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5.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6.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7.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3.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1" sheetId="124"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weapons" sheetId="53" r:id="rId33"/>
    <sheet name="brain-original" sheetId="58" state="hidden"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4907" i="124" l="1"/>
  <c r="O4906" i="124"/>
  <c r="O4905" i="124"/>
  <c r="O4904" i="124"/>
  <c r="O4903" i="124"/>
  <c r="O4902" i="124"/>
  <c r="O4901" i="124"/>
  <c r="O4900" i="124"/>
  <c r="O4899" i="124"/>
  <c r="O4898" i="124"/>
  <c r="O4897" i="124"/>
  <c r="O4896" i="124"/>
  <c r="O4895" i="124"/>
  <c r="O4894" i="124"/>
  <c r="O4893" i="124"/>
  <c r="O4892" i="124"/>
  <c r="O4891" i="124"/>
  <c r="O4890" i="124"/>
  <c r="O4889" i="124"/>
  <c r="O4888" i="124"/>
  <c r="O4887" i="124"/>
  <c r="O4886" i="124"/>
  <c r="O4885" i="124"/>
  <c r="O4884" i="124"/>
  <c r="O4883" i="124"/>
  <c r="O4882" i="124"/>
  <c r="O4881" i="124"/>
  <c r="O4880" i="124"/>
  <c r="O4879" i="124"/>
  <c r="O4878" i="124"/>
  <c r="O4877" i="124"/>
  <c r="O4876" i="124"/>
  <c r="O4875" i="124"/>
  <c r="O4874" i="124"/>
  <c r="O4873" i="124"/>
  <c r="O4872" i="124"/>
  <c r="O4871" i="124"/>
  <c r="O4870" i="124"/>
  <c r="O4869" i="124"/>
  <c r="O4868" i="124"/>
  <c r="O4867" i="124"/>
  <c r="O4866" i="124"/>
  <c r="O4865" i="124"/>
  <c r="O4864" i="124"/>
  <c r="O4863" i="124"/>
  <c r="O4862" i="124"/>
  <c r="O4861" i="124"/>
  <c r="O4860" i="124"/>
  <c r="O4859" i="124"/>
  <c r="O4858" i="124"/>
  <c r="O4857" i="124"/>
  <c r="O4856" i="124"/>
  <c r="O4855" i="124"/>
  <c r="O4854" i="124"/>
  <c r="O4853" i="124"/>
  <c r="O4852" i="124"/>
  <c r="O4851" i="124"/>
  <c r="O4850" i="124"/>
  <c r="O4849" i="124"/>
  <c r="O4848" i="124"/>
  <c r="O4847" i="124"/>
  <c r="O4846" i="124"/>
  <c r="O4845" i="124"/>
  <c r="O4844" i="124"/>
  <c r="O4843" i="124"/>
  <c r="O4842" i="124"/>
  <c r="O4841" i="124"/>
  <c r="O4840" i="124"/>
  <c r="O4839" i="124"/>
  <c r="O4838" i="124"/>
  <c r="O4837" i="124"/>
  <c r="O4836" i="124"/>
  <c r="O4835" i="124"/>
  <c r="O4834" i="124"/>
  <c r="O4833" i="124"/>
  <c r="O4832" i="124"/>
  <c r="O4831" i="124"/>
  <c r="O4830" i="124"/>
  <c r="O4829" i="124"/>
  <c r="O4828" i="124"/>
  <c r="O4827" i="124"/>
  <c r="O4826" i="124"/>
  <c r="O4825" i="124"/>
  <c r="O4824" i="124"/>
  <c r="O4823" i="124"/>
  <c r="O4822" i="124"/>
  <c r="O4821" i="124"/>
  <c r="O4820" i="124"/>
  <c r="O4819" i="124"/>
  <c r="O4818" i="124"/>
  <c r="O4817" i="124"/>
  <c r="O4816" i="124"/>
  <c r="O4815" i="124"/>
  <c r="O4814" i="124"/>
  <c r="O4813" i="124"/>
  <c r="O4812" i="124"/>
  <c r="O4811" i="124"/>
  <c r="O4810" i="124"/>
  <c r="O4809" i="124"/>
  <c r="O4808" i="124"/>
  <c r="O4807" i="124"/>
  <c r="O4806" i="124"/>
  <c r="O4805" i="124"/>
  <c r="O4804" i="124"/>
  <c r="O4803" i="124"/>
  <c r="O4802" i="124"/>
  <c r="O4801" i="124"/>
  <c r="O4800" i="124"/>
  <c r="O4799" i="124"/>
  <c r="O4798" i="124"/>
  <c r="O4797" i="124"/>
  <c r="O4796" i="124"/>
  <c r="O4795" i="124"/>
  <c r="O4794" i="124"/>
  <c r="O4793" i="124"/>
  <c r="O4792" i="124"/>
  <c r="O4791" i="124"/>
  <c r="O4790" i="124"/>
  <c r="O4789" i="124"/>
  <c r="O4788" i="124"/>
  <c r="O4787" i="124"/>
  <c r="O4786" i="124"/>
  <c r="O4785" i="124"/>
  <c r="O4784" i="124"/>
  <c r="O4783" i="124"/>
  <c r="O4782" i="124"/>
  <c r="O4781" i="124"/>
  <c r="O4780" i="124"/>
  <c r="O4779" i="124"/>
  <c r="O4778" i="124"/>
  <c r="O4777" i="124"/>
  <c r="O4776" i="124"/>
  <c r="O4775" i="124"/>
  <c r="O4774" i="124"/>
  <c r="O4773" i="124"/>
  <c r="O4772" i="124"/>
  <c r="O4771" i="124"/>
  <c r="O4770" i="124"/>
  <c r="O4769" i="124"/>
  <c r="O4768" i="124"/>
  <c r="O4767" i="124"/>
  <c r="O4766" i="124"/>
  <c r="O4765" i="124"/>
  <c r="O4764" i="124"/>
  <c r="O4763" i="124"/>
  <c r="O4762" i="124"/>
  <c r="O4761" i="124"/>
  <c r="O4760" i="124"/>
  <c r="O4759" i="124"/>
  <c r="O4758" i="124"/>
  <c r="O4757" i="124"/>
  <c r="O4756" i="124"/>
  <c r="O4755" i="124"/>
  <c r="O4754" i="124"/>
  <c r="O4753" i="124"/>
  <c r="O4752" i="124"/>
  <c r="O4751" i="124"/>
  <c r="O4750" i="124"/>
  <c r="O4749" i="124"/>
  <c r="O4748" i="124"/>
  <c r="O4747" i="124"/>
  <c r="O4746" i="124"/>
  <c r="O4745" i="124"/>
  <c r="O4744" i="124"/>
  <c r="O4743" i="124"/>
  <c r="O4742" i="124"/>
  <c r="O4741" i="124"/>
  <c r="O4740" i="124"/>
  <c r="O4739" i="124"/>
  <c r="O4738" i="124"/>
  <c r="O4737" i="124"/>
  <c r="O4736" i="124"/>
  <c r="O4735" i="124"/>
  <c r="O4734" i="124"/>
  <c r="O4733" i="124"/>
  <c r="O4732" i="124"/>
  <c r="O4731" i="124"/>
  <c r="O4730" i="124"/>
  <c r="O4729" i="124"/>
  <c r="O4728" i="124"/>
  <c r="O4727" i="124"/>
  <c r="O4726" i="124"/>
  <c r="O4725" i="124"/>
  <c r="O4724" i="124"/>
  <c r="O4723" i="124"/>
  <c r="O4722" i="124"/>
  <c r="O4721" i="124"/>
  <c r="O4720" i="124"/>
  <c r="O4719" i="124"/>
  <c r="O4718" i="124"/>
  <c r="O4717" i="124"/>
  <c r="O4716" i="124"/>
  <c r="O4715" i="124"/>
  <c r="O4714" i="124"/>
  <c r="O4713" i="124"/>
  <c r="O4712" i="124"/>
  <c r="O4711" i="124"/>
  <c r="O4710" i="124"/>
  <c r="O4709" i="124"/>
  <c r="O4708" i="124"/>
  <c r="O4707" i="124"/>
  <c r="O4706" i="124"/>
  <c r="O4705" i="124"/>
  <c r="O4704" i="124"/>
  <c r="O4703" i="124"/>
  <c r="O4702" i="124"/>
  <c r="O4701" i="124"/>
  <c r="O4700" i="124"/>
  <c r="O4699" i="124"/>
  <c r="O4698" i="124"/>
  <c r="O4697" i="124"/>
  <c r="O4696" i="124"/>
  <c r="O4695" i="124"/>
  <c r="O4694" i="124"/>
  <c r="O4693" i="124"/>
  <c r="X5474" i="124"/>
  <c r="X5473" i="124"/>
  <c r="X5472" i="124"/>
  <c r="X5471" i="124"/>
  <c r="X5470" i="124"/>
  <c r="X5469" i="124"/>
  <c r="X5468" i="124"/>
  <c r="X5467" i="124"/>
  <c r="X5466" i="124"/>
  <c r="X5465" i="124"/>
  <c r="X5464" i="124"/>
  <c r="X5463" i="124"/>
  <c r="X5462" i="124"/>
  <c r="X5461" i="124"/>
  <c r="X5460" i="124"/>
  <c r="X5459" i="124"/>
  <c r="X5458" i="124"/>
  <c r="X5457" i="124"/>
  <c r="X5456" i="124"/>
  <c r="X5455" i="124"/>
  <c r="X5454" i="124"/>
  <c r="X5453" i="124"/>
  <c r="X5452" i="124"/>
  <c r="X5451" i="124"/>
  <c r="X5450" i="124"/>
  <c r="X5449" i="124"/>
  <c r="X5448" i="124"/>
  <c r="X5447" i="124"/>
  <c r="X5446" i="124"/>
  <c r="X5445" i="124"/>
  <c r="X5444" i="124"/>
  <c r="X5443" i="124"/>
  <c r="X5442" i="124"/>
  <c r="X5441" i="124"/>
  <c r="X5440" i="124"/>
  <c r="X5439" i="124"/>
  <c r="X5438" i="124"/>
  <c r="X5437" i="124"/>
  <c r="X5436" i="124"/>
  <c r="X5435" i="124"/>
  <c r="X5434" i="124"/>
  <c r="X5433" i="124"/>
  <c r="X5432" i="124"/>
  <c r="X5431" i="124"/>
  <c r="X5430" i="124"/>
  <c r="X5429" i="124"/>
  <c r="X5428" i="124"/>
  <c r="X5427" i="124"/>
  <c r="X5426" i="124"/>
  <c r="X5425" i="124"/>
  <c r="X5424" i="124"/>
  <c r="X5423" i="124"/>
  <c r="X5422" i="124"/>
  <c r="X5421" i="124"/>
  <c r="X5420" i="124"/>
  <c r="X5419" i="124"/>
  <c r="X5418" i="124"/>
  <c r="X5417" i="124"/>
  <c r="X5416" i="124"/>
  <c r="X5415" i="124"/>
  <c r="X5414" i="124"/>
  <c r="X5413" i="124"/>
  <c r="X5412" i="124"/>
  <c r="X5411" i="124"/>
  <c r="X5410" i="124"/>
  <c r="X5409" i="124"/>
  <c r="X5408" i="124"/>
  <c r="X5407" i="124"/>
  <c r="X5406" i="124"/>
  <c r="X5405" i="124"/>
  <c r="X5404" i="124"/>
  <c r="X5403" i="124"/>
  <c r="X5402" i="124"/>
  <c r="X5401" i="124"/>
  <c r="X5400" i="124"/>
  <c r="X5399" i="124"/>
  <c r="X5398" i="124"/>
  <c r="X5397" i="124"/>
  <c r="X5396" i="124"/>
  <c r="X5395" i="124"/>
  <c r="X5394" i="124"/>
  <c r="X5393" i="124"/>
  <c r="X5392" i="124"/>
  <c r="X5391" i="124"/>
  <c r="X5390" i="124"/>
  <c r="X5389" i="124"/>
  <c r="X5388" i="124"/>
  <c r="X5387" i="124"/>
  <c r="X5386" i="124"/>
  <c r="X5385" i="124"/>
  <c r="X5384" i="124"/>
  <c r="X5383" i="124"/>
  <c r="X5382" i="124"/>
  <c r="X5381" i="124"/>
  <c r="X5380" i="124"/>
  <c r="X5379" i="124"/>
  <c r="X5378" i="124"/>
  <c r="X5377" i="124"/>
  <c r="X5376" i="124"/>
  <c r="X5375" i="124"/>
  <c r="X5374" i="124"/>
  <c r="X5373" i="124"/>
  <c r="X5372" i="124"/>
  <c r="X5371" i="124"/>
  <c r="X5370" i="124"/>
  <c r="X5369" i="124"/>
  <c r="X5368" i="124"/>
  <c r="X5367" i="124"/>
  <c r="X5366" i="124"/>
  <c r="X5365" i="124"/>
  <c r="X5364" i="124"/>
  <c r="X5363" i="124"/>
  <c r="X5362" i="124"/>
  <c r="X5361" i="124"/>
  <c r="X5360" i="124"/>
  <c r="X5359" i="124"/>
  <c r="X5358" i="124"/>
  <c r="X5357" i="124"/>
  <c r="X5356" i="124"/>
  <c r="X5355" i="124"/>
  <c r="X5354" i="124"/>
  <c r="X5353" i="124"/>
  <c r="X5352" i="124"/>
  <c r="X5351" i="124"/>
  <c r="X5350" i="124"/>
  <c r="X5349" i="124"/>
  <c r="X5348" i="124"/>
  <c r="X5347" i="124"/>
  <c r="X5346" i="124"/>
  <c r="X5345" i="124"/>
  <c r="X5344" i="124"/>
  <c r="X5343" i="124"/>
  <c r="X5342" i="124"/>
  <c r="X5341" i="124"/>
  <c r="X5340" i="124"/>
  <c r="X5339" i="124"/>
  <c r="X5338" i="124"/>
  <c r="X5337" i="124"/>
  <c r="X5336" i="124"/>
  <c r="X5335" i="124"/>
  <c r="X5334" i="124"/>
  <c r="X5333" i="124"/>
  <c r="X5332" i="124"/>
  <c r="X5331" i="124"/>
  <c r="X5330" i="124"/>
  <c r="X5329" i="124"/>
  <c r="X5328" i="124"/>
  <c r="X5327" i="124"/>
  <c r="X5326" i="124"/>
  <c r="X5325" i="124"/>
  <c r="X5324" i="124"/>
  <c r="X5323" i="124"/>
  <c r="X5322" i="124"/>
  <c r="X5321" i="124"/>
  <c r="X5320" i="124"/>
  <c r="X5319" i="124"/>
  <c r="X5318" i="124"/>
  <c r="X5317" i="124"/>
  <c r="X5316" i="124"/>
  <c r="X5315" i="124"/>
  <c r="X5314" i="124"/>
  <c r="X5313" i="124"/>
  <c r="X5312" i="124"/>
  <c r="X5311" i="124"/>
  <c r="X5310" i="124"/>
  <c r="X5309" i="124"/>
  <c r="X5308" i="124"/>
  <c r="X5307" i="124"/>
  <c r="X5306" i="124"/>
  <c r="X5305" i="124"/>
  <c r="X5304" i="124"/>
  <c r="X5303" i="124"/>
  <c r="X5302" i="124"/>
  <c r="X5301" i="124"/>
  <c r="X5300" i="124"/>
  <c r="X5299" i="124"/>
  <c r="X5298" i="124"/>
  <c r="X5297" i="124"/>
  <c r="X5296" i="124"/>
  <c r="X5295" i="124"/>
  <c r="X5294" i="124"/>
  <c r="X5293" i="124"/>
  <c r="X5292" i="124"/>
  <c r="X5291" i="124"/>
  <c r="X5290" i="124"/>
  <c r="X5289" i="124"/>
  <c r="X5288" i="124"/>
  <c r="X5287" i="124"/>
  <c r="X5286" i="124"/>
  <c r="X5285" i="124"/>
  <c r="X5284" i="124"/>
  <c r="X5283" i="124"/>
  <c r="X5282" i="124"/>
  <c r="X5281" i="124"/>
  <c r="X5280" i="124"/>
  <c r="X5279" i="124"/>
  <c r="X5278" i="124"/>
  <c r="X5277" i="124"/>
  <c r="X5276" i="124"/>
  <c r="X5275" i="124"/>
  <c r="X5274" i="124"/>
  <c r="X5273" i="124"/>
  <c r="X5272" i="124"/>
  <c r="X5271" i="124"/>
  <c r="X5270" i="124"/>
  <c r="X5269" i="124"/>
  <c r="X5268" i="124"/>
  <c r="X5267" i="124"/>
  <c r="X5266" i="124"/>
  <c r="X5265" i="124"/>
  <c r="X5264" i="124"/>
  <c r="X5263" i="124"/>
  <c r="X5262" i="124"/>
  <c r="X5261" i="124"/>
  <c r="X5260" i="124"/>
  <c r="X5259" i="124"/>
  <c r="X5258" i="124"/>
  <c r="X5257" i="124"/>
  <c r="X5256" i="124"/>
  <c r="X5255" i="124"/>
  <c r="X5254" i="124"/>
  <c r="X5253" i="124"/>
  <c r="X5252" i="124"/>
  <c r="X5251" i="124"/>
  <c r="X5250" i="124"/>
  <c r="X5249" i="124"/>
  <c r="X5248" i="124"/>
  <c r="X5247" i="124"/>
  <c r="X5246" i="124"/>
  <c r="X5245" i="124"/>
  <c r="X5244" i="124"/>
  <c r="X5243" i="124"/>
  <c r="X5242" i="124"/>
  <c r="X5241" i="124"/>
  <c r="X5240" i="124"/>
  <c r="X5239" i="124"/>
  <c r="X5238" i="124"/>
  <c r="X5237" i="124"/>
  <c r="X5236" i="124"/>
  <c r="X5235" i="124"/>
  <c r="X5234" i="124"/>
  <c r="X5233" i="124"/>
  <c r="X5232" i="124"/>
  <c r="X5231" i="124"/>
  <c r="X5230" i="124"/>
  <c r="X5229" i="124"/>
  <c r="X5228" i="124"/>
  <c r="X5227" i="124"/>
  <c r="X5226" i="124"/>
  <c r="X5225" i="124"/>
  <c r="X5224" i="124"/>
  <c r="X5223" i="124"/>
  <c r="X5222" i="124"/>
  <c r="X5221" i="124"/>
  <c r="X5220" i="124"/>
  <c r="X5219" i="124"/>
  <c r="X5218" i="124"/>
  <c r="X5217" i="124"/>
  <c r="X5216" i="124"/>
  <c r="X5215" i="124"/>
  <c r="X5214" i="124"/>
  <c r="X5213" i="124"/>
  <c r="X5212" i="124"/>
  <c r="X5211" i="124"/>
  <c r="X5210" i="124"/>
  <c r="X5209" i="124"/>
  <c r="X5208" i="124"/>
  <c r="X5207" i="124"/>
  <c r="X5206" i="124"/>
  <c r="X5205" i="124"/>
  <c r="X5204" i="124"/>
  <c r="X5203" i="124"/>
  <c r="X5202" i="124"/>
  <c r="X5201" i="124"/>
  <c r="X5200" i="124"/>
  <c r="X5199" i="124"/>
  <c r="X5198" i="124"/>
  <c r="X5197" i="124"/>
  <c r="X5196" i="124"/>
  <c r="X5195" i="124"/>
  <c r="X5194" i="124"/>
  <c r="X5193" i="124"/>
  <c r="X5192" i="124"/>
  <c r="X5191" i="124"/>
  <c r="X5190" i="124"/>
  <c r="X5189" i="124"/>
  <c r="X5188" i="124"/>
  <c r="X5187" i="124"/>
  <c r="X5186" i="124"/>
  <c r="X5185" i="124"/>
  <c r="X5184" i="124"/>
  <c r="X5183" i="124"/>
  <c r="X5182" i="124"/>
  <c r="X5181" i="124"/>
  <c r="X5180" i="124"/>
  <c r="X5179" i="124"/>
  <c r="X5178" i="124"/>
  <c r="X5177" i="124"/>
  <c r="X5176" i="124"/>
  <c r="X5175" i="124"/>
  <c r="X5174" i="124"/>
  <c r="X5173" i="124"/>
  <c r="X5172" i="124"/>
  <c r="X5171" i="124"/>
  <c r="X5170" i="124"/>
  <c r="X5169" i="124"/>
  <c r="X5168" i="124"/>
  <c r="X5167" i="124"/>
  <c r="X5166" i="124"/>
  <c r="X5165" i="124"/>
  <c r="X5164" i="124"/>
  <c r="X5163" i="124"/>
  <c r="X5162" i="124"/>
  <c r="X5161" i="124"/>
  <c r="X5160" i="124"/>
  <c r="X5159" i="124"/>
  <c r="X5158" i="124"/>
  <c r="X5157" i="124"/>
  <c r="X5156" i="124"/>
  <c r="X5155" i="124"/>
  <c r="X5154" i="124"/>
  <c r="X5153" i="124"/>
  <c r="X5152" i="124"/>
  <c r="X5151" i="124"/>
  <c r="X5150" i="124"/>
  <c r="X5149" i="124"/>
  <c r="X5148" i="124"/>
  <c r="X5147" i="124"/>
  <c r="X5146" i="124"/>
  <c r="X5145" i="124"/>
  <c r="X5144" i="124"/>
  <c r="X5143" i="124"/>
  <c r="X5142" i="124"/>
  <c r="X5141" i="124"/>
  <c r="X5140" i="124"/>
  <c r="X5139" i="124"/>
  <c r="X5138" i="124"/>
  <c r="X5137" i="124"/>
  <c r="X5136" i="124"/>
  <c r="X5135" i="124"/>
  <c r="X5134" i="124"/>
  <c r="X5133" i="124"/>
  <c r="X5132" i="124"/>
  <c r="X5131" i="124"/>
  <c r="X5130" i="124"/>
  <c r="X5129" i="124"/>
  <c r="X5128" i="124"/>
  <c r="X5127" i="124"/>
  <c r="X5126" i="124"/>
  <c r="X5125" i="124"/>
  <c r="X5124" i="124"/>
  <c r="X5123" i="124"/>
  <c r="X5122" i="124"/>
  <c r="X5121" i="124"/>
  <c r="X5120" i="124"/>
  <c r="X5119" i="124"/>
  <c r="X5118" i="124"/>
  <c r="X5117" i="124"/>
  <c r="X5116" i="124"/>
  <c r="X5115" i="124"/>
  <c r="X5114" i="124"/>
  <c r="X5113" i="124"/>
  <c r="X5112" i="124"/>
  <c r="X5111" i="124"/>
  <c r="X5110" i="124"/>
  <c r="X5109" i="124"/>
  <c r="X5108" i="124"/>
  <c r="X5107" i="124"/>
  <c r="X5106" i="124"/>
  <c r="X5105" i="124"/>
  <c r="X5104" i="124"/>
  <c r="X5103" i="124"/>
  <c r="X5102" i="124"/>
  <c r="X5101" i="124"/>
  <c r="X5100" i="124"/>
  <c r="X5099" i="124"/>
  <c r="X5098" i="124"/>
  <c r="X5097" i="124"/>
  <c r="X5096" i="124"/>
  <c r="X5095" i="124"/>
  <c r="X5094" i="124"/>
  <c r="X5093" i="124"/>
  <c r="X5092" i="124"/>
  <c r="X5091" i="124"/>
  <c r="X5090" i="124"/>
  <c r="X5089" i="124"/>
  <c r="X5088" i="124"/>
  <c r="X5087" i="124"/>
  <c r="X5086" i="124"/>
  <c r="X5085" i="124"/>
  <c r="X5084" i="124"/>
  <c r="X5083" i="124"/>
  <c r="X5082" i="124"/>
  <c r="X5081" i="124"/>
  <c r="X5080" i="124"/>
  <c r="X5079" i="124"/>
  <c r="X5078" i="124"/>
  <c r="X5077" i="124"/>
  <c r="X5076" i="124"/>
  <c r="X5075" i="124"/>
  <c r="X5074" i="124"/>
  <c r="X5073" i="124"/>
  <c r="X5072" i="124"/>
  <c r="X5071" i="124"/>
  <c r="X5070" i="124"/>
  <c r="X5069" i="124"/>
  <c r="X5068" i="124"/>
  <c r="X5067" i="124"/>
  <c r="X5066" i="124"/>
  <c r="X5065" i="124"/>
  <c r="X5064" i="124"/>
  <c r="X5063" i="124"/>
  <c r="X5062" i="124"/>
  <c r="X5061" i="124"/>
  <c r="X5060" i="124"/>
  <c r="X5059" i="124"/>
  <c r="X5058" i="124"/>
  <c r="X5057" i="124"/>
  <c r="X5056" i="124"/>
  <c r="X5055" i="124"/>
  <c r="X5054" i="124"/>
  <c r="X5053" i="124"/>
  <c r="X5052" i="124"/>
  <c r="X5051" i="124"/>
  <c r="X5050" i="124"/>
  <c r="X5049" i="124"/>
  <c r="X5048" i="124"/>
  <c r="X5047" i="124"/>
  <c r="X5046" i="124"/>
  <c r="X5045" i="124"/>
  <c r="X5044" i="124"/>
  <c r="X5043" i="124"/>
  <c r="X5042" i="124"/>
  <c r="X5041" i="124"/>
  <c r="X5040" i="124"/>
  <c r="X5039" i="124"/>
  <c r="X5038" i="124"/>
  <c r="X5037" i="124"/>
  <c r="X5036" i="124"/>
  <c r="X5035" i="124"/>
  <c r="X5034" i="124"/>
  <c r="X5033" i="124"/>
  <c r="X5032" i="124"/>
  <c r="X5031" i="124"/>
  <c r="X5030" i="124"/>
  <c r="X5029" i="124"/>
  <c r="X5028" i="124"/>
  <c r="X5027" i="124"/>
  <c r="X5026" i="124"/>
  <c r="X5025" i="124"/>
  <c r="X5024" i="124"/>
  <c r="X5023" i="124"/>
  <c r="X5022" i="124"/>
  <c r="X5021" i="124"/>
  <c r="X5020" i="124"/>
  <c r="X5019" i="124"/>
  <c r="X5018" i="124"/>
  <c r="X5017" i="124"/>
  <c r="X5016" i="124"/>
  <c r="X5015" i="124"/>
  <c r="X5014" i="124"/>
  <c r="X5013" i="124"/>
  <c r="X5012" i="124"/>
  <c r="X5011" i="124"/>
  <c r="X5010" i="124"/>
  <c r="X5009" i="124"/>
  <c r="X5008" i="124"/>
  <c r="X5007" i="124"/>
  <c r="X5006" i="124"/>
  <c r="X5005" i="124"/>
  <c r="X5004" i="124"/>
  <c r="X5003" i="124"/>
  <c r="X5002" i="124"/>
  <c r="X5001" i="124"/>
  <c r="X5000" i="124"/>
  <c r="X4999" i="124"/>
  <c r="X4998" i="124"/>
  <c r="X4997" i="124"/>
  <c r="X4996" i="124"/>
  <c r="X4995" i="124"/>
  <c r="X4994" i="124"/>
  <c r="X4993" i="124"/>
  <c r="X4992" i="124"/>
  <c r="X4991" i="124"/>
  <c r="X4990" i="124"/>
  <c r="X4989" i="124"/>
  <c r="X4988" i="124"/>
  <c r="X4987" i="124"/>
  <c r="X4986" i="124"/>
  <c r="X4985" i="124"/>
  <c r="X4984" i="124"/>
  <c r="X4983" i="124"/>
  <c r="X4982" i="124"/>
  <c r="X4981" i="124"/>
  <c r="X4980" i="124"/>
  <c r="X4979" i="124"/>
  <c r="X4978" i="124"/>
  <c r="X4977" i="124"/>
  <c r="X4976" i="124"/>
  <c r="X4975" i="124"/>
  <c r="X4974" i="124"/>
  <c r="X4973" i="124"/>
  <c r="X4972" i="124"/>
  <c r="X4971" i="124"/>
  <c r="X4970" i="124"/>
  <c r="X4969" i="124"/>
  <c r="X4968" i="124"/>
  <c r="X4967" i="124"/>
  <c r="X4966" i="124"/>
  <c r="X4965" i="124"/>
  <c r="X4964" i="124"/>
  <c r="X4963" i="124"/>
  <c r="X4962" i="124"/>
  <c r="X4961" i="124"/>
  <c r="X4960" i="124"/>
  <c r="X4959" i="124"/>
  <c r="X4958" i="124"/>
  <c r="X4957" i="124"/>
  <c r="X4956" i="124"/>
  <c r="X4955" i="124"/>
  <c r="X4954" i="124"/>
  <c r="X4953" i="124"/>
  <c r="X4952" i="124"/>
  <c r="X4951" i="124"/>
  <c r="X4950" i="124"/>
  <c r="X4949" i="124"/>
  <c r="X4948" i="124"/>
  <c r="X4947" i="124"/>
  <c r="X4946" i="124"/>
  <c r="X4945" i="124"/>
  <c r="X4944" i="124"/>
  <c r="X4943" i="124"/>
  <c r="X4942" i="124"/>
  <c r="X4941" i="124"/>
  <c r="X4940" i="124"/>
  <c r="X4939" i="124"/>
  <c r="X4938" i="124"/>
  <c r="X4937" i="124"/>
  <c r="X4936" i="124"/>
  <c r="X4935" i="124"/>
  <c r="X4934" i="124"/>
  <c r="X4933" i="124"/>
  <c r="X4932" i="124"/>
  <c r="X4931" i="124"/>
  <c r="X4930" i="124"/>
  <c r="X4929" i="124"/>
  <c r="X4928" i="124"/>
  <c r="X4927" i="124"/>
  <c r="X4926" i="124"/>
  <c r="X4925" i="124"/>
  <c r="X4924" i="124"/>
  <c r="X4923" i="124"/>
  <c r="X4922" i="124"/>
  <c r="X4921" i="124"/>
  <c r="X4920" i="124"/>
  <c r="X4919" i="124"/>
  <c r="X4918" i="124"/>
  <c r="X4917" i="124"/>
  <c r="X4916" i="124"/>
  <c r="X4915" i="124"/>
  <c r="X4914" i="124"/>
  <c r="X4913" i="124"/>
  <c r="X4912" i="124"/>
  <c r="X4911" i="124"/>
  <c r="X4910" i="124"/>
  <c r="X4909" i="124"/>
  <c r="X4908" i="124"/>
  <c r="X4907" i="124"/>
  <c r="X4906" i="124"/>
  <c r="X4905" i="124"/>
  <c r="X4904" i="124"/>
  <c r="X4903" i="124"/>
  <c r="X4902" i="124"/>
  <c r="X4901" i="124"/>
  <c r="X4900" i="124"/>
  <c r="X4899" i="124"/>
  <c r="X4898" i="124"/>
  <c r="X4897" i="124"/>
  <c r="X4896" i="124"/>
  <c r="X4895" i="124"/>
  <c r="X4894" i="124"/>
  <c r="X4893" i="124"/>
  <c r="X4892" i="124"/>
  <c r="X4891" i="124"/>
  <c r="X4890" i="124"/>
  <c r="X4889" i="124"/>
  <c r="X4888" i="124"/>
  <c r="X4887" i="124"/>
  <c r="X4886" i="124"/>
  <c r="X4885" i="124"/>
  <c r="X4884" i="124"/>
  <c r="X4883" i="124"/>
  <c r="X4882" i="124"/>
  <c r="X4881" i="124"/>
  <c r="X4880" i="124"/>
  <c r="X4879" i="124"/>
  <c r="X4878" i="124"/>
  <c r="X4877" i="124"/>
  <c r="X4876" i="124"/>
  <c r="X4875" i="124"/>
  <c r="X4874" i="124"/>
  <c r="X4873" i="124"/>
  <c r="X4872" i="124"/>
  <c r="X4871" i="124"/>
  <c r="X4870" i="124"/>
  <c r="X4869" i="124"/>
  <c r="X4868" i="124"/>
  <c r="X4867" i="124"/>
  <c r="X4866" i="124"/>
  <c r="X4865" i="124"/>
  <c r="X4864" i="124"/>
  <c r="X4863" i="124"/>
  <c r="X4862" i="124"/>
  <c r="X4861" i="124"/>
  <c r="X4860" i="124"/>
  <c r="X4859" i="124"/>
  <c r="X4858" i="124"/>
  <c r="X4857" i="124"/>
  <c r="X4856" i="124"/>
  <c r="X4855" i="124"/>
  <c r="X4854" i="124"/>
  <c r="X4853" i="124"/>
  <c r="X4852" i="124"/>
  <c r="X4851" i="124"/>
  <c r="X4850" i="124"/>
  <c r="X4849" i="124"/>
  <c r="X4848" i="124"/>
  <c r="X4847" i="124"/>
  <c r="X4846" i="124"/>
  <c r="X4845" i="124"/>
  <c r="X4844" i="124"/>
  <c r="X4843" i="124"/>
  <c r="X4842" i="124"/>
  <c r="X4841" i="124"/>
  <c r="X4833" i="124"/>
  <c r="X4832" i="124"/>
  <c r="X4831" i="124"/>
  <c r="X4830" i="124"/>
  <c r="X4829" i="124"/>
  <c r="X4828" i="124"/>
  <c r="X4827" i="124"/>
  <c r="X4826" i="124"/>
  <c r="X4825" i="124"/>
  <c r="X4824" i="124"/>
  <c r="X4823" i="124"/>
  <c r="X4822" i="124"/>
  <c r="X4821" i="124"/>
  <c r="X4820" i="124"/>
  <c r="X4819" i="124"/>
  <c r="X4818" i="124"/>
  <c r="X4817" i="124"/>
  <c r="X4816" i="124"/>
  <c r="X4815" i="124"/>
  <c r="X4814" i="124"/>
  <c r="X4813" i="124"/>
  <c r="X4812" i="124"/>
  <c r="X4811" i="124"/>
  <c r="X4810" i="124"/>
  <c r="X4809" i="124"/>
  <c r="X4808" i="124"/>
  <c r="X4807" i="124"/>
  <c r="X4806" i="124"/>
  <c r="X4805" i="124"/>
  <c r="X4804" i="124"/>
  <c r="X4803" i="124"/>
  <c r="X4802" i="124"/>
  <c r="X4801" i="124"/>
  <c r="X4800" i="124"/>
  <c r="X4799" i="124"/>
  <c r="X4798" i="124"/>
  <c r="X4797" i="124"/>
  <c r="X4796" i="124"/>
  <c r="X4795" i="124"/>
  <c r="X4794" i="124"/>
  <c r="X4793" i="124"/>
  <c r="X4792" i="124"/>
  <c r="X4791" i="124"/>
  <c r="X4790" i="124"/>
  <c r="X4789" i="124"/>
  <c r="X4788" i="124"/>
  <c r="X4787" i="124"/>
  <c r="X4786" i="124"/>
  <c r="X4785" i="124"/>
  <c r="X4784" i="124"/>
  <c r="X4783" i="124"/>
  <c r="X4782" i="124"/>
  <c r="X4781" i="124"/>
  <c r="X4780" i="124"/>
  <c r="X4779" i="124"/>
  <c r="X4778" i="124"/>
  <c r="X4777" i="124"/>
  <c r="X4776" i="124"/>
  <c r="X4775" i="124"/>
  <c r="X4774" i="124"/>
  <c r="X4773" i="124"/>
  <c r="X4772" i="124"/>
  <c r="X4771" i="124"/>
  <c r="X4770" i="124"/>
  <c r="X4769" i="124"/>
  <c r="X4768" i="124"/>
  <c r="X4767" i="124"/>
  <c r="X4766" i="124"/>
  <c r="X4765" i="124"/>
  <c r="X4764" i="124"/>
  <c r="X4763" i="124"/>
  <c r="X4762" i="124"/>
  <c r="X4761" i="124"/>
  <c r="X4760" i="124"/>
  <c r="X4759" i="124"/>
  <c r="X4758" i="124"/>
  <c r="X4757" i="124"/>
  <c r="X4756" i="124"/>
  <c r="X4755" i="124"/>
  <c r="X4754" i="124"/>
  <c r="X4753" i="124"/>
  <c r="X4752" i="124"/>
  <c r="X4751" i="124"/>
  <c r="X4750" i="124"/>
  <c r="X4749" i="124"/>
  <c r="X4748" i="124"/>
  <c r="X4747" i="124"/>
  <c r="X4746" i="124"/>
  <c r="X4745" i="124"/>
  <c r="X4744" i="124"/>
  <c r="X4743" i="124"/>
  <c r="X4742" i="124"/>
  <c r="X4741" i="124"/>
  <c r="X4740" i="124"/>
  <c r="X4739" i="124"/>
  <c r="X4738" i="124"/>
  <c r="X4737" i="124"/>
  <c r="X4736" i="124"/>
  <c r="X4735" i="124"/>
  <c r="X4734" i="124"/>
  <c r="X4733" i="124"/>
  <c r="X4732" i="124"/>
  <c r="X4731" i="124"/>
  <c r="X4730" i="124"/>
  <c r="X4729" i="124"/>
  <c r="X4728" i="124"/>
  <c r="X4727" i="124"/>
  <c r="X4726" i="124"/>
  <c r="X4725" i="124"/>
  <c r="X4724" i="124"/>
  <c r="X4723" i="124"/>
  <c r="X4722" i="124"/>
  <c r="X4721" i="124"/>
  <c r="X4720" i="124"/>
  <c r="X4719" i="124"/>
  <c r="X4718" i="124"/>
  <c r="X4717" i="124"/>
  <c r="X4716" i="124"/>
  <c r="X4715" i="124"/>
  <c r="X4714" i="124"/>
  <c r="X4713" i="124"/>
  <c r="X4712" i="124"/>
  <c r="X4711" i="124"/>
  <c r="X4710" i="124"/>
  <c r="X4709" i="124"/>
  <c r="X4708" i="124"/>
  <c r="X4707" i="124"/>
  <c r="X4706" i="124"/>
  <c r="X4705" i="124"/>
  <c r="X4704" i="124"/>
  <c r="X4703" i="124"/>
  <c r="X4702" i="124"/>
  <c r="X4701" i="124"/>
  <c r="X4700" i="124"/>
  <c r="X4699" i="124"/>
  <c r="X4698" i="124"/>
  <c r="X4697" i="124"/>
  <c r="X4696" i="124"/>
  <c r="X4695" i="124"/>
  <c r="X4694" i="124"/>
  <c r="X4693" i="124"/>
  <c r="X4692" i="124"/>
  <c r="X4691" i="124"/>
  <c r="X4690" i="124"/>
  <c r="X4689" i="124"/>
  <c r="X4688" i="124"/>
  <c r="X4687" i="124"/>
  <c r="X4686" i="124"/>
  <c r="X4685" i="124"/>
  <c r="X4684" i="124"/>
  <c r="X4683" i="124"/>
  <c r="X4682" i="124"/>
  <c r="X4681" i="124"/>
  <c r="X4680" i="124"/>
  <c r="X4679" i="124"/>
  <c r="X4678" i="124"/>
  <c r="X4677" i="124"/>
  <c r="X4676" i="124"/>
  <c r="X4675" i="124"/>
  <c r="X4674" i="124"/>
  <c r="X4673" i="124"/>
  <c r="X4672" i="124"/>
  <c r="X4671" i="124"/>
  <c r="X4670" i="124"/>
  <c r="X4669" i="124"/>
  <c r="X4668" i="124"/>
  <c r="X4667" i="124"/>
  <c r="X4666" i="124"/>
  <c r="X4665" i="124"/>
  <c r="X4664" i="124"/>
  <c r="X4663" i="124"/>
  <c r="X4662" i="124"/>
  <c r="X4661" i="124"/>
  <c r="X4660" i="124"/>
  <c r="X4659" i="124"/>
  <c r="X4658" i="124"/>
  <c r="X4657" i="124"/>
  <c r="X4656" i="124"/>
  <c r="X4655" i="124"/>
  <c r="X4654" i="124"/>
  <c r="X4653" i="124"/>
  <c r="X4652" i="124"/>
  <c r="X4651" i="124"/>
  <c r="X4650" i="124"/>
  <c r="X4649" i="124"/>
  <c r="X4648" i="124"/>
  <c r="X4647" i="124"/>
  <c r="X4646" i="124"/>
  <c r="X4645" i="124"/>
  <c r="X4644" i="124"/>
  <c r="X4643" i="124"/>
  <c r="X4642" i="124"/>
  <c r="X4641" i="124"/>
  <c r="X4640" i="124"/>
  <c r="X4639" i="124"/>
  <c r="X4638" i="124"/>
  <c r="X4637" i="124"/>
  <c r="X4636" i="124"/>
  <c r="X4635" i="124"/>
  <c r="X4634" i="124"/>
  <c r="X4633" i="124"/>
  <c r="X4632" i="124"/>
  <c r="X4631" i="124"/>
  <c r="X4630" i="124"/>
  <c r="X4629" i="124"/>
  <c r="X4628" i="124"/>
  <c r="X4627" i="124"/>
  <c r="Q4640" i="124"/>
  <c r="Q4639" i="124"/>
  <c r="Q4638" i="124"/>
  <c r="Q4637" i="124"/>
  <c r="Q4636" i="124"/>
  <c r="Q4635" i="124"/>
  <c r="Q4634" i="124"/>
  <c r="Q4633" i="124"/>
  <c r="Q4632" i="124"/>
  <c r="Q4631" i="124"/>
  <c r="Q4630" i="124"/>
  <c r="Q4629" i="124"/>
  <c r="Q4628" i="124"/>
  <c r="Q4627" i="124"/>
  <c r="Q4626" i="124"/>
  <c r="Q4625" i="124"/>
  <c r="Q4624" i="124"/>
  <c r="Q4623" i="124"/>
  <c r="Q4622" i="124"/>
  <c r="Q4621" i="124"/>
  <c r="Q4620" i="124"/>
  <c r="Q4619" i="124"/>
  <c r="Q4618" i="124"/>
  <c r="Q4617" i="124"/>
  <c r="Q4616" i="124"/>
  <c r="Q4615" i="124"/>
  <c r="Q4614" i="124"/>
  <c r="Q4613" i="124"/>
  <c r="Q4612" i="124"/>
  <c r="Q4611" i="124"/>
  <c r="Q4610" i="124"/>
  <c r="Q4609" i="124"/>
  <c r="Q4608" i="124"/>
  <c r="Q4607" i="124"/>
  <c r="Q4606" i="124"/>
  <c r="Q4605" i="124"/>
  <c r="Q4604" i="124"/>
  <c r="Q4603" i="124"/>
  <c r="Q4602" i="124"/>
  <c r="Q4601" i="124"/>
  <c r="Q4600" i="124"/>
  <c r="Q4599" i="124"/>
  <c r="Q4598" i="124"/>
  <c r="Q4597" i="124"/>
  <c r="Q4596" i="124"/>
  <c r="Q4595" i="124"/>
  <c r="Q4594" i="124"/>
  <c r="Q4593" i="124"/>
  <c r="Q4592" i="124"/>
  <c r="Q4591" i="124"/>
  <c r="Q4590" i="124"/>
  <c r="Q4589" i="124"/>
  <c r="Q4588" i="124"/>
  <c r="Q4587" i="124"/>
  <c r="Q4586" i="124"/>
  <c r="Q4585" i="124"/>
  <c r="Q4584" i="124"/>
  <c r="Q4583" i="124"/>
  <c r="Q4582" i="124"/>
  <c r="Q4581" i="124"/>
  <c r="Q4580" i="124"/>
  <c r="Q4579" i="124"/>
  <c r="Q4578" i="124"/>
  <c r="Q4577" i="124"/>
  <c r="Q4576" i="124"/>
  <c r="Q4575" i="124"/>
  <c r="Q4574" i="124"/>
  <c r="Q4573" i="124"/>
  <c r="Q4572" i="124"/>
  <c r="Q4571" i="124"/>
  <c r="Q4570" i="124"/>
  <c r="Q4569" i="124"/>
  <c r="Q4568" i="124"/>
  <c r="Q4567" i="124"/>
  <c r="Q4566" i="124"/>
  <c r="Q4565" i="124"/>
  <c r="Q4564" i="124"/>
  <c r="Q4563" i="124"/>
  <c r="Q4562" i="124"/>
  <c r="Q4561" i="124"/>
  <c r="Q4560" i="124"/>
  <c r="Q4559" i="124"/>
  <c r="Q4558" i="124"/>
  <c r="Q4557" i="124"/>
  <c r="Q4556" i="124"/>
  <c r="Q4555" i="124"/>
  <c r="Q4554" i="124"/>
  <c r="Q4553" i="124"/>
  <c r="Q4552" i="124"/>
  <c r="Q4551" i="124"/>
  <c r="Q4550" i="124"/>
  <c r="Q4549" i="124"/>
  <c r="Q4548" i="124"/>
  <c r="Q4547" i="124"/>
  <c r="Q4546" i="124"/>
  <c r="Q4545" i="124"/>
  <c r="Q4544" i="124"/>
  <c r="Q4543" i="124"/>
  <c r="Q4542" i="124"/>
  <c r="Q4541" i="124"/>
  <c r="Q4540" i="124"/>
  <c r="Q4539" i="124"/>
  <c r="Q4538" i="124"/>
  <c r="Q4537" i="124"/>
  <c r="Q4536" i="124"/>
  <c r="Q4535" i="124"/>
  <c r="Q4534" i="124"/>
  <c r="Q4533" i="124"/>
  <c r="Q4532" i="124"/>
  <c r="Q4531" i="124"/>
  <c r="Q4530" i="124"/>
  <c r="Q4529" i="124"/>
  <c r="Q4528" i="124"/>
  <c r="Q4527" i="124"/>
  <c r="Q4526" i="124"/>
  <c r="Q4525" i="124"/>
  <c r="Q4524" i="124"/>
  <c r="Q4523" i="124"/>
  <c r="Q4522" i="124"/>
  <c r="Q4521" i="124"/>
  <c r="Q4520" i="124"/>
  <c r="Q4519" i="124"/>
  <c r="Q4518" i="124"/>
  <c r="Q4517" i="124"/>
  <c r="Q4516" i="124"/>
  <c r="Q4515" i="124"/>
  <c r="Q4514" i="124"/>
  <c r="Q4513" i="124"/>
  <c r="Q4512" i="124"/>
  <c r="Q4511" i="124"/>
  <c r="Q4510" i="124"/>
  <c r="Q4509" i="124"/>
  <c r="Q4508" i="124"/>
  <c r="Q4507" i="124"/>
  <c r="Q4506" i="124"/>
  <c r="Q4505" i="124"/>
  <c r="Q4504" i="124"/>
  <c r="Q4503" i="124"/>
  <c r="Q4502" i="124"/>
  <c r="Q4501" i="124"/>
  <c r="Q4500" i="124"/>
  <c r="Q4499" i="124"/>
  <c r="Q4498" i="124"/>
  <c r="Q4497" i="124"/>
  <c r="Q4496" i="124"/>
  <c r="Q4495" i="124"/>
  <c r="Q4494" i="124"/>
  <c r="Q4493" i="124"/>
  <c r="Q4492" i="124"/>
  <c r="Q4491" i="124"/>
  <c r="Q4490" i="124"/>
  <c r="Q4489" i="124"/>
  <c r="Q4488" i="124"/>
  <c r="Q4487" i="124"/>
  <c r="Q4486" i="124"/>
  <c r="Q4485" i="124"/>
  <c r="Q4484" i="124"/>
  <c r="Q4483" i="124"/>
  <c r="Q4482" i="124"/>
  <c r="Q4481" i="124"/>
  <c r="Q4480" i="124"/>
  <c r="Q4479" i="124"/>
  <c r="Q4478" i="124"/>
  <c r="Q4477" i="124"/>
  <c r="Q4476" i="124"/>
  <c r="Q4475" i="124"/>
  <c r="Q4474" i="124"/>
  <c r="Q4473" i="124"/>
  <c r="Q4472" i="124"/>
  <c r="Q4471" i="124"/>
  <c r="Q4470" i="124"/>
  <c r="Q4469" i="124"/>
  <c r="Q4468" i="124"/>
  <c r="Q4467" i="124"/>
  <c r="Q4466" i="124"/>
  <c r="Q4465" i="124"/>
  <c r="Q4464" i="124"/>
  <c r="Q4463" i="124"/>
  <c r="Q4462" i="124"/>
  <c r="Q4461" i="124"/>
  <c r="Q4460" i="124"/>
  <c r="Q4459" i="124"/>
  <c r="Q4458" i="124"/>
  <c r="Q4457" i="124"/>
  <c r="Q4456" i="124"/>
  <c r="Q4455" i="124"/>
  <c r="Q4454" i="124"/>
  <c r="Q4453" i="124"/>
  <c r="Q4452" i="124"/>
  <c r="Q4451" i="124"/>
  <c r="Q4450" i="124"/>
  <c r="Q4449" i="124"/>
  <c r="Q4448" i="124"/>
  <c r="Q4447" i="124"/>
  <c r="Q4446" i="124"/>
  <c r="Q4445" i="124"/>
  <c r="Q4444" i="124"/>
  <c r="Q4443" i="124"/>
  <c r="Q4442" i="124"/>
  <c r="Q4441" i="124"/>
  <c r="Q4440" i="124"/>
  <c r="Q4439" i="124"/>
  <c r="Q4438" i="124"/>
  <c r="Q4437" i="124"/>
  <c r="Q4436" i="124"/>
  <c r="Q4435" i="124"/>
  <c r="Q4434" i="124"/>
  <c r="Q4433" i="124"/>
  <c r="Q4432" i="124"/>
  <c r="Q4431" i="124"/>
  <c r="Q4430" i="124"/>
  <c r="Q4429" i="124"/>
  <c r="Q4428" i="124"/>
  <c r="Q4427" i="124"/>
  <c r="Q4426" i="124"/>
  <c r="Q4425" i="124"/>
  <c r="Q4424" i="124"/>
  <c r="Q4423" i="124"/>
  <c r="Q4422" i="124"/>
  <c r="Q4421" i="124"/>
  <c r="Q4420" i="124"/>
  <c r="Q4419" i="124"/>
  <c r="Q4418" i="124"/>
  <c r="Q4417" i="124"/>
  <c r="Q4416" i="124"/>
  <c r="Q4415" i="124"/>
  <c r="Q4414" i="124"/>
  <c r="Q4413" i="124"/>
  <c r="Q4412" i="124"/>
  <c r="Q4411" i="124"/>
  <c r="Q4410" i="124"/>
  <c r="Q4409" i="124"/>
  <c r="Q4408" i="124"/>
  <c r="Q4407" i="124"/>
  <c r="Q4406" i="124"/>
  <c r="Q4405" i="124"/>
  <c r="Q4404" i="124"/>
  <c r="Q4403" i="124"/>
  <c r="Q4402" i="124"/>
  <c r="Q4401" i="124"/>
  <c r="Q4400" i="124"/>
  <c r="Q4399" i="124"/>
  <c r="Q4398" i="124"/>
  <c r="Q4397" i="124"/>
  <c r="Q4396" i="124"/>
  <c r="Q4395" i="124"/>
  <c r="Q4394" i="124"/>
  <c r="Q4393" i="124"/>
  <c r="Q4392" i="124"/>
  <c r="Q4391" i="124"/>
  <c r="Q4390" i="124"/>
  <c r="Q4389" i="124"/>
  <c r="Q4388" i="124"/>
  <c r="Q4387" i="124"/>
  <c r="Q4386" i="124"/>
  <c r="Q4385" i="124"/>
  <c r="Q4384" i="124"/>
  <c r="Q4383" i="124"/>
  <c r="Q4382" i="124"/>
  <c r="Q4381" i="124"/>
  <c r="Q4380" i="124"/>
  <c r="Q4379" i="124"/>
  <c r="Q4378" i="124"/>
  <c r="Q4377" i="124"/>
  <c r="Q4376" i="124"/>
  <c r="Q4375" i="124"/>
  <c r="Q4374" i="124"/>
  <c r="Q4373" i="124"/>
  <c r="Q4372" i="124"/>
  <c r="Q4371" i="124"/>
  <c r="Q4370" i="124"/>
  <c r="Q4369" i="124"/>
  <c r="Q4368" i="124"/>
  <c r="Q4367" i="124"/>
  <c r="Q4366" i="124"/>
  <c r="Q4365" i="124"/>
  <c r="Q4364" i="124"/>
  <c r="Q4363" i="124"/>
  <c r="Q4362" i="124"/>
  <c r="Q4361" i="124"/>
  <c r="Q4360" i="124"/>
  <c r="Q4359" i="124"/>
  <c r="Q4358" i="124"/>
  <c r="Q4357" i="124"/>
  <c r="Q4356" i="124"/>
  <c r="Q4355" i="124"/>
  <c r="Q4354" i="124"/>
  <c r="Q4353" i="124"/>
  <c r="Q4352" i="124"/>
  <c r="Q4351" i="124"/>
  <c r="Q4350" i="124"/>
  <c r="Q4349" i="124"/>
  <c r="Q4348" i="124"/>
  <c r="Q4347" i="124"/>
  <c r="Q4346" i="124"/>
  <c r="Q4345" i="124"/>
  <c r="Q4344" i="124"/>
  <c r="Q4343" i="124"/>
  <c r="Q4342" i="124"/>
  <c r="Q4341" i="124"/>
  <c r="Q4340" i="124"/>
  <c r="Q4339" i="124"/>
  <c r="Q4338" i="124"/>
  <c r="Q4337" i="124"/>
  <c r="Q4336" i="124"/>
  <c r="Q4335" i="124"/>
  <c r="Q4334" i="124"/>
  <c r="Q4333" i="124"/>
  <c r="Q4332" i="124"/>
  <c r="Q4331" i="124"/>
  <c r="Q4330" i="124"/>
  <c r="Q4329" i="124"/>
  <c r="Q4328" i="124"/>
  <c r="Q4327" i="124"/>
  <c r="Q4326" i="124"/>
  <c r="Q4325" i="124"/>
  <c r="Q4324" i="124"/>
  <c r="Q4323" i="124"/>
  <c r="Q4322" i="124"/>
  <c r="Q4321" i="124"/>
  <c r="Q4320" i="124"/>
  <c r="Q4319" i="124"/>
  <c r="Q4318" i="124"/>
  <c r="Q4317" i="124"/>
  <c r="Q4316" i="124"/>
  <c r="Q4315" i="124"/>
  <c r="Q4314" i="124"/>
  <c r="Q4313" i="124"/>
  <c r="Q4312" i="124"/>
  <c r="Q4311" i="124"/>
  <c r="Q4310" i="124"/>
  <c r="Q4309" i="124"/>
  <c r="Q4308" i="124"/>
  <c r="Q4307" i="124"/>
  <c r="Q4306" i="124"/>
  <c r="Q4305" i="124"/>
  <c r="Q4304" i="124"/>
  <c r="Q4303" i="124"/>
  <c r="Q4302" i="124"/>
  <c r="Q4301" i="124"/>
  <c r="Q4300" i="124"/>
  <c r="Q4299" i="124"/>
  <c r="Q4298" i="124"/>
  <c r="Q4297" i="124"/>
  <c r="Q4296" i="124"/>
  <c r="Q4295" i="124"/>
  <c r="Q4294" i="124"/>
  <c r="Q4293" i="124"/>
  <c r="Q4292" i="124"/>
  <c r="Q4291" i="124"/>
  <c r="Q4290" i="124"/>
  <c r="Q4289" i="124"/>
  <c r="Q4288" i="124"/>
  <c r="Q4287" i="124"/>
  <c r="Q4286" i="124"/>
  <c r="Q4285" i="124"/>
  <c r="Q4284" i="124"/>
  <c r="Q4283" i="124"/>
  <c r="Q4282" i="124"/>
  <c r="Q4281" i="124"/>
  <c r="Q4280" i="124"/>
  <c r="Q4279" i="124"/>
  <c r="Q4278" i="124"/>
  <c r="Q4277" i="124"/>
  <c r="Q4276" i="124"/>
  <c r="Q4275" i="124"/>
  <c r="Q4274" i="124"/>
  <c r="Q4273" i="124"/>
  <c r="Q4272" i="124"/>
  <c r="Q4271" i="124"/>
  <c r="Q4270" i="124"/>
  <c r="Q4269" i="124"/>
  <c r="Q4268" i="124"/>
  <c r="Q4267" i="124"/>
  <c r="Q4266" i="124"/>
  <c r="Q4265" i="124"/>
  <c r="Q4264" i="124"/>
  <c r="Q4263" i="124"/>
  <c r="Q4262" i="124"/>
  <c r="Q4261" i="124"/>
  <c r="Q4260" i="124"/>
  <c r="Q4259" i="124"/>
  <c r="Q4258" i="124"/>
  <c r="Q4257" i="124"/>
  <c r="Q4256" i="124"/>
  <c r="Q4255" i="124"/>
  <c r="Q4254" i="124"/>
  <c r="Q4253" i="124"/>
  <c r="Q4252" i="124"/>
  <c r="Q4251" i="124"/>
  <c r="Q4250" i="124"/>
  <c r="Q4249" i="124"/>
  <c r="Q4248" i="124"/>
  <c r="Q4247" i="124"/>
  <c r="Q4246" i="124"/>
  <c r="Q4245" i="124"/>
  <c r="Q4244" i="124"/>
  <c r="Q4243" i="124"/>
  <c r="Q4242" i="124"/>
  <c r="Q4241" i="124"/>
  <c r="Q4240" i="124"/>
  <c r="Q4239" i="124"/>
  <c r="Q4238" i="124"/>
  <c r="Q4237" i="124"/>
  <c r="Q4236" i="124"/>
  <c r="Q4235" i="124"/>
  <c r="Q4234" i="124"/>
  <c r="Q4233" i="124"/>
  <c r="Q4232" i="124"/>
  <c r="Q4231" i="124"/>
  <c r="Q4230" i="124"/>
  <c r="Q4229" i="124"/>
  <c r="Q4228" i="124"/>
  <c r="Q4227" i="124"/>
  <c r="Q4226" i="124"/>
  <c r="Q4225" i="124"/>
  <c r="Q4224" i="124"/>
  <c r="Q4223" i="124"/>
  <c r="Q4222" i="124"/>
  <c r="Q4221" i="124"/>
  <c r="Q4220" i="124"/>
  <c r="Q4219" i="124"/>
  <c r="Q4218" i="124"/>
  <c r="Q4217" i="124"/>
  <c r="Q4216" i="124"/>
  <c r="Q4215" i="124"/>
  <c r="Q4214" i="124"/>
  <c r="Q4213" i="124"/>
  <c r="Q4212" i="124"/>
  <c r="Q4211" i="124"/>
  <c r="Q4210" i="124"/>
  <c r="Q4209" i="124"/>
  <c r="Q4208" i="124"/>
  <c r="Q4207" i="124"/>
  <c r="Q4206" i="124"/>
  <c r="Q4205" i="124"/>
  <c r="Q4204" i="124"/>
  <c r="Q4203" i="124"/>
  <c r="Q4202" i="124"/>
  <c r="Q4201" i="124"/>
  <c r="Q4200" i="124"/>
  <c r="Q4199" i="124"/>
  <c r="Q4198" i="124"/>
  <c r="Q4197" i="124"/>
  <c r="Q4196" i="124"/>
  <c r="Q4195" i="124"/>
  <c r="Q4194" i="124"/>
  <c r="Q4193" i="124"/>
  <c r="Q4192" i="124"/>
  <c r="Q4191" i="124"/>
  <c r="Q4190" i="124"/>
  <c r="Q4189" i="124"/>
  <c r="Q4188" i="124"/>
  <c r="Q4187" i="124"/>
  <c r="Q4186" i="124"/>
  <c r="Q4185" i="124"/>
  <c r="Q4184" i="124"/>
  <c r="Q4183" i="124"/>
  <c r="Q4182" i="124"/>
  <c r="Q4181" i="124"/>
  <c r="Q4180" i="124"/>
  <c r="Q4179" i="124"/>
  <c r="Q4178" i="124"/>
  <c r="Q4177" i="124"/>
  <c r="Q4176" i="124"/>
  <c r="Q4175" i="124"/>
  <c r="Q4174" i="124"/>
  <c r="Q4173" i="124"/>
  <c r="Q4172" i="124"/>
  <c r="Q4171" i="124"/>
  <c r="Q4170" i="124"/>
  <c r="Q4169" i="124"/>
  <c r="Q4168" i="124"/>
  <c r="Q4167" i="124"/>
  <c r="Q4166" i="124"/>
  <c r="Q4165" i="124"/>
  <c r="Q4164" i="124"/>
  <c r="Q4163" i="124"/>
  <c r="Q4162" i="124"/>
  <c r="Q4161" i="124"/>
  <c r="Q4160" i="124"/>
  <c r="Q4159" i="124"/>
  <c r="Q4158" i="124"/>
  <c r="Q4157" i="124"/>
  <c r="Q4156" i="124"/>
  <c r="Q4155" i="124"/>
  <c r="Q4154" i="124"/>
  <c r="Q4153" i="124"/>
  <c r="Q4152" i="124"/>
  <c r="Q4151" i="124"/>
  <c r="Q4150" i="124"/>
  <c r="Q4149" i="124"/>
  <c r="Q4148" i="124"/>
  <c r="Q4147" i="124"/>
  <c r="Q4146" i="124"/>
  <c r="Q4145" i="124"/>
  <c r="Q4144" i="124"/>
  <c r="Q4143" i="124"/>
  <c r="Q4142" i="124"/>
  <c r="Q4141" i="124"/>
  <c r="Q4140" i="124"/>
  <c r="Q4139" i="124"/>
  <c r="Q4138" i="124"/>
  <c r="Q4137" i="124"/>
  <c r="Q4136" i="124"/>
  <c r="Q4135" i="124"/>
  <c r="Q4134" i="124"/>
  <c r="Q4133" i="124"/>
  <c r="Q4132" i="124"/>
  <c r="Q4131" i="124"/>
  <c r="Q4130" i="124"/>
  <c r="Q4129" i="124"/>
  <c r="Q4128" i="124"/>
  <c r="Q4127" i="124"/>
  <c r="Q4126" i="124"/>
  <c r="Q4125" i="124"/>
  <c r="Q4124" i="124"/>
  <c r="Q4123" i="124"/>
  <c r="Q4122" i="124"/>
  <c r="Q4121" i="124"/>
  <c r="Q4120" i="124"/>
  <c r="Q4119" i="124"/>
  <c r="Q4118" i="124"/>
  <c r="Q4117" i="124"/>
  <c r="Q4116" i="124"/>
  <c r="Q4115" i="124"/>
  <c r="Q4114" i="124"/>
  <c r="Q4113" i="124"/>
  <c r="Q4112" i="124"/>
  <c r="Q4111" i="124"/>
  <c r="Q4110" i="124"/>
  <c r="Q4109" i="124"/>
  <c r="Q4108" i="124"/>
  <c r="Q4107" i="124"/>
  <c r="Q4106" i="124"/>
  <c r="Q4105" i="124"/>
  <c r="Q4104" i="124"/>
  <c r="Q4103" i="124"/>
  <c r="Q4102" i="124"/>
  <c r="Q4101" i="124"/>
  <c r="Q4100" i="124"/>
  <c r="Q4099" i="124"/>
  <c r="Q4098" i="124"/>
  <c r="Q4097" i="124"/>
  <c r="Q4096" i="124"/>
  <c r="Q4095" i="124"/>
  <c r="Q4094" i="124"/>
  <c r="Q4093" i="124"/>
  <c r="Q4092" i="124"/>
  <c r="Q4091" i="124"/>
  <c r="Q4090" i="124"/>
  <c r="Q4089" i="124"/>
  <c r="Q4088" i="124"/>
  <c r="Q4087" i="124"/>
  <c r="Q4086" i="124"/>
  <c r="Q4085" i="124"/>
  <c r="Q4084" i="124"/>
  <c r="Q4083" i="124"/>
  <c r="AA4056" i="124"/>
  <c r="AA4055" i="124"/>
  <c r="AA4054" i="124"/>
  <c r="AA4053" i="124"/>
  <c r="AA4052" i="124"/>
  <c r="AA4051" i="124"/>
  <c r="AA4050" i="124"/>
  <c r="AA4049" i="124"/>
  <c r="AA4048" i="124"/>
  <c r="AA4047" i="124"/>
  <c r="AA4046" i="124"/>
  <c r="AA4045" i="124"/>
  <c r="AA4044" i="124"/>
  <c r="AA4043" i="124"/>
  <c r="AA4042" i="124"/>
  <c r="AA4041" i="124"/>
  <c r="AA4040" i="124"/>
  <c r="AA4039" i="124"/>
  <c r="AA4038" i="124"/>
  <c r="AA4037" i="124"/>
  <c r="AA4036" i="124"/>
  <c r="AA4035" i="124"/>
  <c r="AA4034" i="124"/>
  <c r="AA4033" i="124"/>
  <c r="AA4032" i="124"/>
  <c r="AA4031" i="124"/>
  <c r="AA4030" i="124"/>
  <c r="AA4029" i="124"/>
  <c r="AA4028" i="124"/>
  <c r="AA4027" i="124"/>
  <c r="AA4026" i="124"/>
  <c r="AA4025" i="124"/>
  <c r="AA4024" i="124"/>
  <c r="AA4023" i="124"/>
  <c r="AA4022" i="124"/>
  <c r="AA4021" i="124"/>
  <c r="AA4020" i="124"/>
  <c r="AA4019" i="124"/>
  <c r="AA4018" i="124"/>
  <c r="R4057" i="124"/>
  <c r="R4056" i="124"/>
  <c r="R4055" i="124"/>
  <c r="R4054" i="124"/>
  <c r="R4053" i="124"/>
  <c r="R4052" i="124"/>
  <c r="R4051" i="124"/>
  <c r="R4050" i="124"/>
  <c r="R4049" i="124"/>
  <c r="R4048" i="124"/>
  <c r="R4047" i="124"/>
  <c r="R4046" i="124"/>
  <c r="R4045" i="124"/>
  <c r="R4044" i="124"/>
  <c r="R4043" i="124"/>
  <c r="R4042" i="124"/>
  <c r="R4041" i="124"/>
  <c r="R4040" i="124"/>
  <c r="R4039" i="124"/>
  <c r="R4038" i="124"/>
  <c r="R4037" i="124"/>
  <c r="R4036" i="124"/>
  <c r="R4035" i="124"/>
  <c r="R4034" i="124"/>
  <c r="R4033" i="124"/>
  <c r="R4032" i="124"/>
  <c r="R4031" i="124"/>
  <c r="R4030" i="124"/>
  <c r="R4029" i="124"/>
  <c r="R4028" i="124"/>
  <c r="R4027" i="124"/>
  <c r="R4026" i="124"/>
  <c r="R4025" i="124"/>
  <c r="R4024" i="124"/>
  <c r="R4023" i="124"/>
  <c r="R4022" i="124"/>
  <c r="R4021" i="124"/>
  <c r="R4020" i="124"/>
  <c r="R4019" i="124"/>
  <c r="Q3992" i="124"/>
  <c r="Q3991" i="124"/>
  <c r="Q3990" i="124"/>
  <c r="Q3989" i="124"/>
  <c r="Q3988" i="124"/>
  <c r="Q3987" i="124"/>
  <c r="Q3986" i="124"/>
  <c r="Q3985" i="124"/>
  <c r="Q3984" i="124"/>
  <c r="Q3983" i="124"/>
  <c r="Q3982" i="124"/>
  <c r="Q3981" i="124"/>
  <c r="Q3980" i="124"/>
  <c r="Q3979" i="124"/>
  <c r="Q3978" i="124"/>
  <c r="Q3977" i="124"/>
  <c r="Q3976" i="124"/>
  <c r="Q3975" i="124"/>
  <c r="Q3974" i="124"/>
  <c r="Q3973" i="124"/>
  <c r="Q3972" i="124"/>
  <c r="Q3971" i="124"/>
  <c r="Q3970" i="124"/>
  <c r="Q3969" i="124"/>
  <c r="Q3968" i="124"/>
  <c r="Q3967" i="124"/>
  <c r="Q3966" i="124"/>
  <c r="Q3965" i="124"/>
  <c r="Q3964" i="124"/>
  <c r="Q3963" i="124"/>
  <c r="Q3962" i="124"/>
  <c r="Q3961" i="124"/>
  <c r="Q3960" i="124"/>
  <c r="Q3959" i="124"/>
  <c r="Q3958" i="124"/>
  <c r="Q3957" i="124"/>
  <c r="Q3956" i="124"/>
  <c r="Q3955" i="124"/>
  <c r="Q3954" i="124"/>
  <c r="Q3953" i="124"/>
  <c r="Q3952" i="124"/>
  <c r="Q3951" i="124"/>
  <c r="Q3950" i="124"/>
  <c r="Q3949" i="124"/>
  <c r="Q3948" i="124"/>
  <c r="Q3947" i="124"/>
  <c r="Q3946" i="124"/>
  <c r="Q3945" i="124"/>
  <c r="Q3944" i="124"/>
  <c r="Q3943" i="124"/>
  <c r="Q3942" i="124"/>
  <c r="Q3941" i="124"/>
  <c r="Q3940" i="124"/>
  <c r="Q3939" i="124"/>
  <c r="Q3938" i="124"/>
  <c r="Q3937" i="124"/>
  <c r="Q3936" i="124"/>
  <c r="Q3935" i="124"/>
  <c r="Q3934" i="124"/>
  <c r="Q3933" i="124"/>
  <c r="Q3932" i="124"/>
  <c r="Q3931" i="124"/>
  <c r="Q3930" i="124"/>
  <c r="Q3929" i="124"/>
  <c r="Q3928" i="124"/>
  <c r="Q3927" i="124"/>
  <c r="Q3926" i="124"/>
  <c r="Q3925" i="124"/>
  <c r="Q3924" i="124"/>
  <c r="Q3923" i="124"/>
  <c r="Q3922" i="124"/>
  <c r="Q3921" i="124"/>
  <c r="Q3920" i="124"/>
  <c r="Q3919" i="124"/>
  <c r="Q3918" i="124"/>
  <c r="Q3917" i="124"/>
  <c r="Q3916" i="124"/>
  <c r="Q3915" i="124"/>
  <c r="Q3914" i="124"/>
  <c r="Q3913" i="124"/>
  <c r="Q3912" i="124"/>
  <c r="Q3911" i="124"/>
  <c r="Q3910" i="124"/>
  <c r="Q3909" i="124"/>
  <c r="Q3908" i="124"/>
  <c r="Q3907" i="124"/>
  <c r="Q3906" i="124"/>
  <c r="Q3905" i="124"/>
  <c r="Q3904" i="124"/>
  <c r="Q3903" i="124"/>
  <c r="Q3902" i="124"/>
  <c r="Q3901" i="124"/>
  <c r="Q3900" i="124"/>
  <c r="Q3899" i="124"/>
  <c r="Q3898" i="124"/>
  <c r="Q3897" i="124"/>
  <c r="Q3896" i="124"/>
  <c r="Q3895" i="124"/>
  <c r="Q3894" i="124"/>
  <c r="Q3893" i="124"/>
  <c r="Q3892" i="124"/>
  <c r="W3882" i="124"/>
  <c r="W3881" i="124"/>
  <c r="W3880" i="124"/>
  <c r="W3879" i="124"/>
  <c r="W3878" i="124"/>
  <c r="W3877" i="124"/>
  <c r="W3876" i="124"/>
  <c r="W3875" i="124"/>
  <c r="W3874" i="124"/>
  <c r="W3873" i="124"/>
  <c r="W3872" i="124"/>
  <c r="W3871" i="124"/>
  <c r="W3870" i="124"/>
  <c r="W3869" i="124"/>
  <c r="W3868" i="124"/>
  <c r="W3867" i="124"/>
  <c r="W3866" i="124"/>
  <c r="W3865" i="124"/>
  <c r="W3864" i="124"/>
  <c r="W3863" i="124"/>
  <c r="W3862" i="124"/>
  <c r="W3861" i="124"/>
  <c r="W3860" i="124"/>
  <c r="W3859" i="124"/>
  <c r="W3858" i="124"/>
  <c r="W3857" i="124"/>
  <c r="W3856" i="124"/>
  <c r="W3855" i="124"/>
  <c r="W3854" i="124"/>
  <c r="W3853" i="124"/>
  <c r="W3852" i="124"/>
  <c r="W3851" i="124"/>
  <c r="W3850" i="124"/>
  <c r="W3849" i="124"/>
  <c r="W3848" i="124"/>
  <c r="W3847" i="124"/>
  <c r="W3846" i="124"/>
  <c r="W3845" i="124"/>
  <c r="W3844" i="124"/>
  <c r="W3843" i="124"/>
  <c r="W3842" i="124"/>
  <c r="W3841" i="124"/>
  <c r="W3840" i="124"/>
  <c r="W3839" i="124"/>
  <c r="W3838" i="124"/>
  <c r="W3837" i="124"/>
  <c r="W3836" i="124"/>
  <c r="W3835" i="124"/>
  <c r="W3834" i="124"/>
  <c r="W3833" i="124"/>
  <c r="W3832" i="124"/>
  <c r="W3831" i="124"/>
  <c r="W3830" i="124"/>
  <c r="W3829" i="124"/>
  <c r="W3828" i="124"/>
  <c r="W3827" i="124"/>
  <c r="W3826" i="124"/>
  <c r="W3825" i="124"/>
  <c r="W3824" i="124"/>
  <c r="W3823" i="124"/>
  <c r="W3822" i="124"/>
  <c r="W3821" i="124"/>
  <c r="W3820" i="124"/>
  <c r="W3819" i="124"/>
  <c r="W3818" i="124"/>
  <c r="W3817" i="124"/>
  <c r="W3816" i="124"/>
  <c r="W3815" i="124"/>
  <c r="W3814" i="124"/>
  <c r="W3813" i="124"/>
  <c r="P3851" i="124"/>
  <c r="P3850" i="124"/>
  <c r="P3849" i="124"/>
  <c r="P3848" i="124"/>
  <c r="P3847" i="124"/>
  <c r="P3846" i="124"/>
  <c r="P3845" i="124"/>
  <c r="P3844" i="124"/>
  <c r="P3843" i="124"/>
  <c r="P3842" i="124"/>
  <c r="P3841" i="124"/>
  <c r="P3840" i="124"/>
  <c r="P3839" i="124"/>
  <c r="P3838" i="124"/>
  <c r="P3837" i="124"/>
  <c r="P3836" i="124"/>
  <c r="P3835" i="124"/>
  <c r="P3834" i="124"/>
  <c r="P3833" i="124"/>
  <c r="P3832" i="124"/>
  <c r="P3831" i="124"/>
  <c r="P3830" i="124"/>
  <c r="P3829" i="124"/>
  <c r="P3828" i="124"/>
  <c r="P3827" i="124"/>
  <c r="P3826" i="124"/>
  <c r="P3825" i="124"/>
  <c r="P3824" i="124"/>
  <c r="P3823" i="124"/>
  <c r="P3822" i="124"/>
  <c r="P3821" i="124"/>
  <c r="P3820" i="124"/>
  <c r="P3819" i="124"/>
  <c r="P3818" i="124"/>
  <c r="P3817" i="124"/>
  <c r="P3816" i="124"/>
  <c r="P3815" i="124"/>
  <c r="P3814" i="124"/>
  <c r="P3813" i="124"/>
  <c r="G4761" i="124"/>
  <c r="G4760" i="124"/>
  <c r="G4759" i="124"/>
  <c r="G4758" i="124"/>
  <c r="G4757" i="124"/>
  <c r="G4756" i="124"/>
  <c r="G4755" i="124"/>
  <c r="G4754" i="124"/>
  <c r="G4753" i="124"/>
  <c r="G4752" i="124"/>
  <c r="G4751" i="124"/>
  <c r="G4750" i="124"/>
  <c r="G4749" i="124"/>
  <c r="G4748" i="124"/>
  <c r="G4747" i="124"/>
  <c r="G4746" i="124"/>
  <c r="G4745" i="124"/>
  <c r="G4744" i="124"/>
  <c r="G4743" i="124"/>
  <c r="G4742" i="124"/>
  <c r="G4741" i="124"/>
  <c r="G4740" i="124"/>
  <c r="G4739" i="124"/>
  <c r="G4738" i="124"/>
  <c r="G4737" i="124"/>
  <c r="G4736" i="124"/>
  <c r="G4735" i="124"/>
  <c r="G4734" i="124"/>
  <c r="G4733" i="124"/>
  <c r="G4732" i="124"/>
  <c r="G4731" i="124"/>
  <c r="G4730" i="124"/>
  <c r="G4729" i="124"/>
  <c r="G4728" i="124"/>
  <c r="G4727" i="124"/>
  <c r="G4726" i="124"/>
  <c r="G4725" i="124"/>
  <c r="G4724" i="124"/>
  <c r="G4723" i="124"/>
  <c r="G4722" i="124"/>
  <c r="G4721" i="124"/>
  <c r="G4720" i="124"/>
  <c r="G4719" i="124"/>
  <c r="G4718" i="124"/>
  <c r="G4717" i="124"/>
  <c r="G4716" i="124"/>
  <c r="G4715" i="124"/>
  <c r="G4714" i="124"/>
  <c r="G4713" i="124"/>
  <c r="G4712" i="124"/>
  <c r="G4711" i="124"/>
  <c r="G4710" i="124"/>
  <c r="G4709" i="124"/>
  <c r="G4708" i="124"/>
  <c r="G4707" i="124"/>
  <c r="G4706" i="124"/>
  <c r="G4705" i="124"/>
  <c r="G4704" i="124"/>
  <c r="G4703" i="124"/>
  <c r="G4702" i="124"/>
  <c r="G4701" i="124"/>
  <c r="G4700" i="124"/>
  <c r="G4699" i="124"/>
  <c r="G4698" i="124"/>
  <c r="G4697" i="124"/>
  <c r="G4696" i="124"/>
  <c r="G4695" i="124"/>
  <c r="G4694" i="124"/>
  <c r="G4693" i="124"/>
  <c r="G4692" i="124"/>
  <c r="G4691" i="124"/>
  <c r="G4690" i="124"/>
  <c r="G4689" i="124"/>
  <c r="G4688" i="124"/>
  <c r="G4687" i="124"/>
  <c r="G4686" i="124"/>
  <c r="G4685" i="124"/>
  <c r="G4684" i="124"/>
  <c r="G4683" i="124"/>
  <c r="G4682" i="124"/>
  <c r="G4681" i="124"/>
  <c r="G4680" i="124"/>
  <c r="G4679" i="124"/>
  <c r="G4678" i="124"/>
  <c r="G4677" i="124"/>
  <c r="G4676" i="124"/>
  <c r="G4675" i="124"/>
  <c r="G4674" i="124"/>
  <c r="G4673" i="124"/>
  <c r="G4672" i="124"/>
  <c r="G4671" i="124"/>
  <c r="G4670" i="124"/>
  <c r="G4669" i="124"/>
  <c r="G4668" i="124"/>
  <c r="G4667" i="124"/>
  <c r="G4666" i="124"/>
  <c r="G4665" i="124"/>
  <c r="G4664" i="124"/>
  <c r="G4663" i="124"/>
  <c r="G4662" i="124"/>
  <c r="G4661" i="124"/>
  <c r="G4660" i="124"/>
  <c r="G4659" i="124"/>
  <c r="G4658" i="124"/>
  <c r="G4657" i="124"/>
  <c r="G4656" i="124"/>
  <c r="G4655" i="124"/>
  <c r="G4654" i="124"/>
  <c r="G4653" i="124"/>
  <c r="G4652" i="124"/>
  <c r="G4651" i="124"/>
  <c r="G4650" i="124"/>
  <c r="G4649" i="124"/>
  <c r="G4648" i="124"/>
  <c r="G4647" i="124"/>
  <c r="G4646" i="124"/>
  <c r="G4645" i="124"/>
  <c r="G4644" i="124"/>
  <c r="G4643" i="124"/>
  <c r="G4642" i="124"/>
  <c r="G4641" i="124"/>
  <c r="G4640" i="124"/>
  <c r="G4639" i="124"/>
  <c r="G4638" i="124"/>
  <c r="G4637" i="124"/>
  <c r="G4636" i="124"/>
  <c r="G4635" i="124"/>
  <c r="G4634" i="124"/>
  <c r="G4633" i="124"/>
  <c r="G4632" i="124"/>
  <c r="G4631" i="124"/>
  <c r="G4630" i="124"/>
  <c r="G4629" i="124"/>
  <c r="G4628" i="124"/>
  <c r="G4627" i="124"/>
  <c r="G4626" i="124"/>
  <c r="G4625" i="124"/>
  <c r="G4624" i="124"/>
  <c r="G4623" i="124"/>
  <c r="G4622" i="124"/>
  <c r="G4621" i="124"/>
  <c r="G4620" i="124"/>
  <c r="G4619" i="124"/>
  <c r="G4618" i="124"/>
  <c r="G4617" i="124"/>
  <c r="G4616" i="124"/>
  <c r="G4615" i="124"/>
  <c r="G4614" i="124"/>
  <c r="G4613" i="124"/>
  <c r="G4612" i="124"/>
  <c r="G4611" i="124"/>
  <c r="G4610" i="124"/>
  <c r="G4609" i="124"/>
  <c r="G4608" i="124"/>
  <c r="G4607" i="124"/>
  <c r="G4606" i="124"/>
  <c r="G4605" i="124"/>
  <c r="G4604" i="124"/>
  <c r="G4603" i="124"/>
  <c r="G4602" i="124"/>
  <c r="G4601" i="124"/>
  <c r="G4600" i="124"/>
  <c r="G4599" i="124"/>
  <c r="G4598" i="124"/>
  <c r="G4597" i="124"/>
  <c r="G4596" i="124"/>
  <c r="G4595" i="124"/>
  <c r="G4594" i="124"/>
  <c r="G4593" i="124"/>
  <c r="G4592" i="124"/>
  <c r="G4591" i="124"/>
  <c r="G4590" i="124"/>
  <c r="G4589" i="124"/>
  <c r="G4588" i="124"/>
  <c r="G4587" i="124"/>
  <c r="G4586" i="124"/>
  <c r="G4585" i="124"/>
  <c r="G4584" i="124"/>
  <c r="G4583" i="124"/>
  <c r="G4582" i="124"/>
  <c r="G4581" i="124"/>
  <c r="G4580" i="124"/>
  <c r="G4579" i="124"/>
  <c r="G4578" i="124"/>
  <c r="G4577" i="124"/>
  <c r="G4576" i="124"/>
  <c r="G4575" i="124"/>
  <c r="G4574" i="124"/>
  <c r="G4573" i="124"/>
  <c r="G4572" i="124"/>
  <c r="G4571" i="124"/>
  <c r="G4570" i="124"/>
  <c r="G4569" i="124"/>
  <c r="G4568" i="124"/>
  <c r="G4567" i="124"/>
  <c r="G4566" i="124"/>
  <c r="G4565" i="124"/>
  <c r="G4564" i="124"/>
  <c r="G4563" i="124"/>
  <c r="G4562" i="124"/>
  <c r="G4561" i="124"/>
  <c r="G4560" i="124"/>
  <c r="G4559" i="124"/>
  <c r="G4558" i="124"/>
  <c r="G4557" i="124"/>
  <c r="G4556" i="124"/>
  <c r="G4555" i="124"/>
  <c r="G4554" i="124"/>
  <c r="G4553" i="124"/>
  <c r="G4552" i="124"/>
  <c r="G4551" i="124"/>
  <c r="G4550" i="124"/>
  <c r="G4549" i="124"/>
  <c r="G4548" i="124"/>
  <c r="G4547" i="124"/>
  <c r="G4546" i="124"/>
  <c r="G4545" i="124"/>
  <c r="G4544" i="124"/>
  <c r="G4543" i="124"/>
  <c r="G4542" i="124"/>
  <c r="G4541" i="124"/>
  <c r="G4540" i="124"/>
  <c r="G4539" i="124"/>
  <c r="G4538" i="124"/>
  <c r="G4537" i="124"/>
  <c r="G4536" i="124"/>
  <c r="G4535" i="124"/>
  <c r="G4534" i="124"/>
  <c r="G4533" i="124"/>
  <c r="G4532" i="124"/>
  <c r="G4531" i="124"/>
  <c r="G4530" i="124"/>
  <c r="G4529" i="124"/>
  <c r="G4528" i="124"/>
  <c r="G4527" i="124"/>
  <c r="G4526" i="124"/>
  <c r="G4525" i="124"/>
  <c r="G4524" i="124"/>
  <c r="G4523" i="124"/>
  <c r="G4522" i="124"/>
  <c r="G4521" i="124"/>
  <c r="G4520" i="124"/>
  <c r="G4519" i="124"/>
  <c r="G4518" i="124"/>
  <c r="G4517" i="124"/>
  <c r="G4516" i="124"/>
  <c r="G4515" i="124"/>
  <c r="G4514" i="124"/>
  <c r="G4513" i="124"/>
  <c r="G4512" i="124"/>
  <c r="G4511" i="124"/>
  <c r="G4510" i="124"/>
  <c r="G4509" i="124"/>
  <c r="G4508" i="124"/>
  <c r="G4507" i="124"/>
  <c r="G4506" i="124"/>
  <c r="G4505" i="124"/>
  <c r="G4504" i="124"/>
  <c r="G4503" i="124"/>
  <c r="G4502" i="124"/>
  <c r="G4501" i="124"/>
  <c r="G4500" i="124"/>
  <c r="G4499" i="124"/>
  <c r="G4498" i="124"/>
  <c r="G4497" i="124"/>
  <c r="G4496" i="124"/>
  <c r="G4495" i="124"/>
  <c r="G4494" i="124"/>
  <c r="G4493" i="124"/>
  <c r="G4492" i="124"/>
  <c r="G4491" i="124"/>
  <c r="G4490" i="124"/>
  <c r="G4489" i="124"/>
  <c r="G4488" i="124"/>
  <c r="G4487" i="124"/>
  <c r="G4486" i="124"/>
  <c r="G4485" i="124"/>
  <c r="G4484" i="124"/>
  <c r="G4483" i="124"/>
  <c r="G4482" i="124"/>
  <c r="G4481" i="124"/>
  <c r="G4480" i="124"/>
  <c r="G4479" i="124"/>
  <c r="G4478" i="124"/>
  <c r="G4477" i="124"/>
  <c r="G4476" i="124"/>
  <c r="G4475" i="124"/>
  <c r="G4474" i="124"/>
  <c r="G4473" i="124"/>
  <c r="G4472" i="124"/>
  <c r="G4471" i="124"/>
  <c r="G4470" i="124"/>
  <c r="G4469" i="124"/>
  <c r="G4468" i="124"/>
  <c r="G4467" i="124"/>
  <c r="G4466" i="124"/>
  <c r="G4465" i="124"/>
  <c r="G4464" i="124"/>
  <c r="G4463" i="124"/>
  <c r="G4462" i="124"/>
  <c r="G4461" i="124"/>
  <c r="G4460" i="124"/>
  <c r="G4459" i="124"/>
  <c r="G4458" i="124"/>
  <c r="G4457" i="124"/>
  <c r="G4456" i="124"/>
  <c r="G4455" i="124"/>
  <c r="G4454" i="124"/>
  <c r="G4453" i="124"/>
  <c r="G4452" i="124"/>
  <c r="G4451" i="124"/>
  <c r="G4450" i="124"/>
  <c r="G4449" i="124"/>
  <c r="G4448" i="124"/>
  <c r="G4447" i="124"/>
  <c r="G4446" i="124"/>
  <c r="G4445" i="124"/>
  <c r="G4444" i="124"/>
  <c r="G4443" i="124"/>
  <c r="G4442" i="124"/>
  <c r="G4441" i="124"/>
  <c r="G4440" i="124"/>
  <c r="G4439" i="124"/>
  <c r="G4438" i="124"/>
  <c r="G4437" i="124"/>
  <c r="G4436" i="124"/>
  <c r="G4435" i="124"/>
  <c r="G4434" i="124"/>
  <c r="G4433" i="124"/>
  <c r="G4432" i="124"/>
  <c r="G4431" i="124"/>
  <c r="G4430" i="124"/>
  <c r="G4429" i="124"/>
  <c r="G4428" i="124"/>
  <c r="G4427" i="124"/>
  <c r="G4426" i="124"/>
  <c r="G4425" i="124"/>
  <c r="G4424" i="124"/>
  <c r="G4423" i="124"/>
  <c r="G4422" i="124"/>
  <c r="G4421" i="124"/>
  <c r="G4420" i="124"/>
  <c r="G4419" i="124"/>
  <c r="G4418" i="124"/>
  <c r="G4417" i="124"/>
  <c r="G4416" i="124"/>
  <c r="G4415" i="124"/>
  <c r="G4414" i="124"/>
  <c r="G4413" i="124"/>
  <c r="G4412" i="124"/>
  <c r="G4411" i="124"/>
  <c r="G4410" i="124"/>
  <c r="G4409" i="124"/>
  <c r="G4408" i="124"/>
  <c r="G4407" i="124"/>
  <c r="G4406" i="124"/>
  <c r="G4405" i="124"/>
  <c r="G4404" i="124"/>
  <c r="G4403" i="124"/>
  <c r="G4402" i="124"/>
  <c r="G4401" i="124"/>
  <c r="G4400" i="124"/>
  <c r="G4399" i="124"/>
  <c r="G4398" i="124"/>
  <c r="G4397" i="124"/>
  <c r="G4396" i="124"/>
  <c r="G4395" i="124"/>
  <c r="G4394" i="124"/>
  <c r="G4393" i="124"/>
  <c r="G4392" i="124"/>
  <c r="G4391" i="124"/>
  <c r="G4390" i="124"/>
  <c r="G4389" i="124"/>
  <c r="G4388" i="124"/>
  <c r="G4387" i="124"/>
  <c r="G4386" i="124"/>
  <c r="G4385" i="124"/>
  <c r="G4384" i="124"/>
  <c r="G4383" i="124"/>
  <c r="G4382" i="124"/>
  <c r="G4381" i="124"/>
  <c r="G4380" i="124"/>
  <c r="G4379" i="124"/>
  <c r="G4378" i="124"/>
  <c r="G4377" i="124"/>
  <c r="G4376" i="124"/>
  <c r="G4375" i="124"/>
  <c r="G4374" i="124"/>
  <c r="G4373" i="124"/>
  <c r="G4372" i="124"/>
  <c r="G4371" i="124"/>
  <c r="G4370" i="124"/>
  <c r="G4369" i="124"/>
  <c r="G4368" i="124"/>
  <c r="G4367" i="124"/>
  <c r="G4366" i="124"/>
  <c r="G4365" i="124"/>
  <c r="G4364" i="124"/>
  <c r="G4363" i="124"/>
  <c r="G4362" i="124"/>
  <c r="G4361" i="124"/>
  <c r="G4360" i="124"/>
  <c r="G4359" i="124"/>
  <c r="G4358" i="124"/>
  <c r="G4357" i="124"/>
  <c r="G4356" i="124"/>
  <c r="G4355" i="124"/>
  <c r="G4354" i="124"/>
  <c r="G4353" i="124"/>
  <c r="G4352" i="124"/>
  <c r="G4351" i="124"/>
  <c r="G4350" i="124"/>
  <c r="G4349" i="124"/>
  <c r="G4348" i="124"/>
  <c r="G4347" i="124"/>
  <c r="G4346" i="124"/>
  <c r="G4345" i="124"/>
  <c r="G4344" i="124"/>
  <c r="G4343" i="124"/>
  <c r="G4342" i="124"/>
  <c r="G4341" i="124"/>
  <c r="G4340" i="124"/>
  <c r="G4339" i="124"/>
  <c r="G4338" i="124"/>
  <c r="G4337" i="124"/>
  <c r="G4336" i="124"/>
  <c r="G4335" i="124"/>
  <c r="G4334" i="124"/>
  <c r="G4333" i="124"/>
  <c r="G4332" i="124"/>
  <c r="G4331" i="124"/>
  <c r="G4330" i="124"/>
  <c r="G4329" i="124"/>
  <c r="G4328" i="124"/>
  <c r="G4327" i="124"/>
  <c r="G4326" i="124"/>
  <c r="G4325" i="124"/>
  <c r="G4324" i="124"/>
  <c r="G4323" i="124"/>
  <c r="G4322" i="124"/>
  <c r="G4321" i="124"/>
  <c r="G4320" i="124"/>
  <c r="G4319" i="124"/>
  <c r="G4318" i="124"/>
  <c r="G4317" i="124"/>
  <c r="G4316" i="124"/>
  <c r="G4315" i="124"/>
  <c r="G4314" i="124"/>
  <c r="G4313" i="124"/>
  <c r="G4312" i="124"/>
  <c r="G4311" i="124"/>
  <c r="G4310" i="124"/>
  <c r="G4309" i="124"/>
  <c r="G4308" i="124"/>
  <c r="G4307" i="124"/>
  <c r="G4306" i="124"/>
  <c r="G4305" i="124"/>
  <c r="G4304" i="124"/>
  <c r="G4303" i="124"/>
  <c r="G4302" i="124"/>
  <c r="G4301" i="124"/>
  <c r="G4300" i="124"/>
  <c r="G4299" i="124"/>
  <c r="G4298" i="124"/>
  <c r="G4297" i="124"/>
  <c r="G4296" i="124"/>
  <c r="G4295" i="124"/>
  <c r="G4294" i="124"/>
  <c r="G4293" i="124"/>
  <c r="G4292" i="124"/>
  <c r="G4291" i="124"/>
  <c r="G4290" i="124"/>
  <c r="G4289" i="124"/>
  <c r="G4288" i="124"/>
  <c r="G4287" i="124"/>
  <c r="G4286" i="124"/>
  <c r="G4285" i="124"/>
  <c r="G4284" i="124"/>
  <c r="G4283" i="124"/>
  <c r="G4282" i="124"/>
  <c r="G4281" i="124"/>
  <c r="G4280" i="124"/>
  <c r="G4279" i="124"/>
  <c r="G4278" i="124"/>
  <c r="G4277" i="124"/>
  <c r="G4276" i="124"/>
  <c r="G4275" i="124"/>
  <c r="G4274" i="124"/>
  <c r="G4273" i="124"/>
  <c r="G4272" i="124"/>
  <c r="G4271" i="124"/>
  <c r="G4270" i="124"/>
  <c r="G4269" i="124"/>
  <c r="G4268" i="124"/>
  <c r="G4267" i="124"/>
  <c r="G4266" i="124"/>
  <c r="G4265" i="124"/>
  <c r="G4264" i="124"/>
  <c r="G4263" i="124"/>
  <c r="G4262" i="124"/>
  <c r="G4261" i="124"/>
  <c r="G4260" i="124"/>
  <c r="G4259" i="124"/>
  <c r="G4258" i="124"/>
  <c r="G4257" i="124"/>
  <c r="G4256" i="124"/>
  <c r="G4255" i="124"/>
  <c r="G4254" i="124"/>
  <c r="G4253" i="124"/>
  <c r="G4252" i="124"/>
  <c r="G4251" i="124"/>
  <c r="G4250" i="124"/>
  <c r="G4249" i="124"/>
  <c r="G4248" i="124"/>
  <c r="G4247" i="124"/>
  <c r="G4246" i="124"/>
  <c r="G4245" i="124"/>
  <c r="G4244" i="124"/>
  <c r="G4243" i="124"/>
  <c r="G4242" i="124"/>
  <c r="G4241" i="124"/>
  <c r="G4240" i="124"/>
  <c r="G4239" i="124"/>
  <c r="G4238" i="124"/>
  <c r="G4237" i="124"/>
  <c r="G4236" i="124"/>
  <c r="G4235" i="124"/>
  <c r="G4234" i="124"/>
  <c r="G4233" i="124"/>
  <c r="G4232" i="124"/>
  <c r="G4231" i="124"/>
  <c r="G4230" i="124"/>
  <c r="G4229" i="124"/>
  <c r="G4228" i="124"/>
  <c r="G4227" i="124"/>
  <c r="G4226" i="124"/>
  <c r="G4225" i="124"/>
  <c r="G4224" i="124"/>
  <c r="G4223" i="124"/>
  <c r="G4222" i="124"/>
  <c r="G4221" i="124"/>
  <c r="G4220" i="124"/>
  <c r="G4219" i="124"/>
  <c r="G4218" i="124"/>
  <c r="G4217" i="124"/>
  <c r="G4216" i="124"/>
  <c r="G4215" i="124"/>
  <c r="G4214" i="124"/>
  <c r="G4213" i="124"/>
  <c r="G4212" i="124"/>
  <c r="G4211" i="124"/>
  <c r="G4210" i="124"/>
  <c r="G4209" i="124"/>
  <c r="G4208" i="124"/>
  <c r="G4207" i="124"/>
  <c r="G4206" i="124"/>
  <c r="G4205" i="124"/>
  <c r="G4204" i="124"/>
  <c r="G4203" i="124"/>
  <c r="G4202" i="124"/>
  <c r="G4201" i="124"/>
  <c r="G4200" i="124"/>
  <c r="G4199" i="124"/>
  <c r="G4198" i="124"/>
  <c r="G4197" i="124"/>
  <c r="G4196" i="124"/>
  <c r="G4195" i="124"/>
  <c r="G4194" i="124"/>
  <c r="G4193" i="124"/>
  <c r="G4192" i="124"/>
  <c r="G4191" i="124"/>
  <c r="G4190" i="124"/>
  <c r="G4189" i="124"/>
  <c r="G4188" i="124"/>
  <c r="G4187" i="124"/>
  <c r="G4186" i="124"/>
  <c r="G4185" i="124"/>
  <c r="G4184" i="124"/>
  <c r="G4183" i="124"/>
  <c r="G4182" i="124"/>
  <c r="G4181" i="124"/>
  <c r="G4180" i="124"/>
  <c r="G4179" i="124"/>
  <c r="G4178" i="124"/>
  <c r="G4177" i="124"/>
  <c r="G4176" i="124"/>
  <c r="G4175" i="124"/>
  <c r="G4174" i="124"/>
  <c r="G4173" i="124"/>
  <c r="G4172" i="124"/>
  <c r="G4171" i="124"/>
  <c r="G4170" i="124"/>
  <c r="G4169" i="124"/>
  <c r="G4168" i="124"/>
  <c r="G4167" i="124"/>
  <c r="G4166" i="124"/>
  <c r="G4165" i="124"/>
  <c r="G4164" i="124"/>
  <c r="G4163" i="124"/>
  <c r="G4162" i="124"/>
  <c r="G4161" i="124"/>
  <c r="G4160" i="124"/>
  <c r="G4159" i="124"/>
  <c r="G4158" i="124"/>
  <c r="G4157" i="124"/>
  <c r="G4156" i="124"/>
  <c r="G4155" i="124"/>
  <c r="G4154" i="124"/>
  <c r="G4153" i="124"/>
  <c r="G4152" i="124"/>
  <c r="G4151" i="124"/>
  <c r="G4150" i="124"/>
  <c r="G4149" i="124"/>
  <c r="G4148" i="124"/>
  <c r="G4147" i="124"/>
  <c r="G4146" i="124"/>
  <c r="G4145" i="124"/>
  <c r="G4144" i="124"/>
  <c r="G4143" i="124"/>
  <c r="G4142" i="124"/>
  <c r="G4141" i="124"/>
  <c r="G4140" i="124"/>
  <c r="G4139" i="124"/>
  <c r="G4138" i="124"/>
  <c r="G4137" i="124"/>
  <c r="G4136" i="124"/>
  <c r="G4135" i="124"/>
  <c r="G4134" i="124"/>
  <c r="G4133" i="124"/>
  <c r="G4132" i="124"/>
  <c r="G4131" i="124"/>
  <c r="G4130" i="124"/>
  <c r="G4129" i="124"/>
  <c r="G4128" i="124"/>
  <c r="G4127" i="124"/>
  <c r="G4126" i="124"/>
  <c r="G4125" i="124"/>
  <c r="G4124" i="124"/>
  <c r="G4123" i="124"/>
  <c r="G4122" i="124"/>
  <c r="G4121" i="124"/>
  <c r="G4120" i="124"/>
  <c r="G4119" i="124"/>
  <c r="G4118" i="124"/>
  <c r="G4117" i="124"/>
  <c r="G4116" i="124"/>
  <c r="G4115" i="124"/>
  <c r="G4114" i="124"/>
  <c r="G4113" i="124"/>
  <c r="G4112" i="124"/>
  <c r="G4111" i="124"/>
  <c r="G4110" i="124"/>
  <c r="G4109" i="124"/>
  <c r="G4108" i="124"/>
  <c r="G4107" i="124"/>
  <c r="G4106" i="124"/>
  <c r="G4105" i="124"/>
  <c r="G4104" i="124"/>
  <c r="G4103" i="124"/>
  <c r="G4102" i="124"/>
  <c r="G4101" i="124"/>
  <c r="G4100" i="124"/>
  <c r="G4099" i="124"/>
  <c r="G4098" i="124"/>
  <c r="G4097" i="124"/>
  <c r="G4096" i="124"/>
  <c r="G4095" i="124"/>
  <c r="G4094" i="124"/>
  <c r="G4093" i="124"/>
  <c r="G4092" i="124"/>
  <c r="G4091" i="124"/>
  <c r="G4090" i="124"/>
  <c r="G4089" i="124"/>
  <c r="G4088" i="124"/>
  <c r="G4087" i="124"/>
  <c r="G4086" i="124"/>
  <c r="G4085" i="124"/>
  <c r="G4084" i="124"/>
  <c r="G4083" i="124"/>
  <c r="G4082" i="124"/>
  <c r="G4081" i="124"/>
  <c r="G4080" i="124"/>
  <c r="G4079" i="124"/>
  <c r="G4078" i="124"/>
  <c r="G4077" i="124"/>
  <c r="G4076" i="124"/>
  <c r="G4075" i="124"/>
  <c r="G4074" i="124"/>
  <c r="G4073" i="124"/>
  <c r="G4072" i="124"/>
  <c r="G4071" i="124"/>
  <c r="G4070" i="124"/>
  <c r="G4069" i="124"/>
  <c r="G4068" i="124"/>
  <c r="G4067" i="124"/>
  <c r="G4066" i="124"/>
  <c r="G4065" i="124"/>
  <c r="G4064" i="124"/>
  <c r="G4063" i="124"/>
  <c r="G4062" i="124"/>
  <c r="G4061" i="124"/>
  <c r="G4060" i="124"/>
  <c r="G4059" i="124"/>
  <c r="G4058" i="124"/>
  <c r="G4057" i="124"/>
  <c r="G4056" i="124"/>
  <c r="G4055" i="124"/>
  <c r="G4054" i="124"/>
  <c r="G4053" i="124"/>
  <c r="G4052" i="124"/>
  <c r="G4051" i="124"/>
  <c r="G4050" i="124"/>
  <c r="G4049" i="124"/>
  <c r="G4048" i="124"/>
  <c r="G4047" i="124"/>
  <c r="G4046" i="124"/>
  <c r="G4045" i="124"/>
  <c r="G4044" i="124"/>
  <c r="G4043" i="124"/>
  <c r="G4042" i="124"/>
  <c r="G4041" i="124"/>
  <c r="G4040" i="124"/>
  <c r="G4039" i="124"/>
  <c r="G4038" i="124"/>
  <c r="G4037" i="124"/>
  <c r="G4036" i="124"/>
  <c r="G4035" i="124"/>
  <c r="G4034" i="124"/>
  <c r="G4033" i="124"/>
  <c r="G4032" i="124"/>
  <c r="G4031" i="124"/>
  <c r="G4030" i="124"/>
  <c r="G4029" i="124"/>
  <c r="G4028" i="124"/>
  <c r="G4027" i="124"/>
  <c r="G4026" i="124"/>
  <c r="G4025" i="124"/>
  <c r="G4024" i="124"/>
  <c r="G4023" i="124"/>
  <c r="G4022" i="124"/>
  <c r="G4021" i="124"/>
  <c r="G4020" i="124"/>
  <c r="G4019" i="124"/>
  <c r="G4018" i="124"/>
  <c r="G4017" i="124"/>
  <c r="G4016" i="124"/>
  <c r="G4015" i="124"/>
  <c r="G4014" i="124"/>
  <c r="G4013" i="124"/>
  <c r="G4012" i="124"/>
  <c r="G4011" i="124"/>
  <c r="G4010" i="124"/>
  <c r="G4009" i="124"/>
  <c r="G4008" i="124"/>
  <c r="G4007" i="124"/>
  <c r="G4006" i="124"/>
  <c r="G4005" i="124"/>
  <c r="G4004" i="124"/>
  <c r="G4003" i="124"/>
  <c r="G4002" i="124"/>
  <c r="G4001" i="124"/>
  <c r="G4000" i="124"/>
  <c r="G3999" i="124"/>
  <c r="G3998" i="124"/>
  <c r="G3997" i="124"/>
  <c r="G3996" i="124"/>
  <c r="G3995" i="124"/>
  <c r="G3994" i="124"/>
  <c r="G3993" i="124"/>
  <c r="G3992" i="124"/>
  <c r="G3991" i="124"/>
  <c r="G3990" i="124"/>
  <c r="G3989" i="124"/>
  <c r="G3988" i="124"/>
  <c r="G3987" i="124"/>
  <c r="G3986" i="124"/>
  <c r="G3985" i="124"/>
  <c r="G3984" i="124"/>
  <c r="G3983" i="124"/>
  <c r="G3982" i="124"/>
  <c r="G3981" i="124"/>
  <c r="G3980" i="124"/>
  <c r="G3979" i="124"/>
  <c r="G3978" i="124"/>
  <c r="G3977" i="124"/>
  <c r="G3976" i="124"/>
  <c r="G3975" i="124"/>
  <c r="G3974" i="124"/>
  <c r="G3973" i="124"/>
  <c r="G3972" i="124"/>
  <c r="G3971" i="124"/>
  <c r="G3970" i="124"/>
  <c r="G3969" i="124"/>
  <c r="G3968" i="124"/>
  <c r="G3967" i="124"/>
  <c r="G3966" i="124"/>
  <c r="G3965" i="124"/>
  <c r="G3964" i="124"/>
  <c r="G3963" i="124"/>
  <c r="G3962" i="124"/>
  <c r="G3961" i="124"/>
  <c r="G3960" i="124"/>
  <c r="G3959" i="124"/>
  <c r="G3958" i="124"/>
  <c r="G3957" i="124"/>
  <c r="G3956" i="124"/>
  <c r="G3955" i="124"/>
  <c r="G3954" i="124"/>
  <c r="G3953" i="124"/>
  <c r="G3952" i="124"/>
  <c r="G3951" i="124"/>
  <c r="G3950" i="124"/>
  <c r="G3949" i="124"/>
  <c r="G3948" i="124"/>
  <c r="G3947" i="124"/>
  <c r="G3946" i="124"/>
  <c r="G3945" i="124"/>
  <c r="G3944" i="124"/>
  <c r="G3943" i="124"/>
  <c r="G3942" i="124"/>
  <c r="G3941" i="124"/>
  <c r="G3940" i="124"/>
  <c r="G3939" i="124"/>
  <c r="G3938" i="124"/>
  <c r="G3937" i="124"/>
  <c r="G3936" i="124"/>
  <c r="G3935" i="124"/>
  <c r="G3934" i="124"/>
  <c r="G3933" i="124"/>
  <c r="G3932" i="124"/>
  <c r="G3931" i="124"/>
  <c r="G3930" i="124"/>
  <c r="G3929" i="124"/>
  <c r="G3928" i="124"/>
  <c r="G3927" i="124"/>
  <c r="G3926" i="124"/>
  <c r="G3925" i="124"/>
  <c r="G3924" i="124"/>
  <c r="G3923" i="124"/>
  <c r="G3922" i="124"/>
  <c r="G3921" i="124"/>
  <c r="G3920" i="124"/>
  <c r="G3919" i="124"/>
  <c r="G3918" i="124"/>
  <c r="G3917" i="124"/>
  <c r="G3916" i="124"/>
  <c r="G3915" i="124"/>
  <c r="G3914" i="124"/>
  <c r="G3913" i="124"/>
  <c r="G3912" i="124"/>
  <c r="G3911" i="124"/>
  <c r="G3910" i="124"/>
  <c r="G3909" i="124"/>
  <c r="G3908" i="124"/>
  <c r="G3907" i="124"/>
  <c r="G3906" i="124"/>
  <c r="G3905" i="124"/>
  <c r="G3904" i="124"/>
  <c r="G3903" i="124"/>
  <c r="G3902" i="124"/>
  <c r="G3901" i="124"/>
  <c r="G3900" i="124"/>
  <c r="G3899" i="124"/>
  <c r="G3898" i="124"/>
  <c r="G3897" i="124"/>
  <c r="G3896" i="124"/>
  <c r="G3895" i="124"/>
  <c r="G3894" i="124"/>
  <c r="G3893" i="124"/>
  <c r="G3892" i="124"/>
  <c r="G3891" i="124"/>
  <c r="G3890" i="124"/>
  <c r="G3889" i="124"/>
  <c r="G3888" i="124"/>
  <c r="G3887" i="124"/>
  <c r="G3886" i="124"/>
  <c r="G3885" i="124"/>
  <c r="G3884" i="124"/>
  <c r="G3883" i="124"/>
  <c r="G3882" i="124"/>
  <c r="G3881" i="124"/>
  <c r="G3880" i="124"/>
  <c r="G3879" i="124"/>
  <c r="G3878" i="124"/>
  <c r="G3877" i="124"/>
  <c r="G3876" i="124"/>
  <c r="G3875" i="124"/>
  <c r="G3874" i="124"/>
  <c r="G3873" i="124"/>
  <c r="G3872" i="124"/>
  <c r="G3871" i="124"/>
  <c r="G3870" i="124"/>
  <c r="G3869" i="124"/>
  <c r="G3868" i="124"/>
  <c r="G3867" i="124"/>
  <c r="G3866" i="124"/>
  <c r="G3865" i="124"/>
  <c r="G3864" i="124"/>
  <c r="G3863" i="124"/>
  <c r="G3862" i="124"/>
  <c r="G3861" i="124"/>
  <c r="G3860" i="124"/>
  <c r="G3859" i="124"/>
  <c r="G3858" i="124"/>
  <c r="G3857" i="124"/>
  <c r="G3856" i="124"/>
  <c r="G3855" i="124"/>
  <c r="G3854" i="124"/>
  <c r="G3853" i="124"/>
  <c r="G3852" i="124"/>
  <c r="G3851" i="124"/>
  <c r="G3850" i="124"/>
  <c r="G3849" i="124"/>
  <c r="G3848" i="124"/>
  <c r="G3847" i="124"/>
  <c r="G3846" i="124"/>
  <c r="G3845" i="124"/>
  <c r="G3844" i="124"/>
  <c r="G3843" i="124"/>
  <c r="G3842" i="124"/>
  <c r="G3841" i="124"/>
  <c r="G3840" i="124"/>
  <c r="G3839" i="124"/>
  <c r="G3838" i="124"/>
  <c r="G3837" i="124"/>
  <c r="G3836" i="124"/>
  <c r="G3835" i="124"/>
  <c r="G3834" i="124"/>
  <c r="G3833" i="124"/>
  <c r="G3832" i="124"/>
  <c r="G3831" i="124"/>
  <c r="G3830" i="124"/>
  <c r="G3829" i="124"/>
  <c r="G3828" i="124"/>
  <c r="G3827" i="124"/>
  <c r="G3826" i="124"/>
  <c r="G3825" i="124"/>
  <c r="G3824" i="124"/>
  <c r="G3823" i="124"/>
  <c r="G3822" i="124"/>
  <c r="G3821" i="124"/>
  <c r="G3820" i="124"/>
  <c r="G3819" i="124"/>
  <c r="G3818" i="124"/>
  <c r="G3817" i="124"/>
  <c r="G3816" i="124"/>
  <c r="G3815" i="124"/>
  <c r="G3814" i="124"/>
  <c r="G3813" i="124"/>
  <c r="G3812" i="124"/>
  <c r="G3811" i="124"/>
  <c r="G3810" i="124"/>
  <c r="G3809" i="124"/>
  <c r="G3808" i="124"/>
  <c r="G3807" i="124"/>
  <c r="G3806" i="124"/>
  <c r="G3805" i="124"/>
  <c r="G3804" i="124"/>
  <c r="G3803" i="124"/>
  <c r="G3802" i="124"/>
  <c r="G3801" i="124"/>
  <c r="G3800" i="124"/>
  <c r="G3799" i="124"/>
  <c r="G3798" i="124"/>
  <c r="G3797" i="124"/>
  <c r="G3796" i="124"/>
  <c r="G3795" i="124"/>
  <c r="G3794" i="124"/>
  <c r="G3793" i="124"/>
  <c r="G3792" i="124"/>
  <c r="G3791" i="124"/>
  <c r="G3790" i="124"/>
  <c r="G3789" i="124"/>
  <c r="G3788" i="124"/>
  <c r="G3787" i="124"/>
  <c r="G3786" i="124"/>
  <c r="G3785" i="124"/>
  <c r="G3784" i="124"/>
  <c r="G3783" i="124"/>
  <c r="G3782" i="124"/>
  <c r="G3781" i="124"/>
  <c r="G3780" i="124"/>
  <c r="G3779" i="124"/>
  <c r="G3778" i="124"/>
  <c r="Q3790" i="124"/>
  <c r="Q3789" i="124"/>
  <c r="Q3788" i="124"/>
  <c r="Q3787" i="124"/>
  <c r="Q3786" i="124"/>
  <c r="Q3785" i="124"/>
  <c r="Q3784" i="124"/>
  <c r="Q3783" i="124"/>
  <c r="Q3782" i="124"/>
  <c r="Q3781" i="124"/>
  <c r="Q3780" i="124"/>
  <c r="Q3779" i="124"/>
  <c r="Q3778" i="124"/>
  <c r="Q3777" i="124"/>
  <c r="Q3776" i="124"/>
  <c r="Q3775" i="124"/>
  <c r="Q3774" i="124"/>
  <c r="Q3773" i="124"/>
  <c r="Q3772" i="124"/>
  <c r="Q3771" i="124"/>
  <c r="Q3770" i="124"/>
  <c r="Q3769" i="124"/>
  <c r="Q3768" i="124"/>
  <c r="Q3767" i="124"/>
  <c r="Q3766" i="124"/>
  <c r="Q3765" i="124"/>
  <c r="Q3764" i="124"/>
  <c r="Q3763" i="124"/>
  <c r="Q3762" i="124"/>
  <c r="Q3761" i="124"/>
  <c r="Q3760" i="124"/>
  <c r="Q3759" i="124"/>
  <c r="Q3758" i="124"/>
  <c r="Q3757" i="124"/>
  <c r="Q3756" i="124"/>
  <c r="Q3755" i="124"/>
  <c r="Q3754" i="124"/>
  <c r="Q3753" i="124"/>
  <c r="Q3752" i="124"/>
  <c r="Q3751" i="124"/>
  <c r="Q3750" i="124"/>
  <c r="Q3749" i="124"/>
  <c r="Q3748" i="124"/>
  <c r="Q3747" i="124"/>
  <c r="Q3746" i="124"/>
  <c r="Q3745" i="124"/>
  <c r="Q3744" i="124"/>
  <c r="Q3743" i="124"/>
  <c r="Q3742" i="124"/>
  <c r="Q3741" i="124"/>
  <c r="Q3740" i="124"/>
  <c r="Q3739" i="124"/>
  <c r="Q3738" i="124"/>
  <c r="Q3737" i="124"/>
  <c r="Q3736" i="124"/>
  <c r="Q3735" i="124"/>
  <c r="Q3734" i="124"/>
  <c r="Q3733" i="124"/>
  <c r="Q3732" i="124"/>
  <c r="Q3731" i="124"/>
  <c r="Q3730" i="124"/>
  <c r="Q3729" i="124"/>
  <c r="Q3728" i="124"/>
  <c r="Q3727" i="124"/>
  <c r="Q3726" i="124"/>
  <c r="Q3725" i="124"/>
  <c r="Q3724" i="124"/>
  <c r="Q3723" i="124"/>
  <c r="Q3722" i="124"/>
  <c r="Q3721" i="124"/>
  <c r="Q3720" i="124"/>
  <c r="Q3719" i="124"/>
  <c r="Q3718" i="124"/>
  <c r="Q3717" i="124"/>
  <c r="Q3716" i="124"/>
  <c r="Q3715" i="124"/>
  <c r="Q3714" i="124"/>
  <c r="Q3713" i="124"/>
  <c r="Q3712" i="124"/>
  <c r="Q3711" i="124"/>
  <c r="Q3710" i="124"/>
  <c r="Q3709" i="124"/>
  <c r="Q3708" i="124"/>
  <c r="Q3707" i="124"/>
  <c r="Q3706" i="124"/>
  <c r="Q3705" i="124"/>
  <c r="Q3704" i="124"/>
  <c r="Q3703" i="124"/>
  <c r="Q3702" i="124"/>
  <c r="Q3701" i="124"/>
  <c r="Q3700" i="124"/>
  <c r="Q3699" i="124"/>
  <c r="Q3698" i="124"/>
  <c r="Q3697" i="124"/>
  <c r="Q3696" i="124"/>
  <c r="Q3695" i="124"/>
  <c r="Q3694" i="124"/>
  <c r="Q3693" i="124"/>
  <c r="Q3692" i="124"/>
  <c r="Q3691" i="124"/>
  <c r="Q3690" i="124"/>
  <c r="Q3689" i="124"/>
  <c r="Q3688" i="124"/>
  <c r="Q3687" i="124"/>
  <c r="Q3686" i="124"/>
  <c r="Q3685" i="124"/>
  <c r="Q3684" i="124"/>
  <c r="Q3683" i="124"/>
  <c r="Q3682" i="124"/>
  <c r="Q3681" i="124"/>
  <c r="Q3680" i="124"/>
  <c r="Q3679" i="124"/>
  <c r="Q3678" i="124"/>
  <c r="Q3677" i="124"/>
  <c r="Q3676" i="124"/>
  <c r="Q3675" i="124"/>
  <c r="Q3674" i="124"/>
  <c r="Q3673" i="124"/>
  <c r="Q3672" i="124"/>
  <c r="Q3671" i="124"/>
  <c r="Q3670" i="124"/>
  <c r="Q3669" i="124"/>
  <c r="Q3668" i="124"/>
  <c r="Q3667" i="124"/>
  <c r="Q3666" i="124"/>
  <c r="Q3665" i="124"/>
  <c r="Q3664" i="124"/>
  <c r="Q3663" i="124"/>
  <c r="Q3662" i="124"/>
  <c r="Q3661" i="124"/>
  <c r="Q3660" i="124"/>
  <c r="Q3659" i="124"/>
  <c r="Q3658" i="124"/>
  <c r="Q3657" i="124"/>
  <c r="Q3656" i="124"/>
  <c r="Q3655" i="124"/>
  <c r="Q3654" i="124"/>
  <c r="Q3653" i="124"/>
  <c r="Q3652" i="124"/>
  <c r="Q3651" i="124"/>
  <c r="Q3650" i="124"/>
  <c r="Q3649" i="124"/>
  <c r="Q3648" i="124"/>
  <c r="Q3647" i="124"/>
  <c r="Q3646" i="124"/>
  <c r="Q3645" i="124"/>
  <c r="Q3644" i="124"/>
  <c r="Q3643" i="124"/>
  <c r="Q3642" i="124"/>
  <c r="Q3641" i="124"/>
  <c r="Q3640" i="124"/>
  <c r="Q3639" i="124"/>
  <c r="Q3638" i="124"/>
  <c r="Q3637" i="124"/>
  <c r="Q3636" i="124"/>
  <c r="Q3635" i="124"/>
  <c r="Q3634" i="124"/>
  <c r="Q3633" i="124"/>
  <c r="Q3632" i="124"/>
  <c r="Q3631" i="124"/>
  <c r="Q3630" i="124"/>
  <c r="Q3629" i="124"/>
  <c r="Q3628" i="124"/>
  <c r="Q3627" i="124"/>
  <c r="Q3626" i="124"/>
  <c r="Q3625" i="124"/>
  <c r="Q3624" i="124"/>
  <c r="Q3623" i="124"/>
  <c r="Q3622" i="124"/>
  <c r="Q3621" i="124"/>
  <c r="Q3620" i="124"/>
  <c r="Q3619" i="124"/>
  <c r="Q3618" i="124"/>
  <c r="Q3617" i="124"/>
  <c r="Q3616" i="124"/>
  <c r="Q3615" i="124"/>
  <c r="Q3614" i="124"/>
  <c r="Q3613" i="124"/>
  <c r="Q3612" i="124"/>
  <c r="Q3611" i="124"/>
  <c r="Q3610" i="124"/>
  <c r="Q3609" i="124"/>
  <c r="Q3608" i="124"/>
  <c r="Q3607" i="124"/>
  <c r="Q3606" i="124"/>
  <c r="Q3605" i="124"/>
  <c r="Q3604" i="124"/>
  <c r="Q3603" i="124"/>
  <c r="Q3602" i="124"/>
  <c r="Q3601" i="124"/>
  <c r="Q3600" i="124"/>
  <c r="Q3599" i="124"/>
  <c r="Q3598" i="124"/>
  <c r="Q3597" i="124"/>
  <c r="Q3596" i="124"/>
  <c r="Q3595" i="124"/>
  <c r="Q3594" i="124"/>
  <c r="Q3593" i="124"/>
  <c r="Q3592" i="124"/>
  <c r="Q3591" i="124"/>
  <c r="Q3590" i="124"/>
  <c r="Q3589" i="124"/>
  <c r="Q3588" i="124"/>
  <c r="Q3587" i="124"/>
  <c r="Q3586" i="124"/>
  <c r="Q3585" i="124"/>
  <c r="Q3584" i="124"/>
  <c r="Q3583" i="124"/>
  <c r="Q3582" i="124"/>
  <c r="Q3581" i="124"/>
  <c r="Q3580" i="124"/>
  <c r="Q3579" i="124"/>
  <c r="Q3578" i="124"/>
  <c r="Q3577" i="124"/>
  <c r="Q3576" i="124"/>
  <c r="Q3575" i="124"/>
  <c r="Q3574" i="124"/>
  <c r="Q3573" i="124"/>
  <c r="Q3572" i="124"/>
  <c r="Q3571" i="124"/>
  <c r="Q3570" i="124"/>
  <c r="Q3569" i="124"/>
  <c r="Q3568" i="124"/>
  <c r="Q3567" i="124"/>
  <c r="Q3566" i="124"/>
  <c r="Q3565" i="124"/>
  <c r="Q3564" i="124"/>
  <c r="Q3563" i="124"/>
  <c r="Q3562" i="124"/>
  <c r="Q3561" i="124"/>
  <c r="Q3560" i="124"/>
  <c r="Q3559" i="124"/>
  <c r="Q3558" i="124"/>
  <c r="Q3557" i="124"/>
  <c r="Q3556" i="124"/>
  <c r="Q3555" i="124"/>
  <c r="Q3554" i="124"/>
  <c r="Q3553" i="124"/>
  <c r="Q3552" i="124"/>
  <c r="Q3551" i="124"/>
  <c r="Q3550" i="124"/>
  <c r="Q3549" i="124"/>
  <c r="Q3548" i="124"/>
  <c r="Q3547" i="124"/>
  <c r="Q3546" i="124"/>
  <c r="Q3545" i="124"/>
  <c r="Q3544" i="124"/>
  <c r="Q3543" i="124"/>
  <c r="Q3542" i="124"/>
  <c r="Q3541" i="124"/>
  <c r="Q3540" i="124"/>
  <c r="Q3539" i="124"/>
  <c r="Q3538" i="124"/>
  <c r="Q3537" i="124"/>
  <c r="Q3536" i="124"/>
  <c r="Q3535" i="124"/>
  <c r="Q3534" i="124"/>
  <c r="Q3533" i="124"/>
  <c r="Q3532" i="124"/>
  <c r="Q3531" i="124"/>
  <c r="Q3530" i="124"/>
  <c r="Q3529" i="124"/>
  <c r="Q3528" i="124"/>
  <c r="Q3527" i="124"/>
  <c r="Q3526" i="124"/>
  <c r="Q3525" i="124"/>
  <c r="Q3524" i="124"/>
  <c r="Q3523" i="124"/>
  <c r="Q3522" i="124"/>
  <c r="Q3521" i="124"/>
  <c r="Q3520" i="124"/>
  <c r="Q3519" i="124"/>
  <c r="Q3518" i="124"/>
  <c r="Q3517" i="124"/>
  <c r="Q3516" i="124"/>
  <c r="Q3515" i="124"/>
  <c r="Q3514" i="124"/>
  <c r="Q3513" i="124"/>
  <c r="Q3512" i="124"/>
  <c r="Q3511" i="124"/>
  <c r="Q3510" i="124"/>
  <c r="Q3509" i="124"/>
  <c r="Q3508" i="124"/>
  <c r="Q3507" i="124"/>
  <c r="Q3506" i="124"/>
  <c r="Q3505" i="124"/>
  <c r="Q3504" i="124"/>
  <c r="Q3503" i="124"/>
  <c r="Q3502" i="124"/>
  <c r="Q3501" i="124"/>
  <c r="Q3500" i="124"/>
  <c r="Q3499" i="124"/>
  <c r="Q3498" i="124"/>
  <c r="Q3497" i="124"/>
  <c r="Q3496" i="124"/>
  <c r="Q3495" i="124"/>
  <c r="Q3494" i="124"/>
  <c r="Q3493" i="124"/>
  <c r="Q3492" i="124"/>
  <c r="Q3491" i="124"/>
  <c r="Q3490" i="124"/>
  <c r="Q3489" i="124"/>
  <c r="Q3488" i="124"/>
  <c r="Q3487" i="124"/>
  <c r="Q3486" i="124"/>
  <c r="Q3485" i="124"/>
  <c r="Q3484" i="124"/>
  <c r="Q3483" i="124"/>
  <c r="Q3482" i="124"/>
  <c r="Q3481" i="124"/>
  <c r="Q3480" i="124"/>
  <c r="Q3479" i="124"/>
  <c r="Q3478" i="124"/>
  <c r="Q3477" i="124"/>
  <c r="Q3476" i="124"/>
  <c r="Q3475" i="124"/>
  <c r="Q3474" i="124"/>
  <c r="Q3473" i="124"/>
  <c r="Q3472" i="124"/>
  <c r="Q3471" i="124"/>
  <c r="Q3470" i="124"/>
  <c r="Q3469" i="124"/>
  <c r="Q3468" i="124"/>
  <c r="Q3467" i="124"/>
  <c r="Q3466" i="124"/>
  <c r="Q3465" i="124"/>
  <c r="Q3464" i="124"/>
  <c r="Q3463" i="124"/>
  <c r="Q3462" i="124"/>
  <c r="Q3461" i="124"/>
  <c r="Q3460" i="124"/>
  <c r="Q3459" i="124"/>
  <c r="Q3458" i="124"/>
  <c r="Q3457" i="124"/>
  <c r="Q3456" i="124"/>
  <c r="Q3455" i="124"/>
  <c r="Q3454" i="124"/>
  <c r="Q3453" i="124"/>
  <c r="Q3452" i="124"/>
  <c r="Q3451" i="124"/>
  <c r="Q3450" i="124"/>
  <c r="Q3449" i="124"/>
  <c r="Q3448" i="124"/>
  <c r="Q3447" i="124"/>
  <c r="Q3446" i="124"/>
  <c r="Q3445" i="124"/>
  <c r="Q3444" i="124"/>
  <c r="Q3443" i="124"/>
  <c r="Q3442" i="124"/>
  <c r="Q3441" i="124"/>
  <c r="Q3440" i="124"/>
  <c r="Q3439" i="124"/>
  <c r="Q3438" i="124"/>
  <c r="Q3437" i="124"/>
  <c r="Q3436" i="124"/>
  <c r="Q3435" i="124"/>
  <c r="Q3434" i="124"/>
  <c r="Q3433" i="124"/>
  <c r="Q3432" i="124"/>
  <c r="Q3431" i="124"/>
  <c r="Q3430" i="124"/>
  <c r="Q3429" i="124"/>
  <c r="Q3428" i="124"/>
  <c r="Q3427" i="124"/>
  <c r="Q3426" i="124"/>
  <c r="Q3425" i="124"/>
  <c r="Q3424" i="124"/>
  <c r="Q3423" i="124"/>
  <c r="Q3422" i="124"/>
  <c r="Q3421" i="124"/>
  <c r="Q3420" i="124"/>
  <c r="Q3419" i="124"/>
  <c r="Q3418" i="124"/>
  <c r="Q3417" i="124"/>
  <c r="Q3416" i="124"/>
  <c r="Q3415" i="124"/>
  <c r="Q3414" i="124"/>
  <c r="Q3413" i="124"/>
  <c r="Q3412" i="124"/>
  <c r="Q3411" i="124"/>
  <c r="Q3410" i="124"/>
  <c r="Q3409" i="124"/>
  <c r="Q3408" i="124"/>
  <c r="Q3407" i="124"/>
  <c r="Q3406" i="124"/>
  <c r="Q3405" i="124"/>
  <c r="Q3404" i="124"/>
  <c r="Q3403" i="124"/>
  <c r="Q3402" i="124"/>
  <c r="Q3401" i="124"/>
  <c r="Q3400" i="124"/>
  <c r="Q3399" i="124"/>
  <c r="Q3398" i="124"/>
  <c r="Q3397" i="124"/>
  <c r="Q3396" i="124"/>
  <c r="Q3395" i="124"/>
  <c r="Q3394" i="124"/>
  <c r="Q3393" i="124"/>
  <c r="Q3392" i="124"/>
  <c r="Q3391" i="124"/>
  <c r="Q3390" i="124"/>
  <c r="Q3389" i="124"/>
  <c r="Q3388" i="124"/>
  <c r="Q3387" i="124"/>
  <c r="Q3386" i="124"/>
  <c r="Q3385" i="124"/>
  <c r="Q3384" i="124"/>
  <c r="Q3383" i="124"/>
  <c r="Q3382" i="124"/>
  <c r="Q3381" i="124"/>
  <c r="Q3380" i="124"/>
  <c r="Q3379" i="124"/>
  <c r="Q3378" i="124"/>
  <c r="Q3377" i="124"/>
  <c r="Q3376" i="124"/>
  <c r="Q3375" i="124"/>
  <c r="Q3374" i="124"/>
  <c r="Q3373" i="124"/>
  <c r="Q3372" i="124"/>
  <c r="Q3371" i="124"/>
  <c r="Q3370" i="124"/>
  <c r="Q3369" i="124"/>
  <c r="Q3368" i="124"/>
  <c r="Q3367" i="124"/>
  <c r="Q3366" i="124"/>
  <c r="Q3365" i="124"/>
  <c r="Q3364" i="124"/>
  <c r="Q3363" i="124"/>
  <c r="Q3362" i="124"/>
  <c r="Q3361" i="124"/>
  <c r="Q3360" i="124"/>
  <c r="Q3359" i="124"/>
  <c r="Q3358" i="124"/>
  <c r="Q3357" i="124"/>
  <c r="Q3356" i="124"/>
  <c r="Q3355" i="124"/>
  <c r="Q3354" i="124"/>
  <c r="Q3353" i="124"/>
  <c r="Q3352" i="124"/>
  <c r="Q3351" i="124"/>
  <c r="Q3350" i="124"/>
  <c r="Q3349" i="124"/>
  <c r="Q3348" i="124"/>
  <c r="Q3347" i="124"/>
  <c r="Q3346" i="124"/>
  <c r="Q3345" i="124"/>
  <c r="Q3344" i="124"/>
  <c r="Q3343" i="124"/>
  <c r="Q3342" i="124"/>
  <c r="Q3341" i="124"/>
  <c r="Q3340" i="124"/>
  <c r="Q3339" i="124"/>
  <c r="Q3338" i="124"/>
  <c r="Q3337" i="124"/>
  <c r="Q3336" i="124"/>
  <c r="Q3335" i="124"/>
  <c r="Q3334" i="124"/>
  <c r="Q3333" i="124"/>
  <c r="Q3332" i="124"/>
  <c r="Q3331" i="124"/>
  <c r="Q3330" i="124"/>
  <c r="Q3329" i="124"/>
  <c r="Q3328" i="124"/>
  <c r="Q3327" i="124"/>
  <c r="Q3326" i="124"/>
  <c r="Q3325" i="124"/>
  <c r="Q3324" i="124"/>
  <c r="Q3323" i="124"/>
  <c r="Q3322" i="124"/>
  <c r="Q3321" i="124"/>
  <c r="Q3320" i="124"/>
  <c r="Q3319" i="124"/>
  <c r="Q3318" i="124"/>
  <c r="Q3317" i="124"/>
  <c r="Q3316" i="124"/>
  <c r="Q3315" i="124"/>
  <c r="Q3314" i="124"/>
  <c r="Q3313" i="124"/>
  <c r="Q3312" i="124"/>
  <c r="Q3311" i="124"/>
  <c r="Q3310" i="124"/>
  <c r="Q3309" i="124"/>
  <c r="Q3308" i="124"/>
  <c r="Q3307" i="124"/>
  <c r="Q3306" i="124"/>
  <c r="Q3305" i="124"/>
  <c r="Q3304" i="124"/>
  <c r="Q3303" i="124"/>
  <c r="Q3302" i="124"/>
  <c r="Q3301" i="124"/>
  <c r="Q3300" i="124"/>
  <c r="Q3299" i="124"/>
  <c r="Q3298" i="124"/>
  <c r="Q3297" i="124"/>
  <c r="Q3296" i="124"/>
  <c r="Q3295" i="124"/>
  <c r="Q3294" i="124"/>
  <c r="Q3293" i="124"/>
  <c r="Q3292" i="124"/>
  <c r="Q3291" i="124"/>
  <c r="Q3290" i="124"/>
  <c r="Q3289" i="124"/>
  <c r="Q3288" i="124"/>
  <c r="Q3287" i="124"/>
  <c r="Q3286" i="124"/>
  <c r="Q3285" i="124"/>
  <c r="Q3284" i="124"/>
  <c r="Q3283" i="124"/>
  <c r="Q3282" i="124"/>
  <c r="Q3281" i="124"/>
  <c r="Q3280" i="124"/>
  <c r="Q3279" i="124"/>
  <c r="Q3278" i="124"/>
  <c r="Q3277" i="124"/>
  <c r="Q3276" i="124"/>
  <c r="Q3275" i="124"/>
  <c r="Q3274" i="124"/>
  <c r="Q3273" i="124"/>
  <c r="Q3272" i="124"/>
  <c r="Q3271" i="124"/>
  <c r="Q3270" i="124"/>
  <c r="Q3269" i="124"/>
  <c r="Q3268" i="124"/>
  <c r="Q3267" i="124"/>
  <c r="Q3266" i="124"/>
  <c r="Q3265" i="124"/>
  <c r="Q3264" i="124"/>
  <c r="Q3263" i="124"/>
  <c r="Q3262" i="124"/>
  <c r="Q3261" i="124"/>
  <c r="Q3260" i="124"/>
  <c r="Q3259" i="124"/>
  <c r="Q3258" i="124"/>
  <c r="Q3257" i="124"/>
  <c r="Q3256" i="124"/>
  <c r="Q3255" i="124"/>
  <c r="Q3254" i="124"/>
  <c r="Q3253" i="124"/>
  <c r="Q3252" i="124"/>
  <c r="Q3251" i="124"/>
  <c r="Q3250" i="124"/>
  <c r="Q3249" i="124"/>
  <c r="Q3248" i="124"/>
  <c r="Q3247" i="124"/>
  <c r="Q3246" i="124"/>
  <c r="Q3245" i="124"/>
  <c r="Q3244" i="124"/>
  <c r="Q3243" i="124"/>
  <c r="Q3242" i="124"/>
  <c r="Q3241" i="124"/>
  <c r="Q3240" i="124"/>
  <c r="Q3239" i="124"/>
  <c r="Q3238" i="124"/>
  <c r="Q3237" i="124"/>
  <c r="Q3236" i="124"/>
  <c r="Q3235" i="124"/>
  <c r="Q3234" i="124"/>
  <c r="Q3233" i="124"/>
  <c r="Q3232" i="124"/>
  <c r="Q3231" i="124"/>
  <c r="Q3230" i="124"/>
  <c r="Q3229" i="124"/>
  <c r="Q3228" i="124"/>
  <c r="Q3227" i="124"/>
  <c r="Q3226" i="124"/>
  <c r="Q3225" i="124"/>
  <c r="Q3224" i="124"/>
  <c r="Q3223" i="124"/>
  <c r="Q3222" i="124"/>
  <c r="Q3221" i="124"/>
  <c r="Q3220" i="124"/>
  <c r="Q3219" i="124"/>
  <c r="Q3218" i="124"/>
  <c r="Q3217" i="124"/>
  <c r="Q3216" i="124"/>
  <c r="Q3215" i="124"/>
  <c r="Q3214" i="124"/>
  <c r="Q3213" i="124"/>
  <c r="Q3212" i="124"/>
  <c r="Q3211" i="124"/>
  <c r="Q3210" i="124"/>
  <c r="Q3209" i="124"/>
  <c r="Q3208" i="124"/>
  <c r="Q3207" i="124"/>
  <c r="Q3206" i="124"/>
  <c r="Q3205" i="124"/>
  <c r="Q3204" i="124"/>
  <c r="Q3203" i="124"/>
  <c r="Q3202" i="124"/>
  <c r="Q3201" i="124"/>
  <c r="Q3200" i="124"/>
  <c r="Q3199" i="124"/>
  <c r="Q3198" i="124"/>
  <c r="Q3197" i="124"/>
  <c r="Q3196" i="124"/>
  <c r="Q3195" i="124"/>
  <c r="Q3194" i="124"/>
  <c r="Q3193" i="124"/>
  <c r="Q3192" i="124"/>
  <c r="Q3191" i="124"/>
  <c r="Q3190" i="124"/>
  <c r="Q3189" i="124"/>
  <c r="Q3188" i="124"/>
  <c r="Q3187" i="124"/>
  <c r="Q3186" i="124"/>
  <c r="Q3185" i="124"/>
  <c r="Q3184" i="124"/>
  <c r="Q3183" i="124"/>
  <c r="Q3182" i="124"/>
  <c r="Q3181" i="124"/>
  <c r="Q3180" i="124"/>
  <c r="Q3179" i="124"/>
  <c r="Q3178" i="124"/>
  <c r="Q3177" i="124"/>
  <c r="Q3176" i="124"/>
  <c r="Q3175" i="124"/>
  <c r="Q3174" i="124"/>
  <c r="Q3173" i="124"/>
  <c r="Q3172" i="124"/>
  <c r="Q3171" i="124"/>
  <c r="Q3170" i="124"/>
  <c r="Q3169" i="124"/>
  <c r="Q3168" i="124"/>
  <c r="Q3167" i="124"/>
  <c r="Q3166" i="124"/>
  <c r="Q3165" i="124"/>
  <c r="Q3164" i="124"/>
  <c r="Q3163" i="124"/>
  <c r="Q3162" i="124"/>
  <c r="Q3161" i="124"/>
  <c r="Q3160" i="124"/>
  <c r="Q3159" i="124"/>
  <c r="Q3158" i="124"/>
  <c r="Q3157" i="124"/>
  <c r="Q3156" i="124"/>
  <c r="Q3155" i="124"/>
  <c r="Q3154" i="124"/>
  <c r="Q3153" i="124"/>
  <c r="Q3152" i="124"/>
  <c r="Q3151" i="124"/>
  <c r="Q3150" i="124"/>
  <c r="Q3149" i="124"/>
  <c r="Q3148" i="124"/>
  <c r="Q3147" i="124"/>
  <c r="Q3146" i="124"/>
  <c r="Q3145" i="124"/>
  <c r="Q3144" i="124"/>
  <c r="Q3143" i="124"/>
  <c r="Q3142" i="124"/>
  <c r="Q3141" i="124"/>
  <c r="Q3140" i="124"/>
  <c r="Q3139" i="124"/>
  <c r="Q3138" i="124"/>
  <c r="Q3137" i="124"/>
  <c r="Q3136" i="124"/>
  <c r="Q3135" i="124"/>
  <c r="Q3134" i="124"/>
  <c r="Q3133" i="124"/>
  <c r="Q3132" i="124"/>
  <c r="Q3131" i="124"/>
  <c r="Q3130" i="124"/>
  <c r="Q3129" i="124"/>
  <c r="Q3128" i="124"/>
  <c r="Q3127" i="124"/>
  <c r="Q3126" i="124"/>
  <c r="Q3125" i="124"/>
  <c r="Q3124" i="124"/>
  <c r="Q3123" i="124"/>
  <c r="Q3122" i="124"/>
  <c r="Q3121" i="124"/>
  <c r="Q3120" i="124"/>
  <c r="Q3119" i="124"/>
  <c r="Q3118" i="124"/>
  <c r="Q3117" i="124"/>
  <c r="Q3116" i="124"/>
  <c r="Q3115" i="124"/>
  <c r="Q3114" i="124"/>
  <c r="Q3113" i="124"/>
  <c r="Q3112" i="124"/>
  <c r="Q3111" i="124"/>
  <c r="Q3110" i="124"/>
  <c r="Q3109" i="124"/>
  <c r="Q3108" i="124"/>
  <c r="Q3107" i="124"/>
  <c r="Q3106" i="124"/>
  <c r="Q3105" i="124"/>
  <c r="Q3104" i="124"/>
  <c r="Q3103" i="124"/>
  <c r="Q3102" i="124"/>
  <c r="Q3101" i="124"/>
  <c r="Q3100" i="124"/>
  <c r="Q3099" i="124"/>
  <c r="Q3098" i="124"/>
  <c r="Q3097" i="124"/>
  <c r="Q3096" i="124"/>
  <c r="Q3095" i="124"/>
  <c r="Q3094" i="124"/>
  <c r="Q3093" i="124"/>
  <c r="Q3092" i="124"/>
  <c r="Q3091" i="124"/>
  <c r="Q3090" i="124"/>
  <c r="Q3089" i="124"/>
  <c r="Q3088" i="124"/>
  <c r="Q3087" i="124"/>
  <c r="Q3086" i="124"/>
  <c r="Q3085" i="124"/>
  <c r="Q3084" i="124"/>
  <c r="Q3083" i="124"/>
  <c r="Q3082" i="124"/>
  <c r="Q3081" i="124"/>
  <c r="Q3080" i="124"/>
  <c r="Q3079" i="124"/>
  <c r="Q3078" i="124"/>
  <c r="Q3077" i="124"/>
  <c r="Q3076" i="124"/>
  <c r="Q3075" i="124"/>
  <c r="Q3074" i="124"/>
  <c r="Q3073" i="124"/>
  <c r="Q3072" i="124"/>
  <c r="Q3071" i="124"/>
  <c r="Q3070" i="124"/>
  <c r="Q3069" i="124"/>
  <c r="Q3068" i="124"/>
  <c r="Q3067" i="124"/>
  <c r="Q3066" i="124"/>
  <c r="Q3065" i="124"/>
  <c r="Q3064" i="124"/>
  <c r="Q3063" i="124"/>
  <c r="Q3062" i="124"/>
  <c r="Q3061" i="124"/>
  <c r="Q3060" i="124"/>
  <c r="Q3059" i="124"/>
  <c r="Q3058" i="124"/>
  <c r="Q3057" i="124"/>
  <c r="Q3056" i="124"/>
  <c r="Q3055" i="124"/>
  <c r="Q3054" i="124"/>
  <c r="Q3053" i="124"/>
  <c r="Q3052" i="124"/>
  <c r="Q3051" i="124"/>
  <c r="Q3050" i="124"/>
  <c r="Q3049" i="124"/>
  <c r="Q3048" i="124"/>
  <c r="Q3047" i="124"/>
  <c r="Q3046" i="124"/>
  <c r="Q3045" i="124"/>
  <c r="Q3044" i="124"/>
  <c r="Q3043" i="124"/>
  <c r="Q3042" i="124"/>
  <c r="Q3041" i="124"/>
  <c r="Q3040" i="124"/>
  <c r="Q3039" i="124"/>
  <c r="Q3038" i="124"/>
  <c r="Q3037" i="124"/>
  <c r="Q3036" i="124"/>
  <c r="Q3035" i="124"/>
  <c r="Q3034" i="124"/>
  <c r="Q3033" i="124"/>
  <c r="Q3032" i="124"/>
  <c r="Q3031" i="124"/>
  <c r="Q3030" i="124"/>
  <c r="Q3029" i="124"/>
  <c r="Q3028" i="124"/>
  <c r="Q3027" i="124"/>
  <c r="Q3026" i="124"/>
  <c r="Q3025" i="124"/>
  <c r="Q3024" i="124"/>
  <c r="Q3023" i="124"/>
  <c r="Q3022" i="124"/>
  <c r="Q3021" i="124"/>
  <c r="Q3020" i="124"/>
  <c r="Q3019" i="124"/>
  <c r="Q3018" i="124"/>
  <c r="Q3017" i="124"/>
  <c r="Q3016" i="124"/>
  <c r="Q3015" i="124"/>
  <c r="Q3014" i="124"/>
  <c r="Q3013" i="124"/>
  <c r="Q3012" i="124"/>
  <c r="Q3011" i="124"/>
  <c r="Q3010" i="124"/>
  <c r="Q3009" i="124"/>
  <c r="Q3008" i="124"/>
  <c r="Q3007" i="124"/>
  <c r="Q3006" i="124"/>
  <c r="Q3005" i="124"/>
  <c r="Q3004" i="124"/>
  <c r="Q3003" i="124"/>
  <c r="Q3002" i="124"/>
  <c r="Q3001" i="124"/>
  <c r="Q3000" i="124"/>
  <c r="Q2999" i="124"/>
  <c r="Q2998" i="124"/>
  <c r="Q2997" i="124"/>
  <c r="Q2996" i="124"/>
  <c r="Q2995" i="124"/>
  <c r="Q2994" i="124"/>
  <c r="Q2993" i="124"/>
  <c r="Q2992" i="124"/>
  <c r="Q2991" i="124"/>
  <c r="Q2990" i="124"/>
  <c r="Q2989" i="124"/>
  <c r="Q2988" i="124"/>
  <c r="Q2987" i="124"/>
  <c r="Q2986" i="124"/>
  <c r="Q2985" i="124"/>
  <c r="Q2984" i="124"/>
  <c r="Q2983" i="124"/>
  <c r="Q2982" i="124"/>
  <c r="Q2981" i="124"/>
  <c r="Q2980" i="124"/>
  <c r="Q2979" i="124"/>
  <c r="Q2978" i="124"/>
  <c r="Q2977" i="124"/>
  <c r="Q2976" i="124"/>
  <c r="Q2975" i="124"/>
  <c r="Q2974" i="124"/>
  <c r="Q2973" i="124"/>
  <c r="Q2972" i="124"/>
  <c r="Q2971" i="124"/>
  <c r="Q2970" i="124"/>
  <c r="Q2969" i="124"/>
  <c r="Q2968" i="124"/>
  <c r="Q2967" i="124"/>
  <c r="Q2966" i="124"/>
  <c r="Q2965" i="124"/>
  <c r="Q2964" i="124"/>
  <c r="Q2963" i="124"/>
  <c r="Q2962" i="124"/>
  <c r="Q2961" i="124"/>
  <c r="Q2960" i="124"/>
  <c r="Q2959" i="124"/>
  <c r="Q2958" i="124"/>
  <c r="Q2957" i="124"/>
  <c r="Q2956" i="124"/>
  <c r="Q2955" i="124"/>
  <c r="Q2954" i="124"/>
  <c r="Q2953" i="124"/>
  <c r="Q2952" i="124"/>
  <c r="Q2951" i="124"/>
  <c r="Q2950" i="124"/>
  <c r="Q2949" i="124"/>
  <c r="Q2948" i="124"/>
  <c r="Q2947" i="124"/>
  <c r="Q2946" i="124"/>
  <c r="Q2945" i="124"/>
  <c r="Q2944" i="124"/>
  <c r="Q2943" i="124"/>
  <c r="Q2942" i="124"/>
  <c r="Q2941" i="124"/>
  <c r="Q2940" i="124"/>
  <c r="Q2939" i="124"/>
  <c r="Q2938" i="124"/>
  <c r="Q2937" i="124"/>
  <c r="Q2936" i="124"/>
  <c r="Q2935" i="124"/>
  <c r="Q2934" i="124"/>
  <c r="Q2933" i="124"/>
  <c r="Q2932" i="124"/>
  <c r="Q2931" i="124"/>
  <c r="Q2930" i="124"/>
  <c r="Q2929" i="124"/>
  <c r="Q2928" i="124"/>
  <c r="Q2927" i="124"/>
  <c r="Q2926" i="124"/>
  <c r="Q2925" i="124"/>
  <c r="Q2924" i="124"/>
  <c r="Q2923" i="124"/>
  <c r="Q2922" i="124"/>
  <c r="Q2921" i="124"/>
  <c r="Q2920" i="124"/>
  <c r="Q2919" i="124"/>
  <c r="Q2918" i="124"/>
  <c r="Q2917" i="124"/>
  <c r="Q2916" i="124"/>
  <c r="Q2915" i="124"/>
  <c r="Q2914" i="124"/>
  <c r="Q2913" i="124"/>
  <c r="Q2912" i="124"/>
  <c r="Q2911" i="124"/>
  <c r="Q2910" i="124"/>
  <c r="Q2909" i="124"/>
  <c r="Q2908" i="124"/>
  <c r="Q2907" i="124"/>
  <c r="Q2906" i="124"/>
  <c r="Q2905" i="124"/>
  <c r="Q2904" i="124"/>
  <c r="Q2903" i="124"/>
  <c r="Q2902" i="124"/>
  <c r="Q2901" i="124"/>
  <c r="Q2900" i="124"/>
  <c r="Q2899" i="124"/>
  <c r="Q2898" i="124"/>
  <c r="Q2897" i="124"/>
  <c r="Q2896" i="124"/>
  <c r="Q2895" i="124"/>
  <c r="Q2894" i="124"/>
  <c r="Q2893" i="124"/>
  <c r="Q2892" i="124"/>
  <c r="Q2891" i="124"/>
  <c r="Q2890" i="124"/>
  <c r="Q2889" i="124"/>
  <c r="Q2888" i="124"/>
  <c r="Q2887" i="124"/>
  <c r="Q2886" i="124"/>
  <c r="Q2885" i="124"/>
  <c r="Q2884" i="124"/>
  <c r="Q2883" i="124"/>
  <c r="Q2882" i="124"/>
  <c r="Q2881" i="124"/>
  <c r="Q2880" i="124"/>
  <c r="Q2879" i="124"/>
  <c r="Q2878" i="124"/>
  <c r="Q2877" i="124"/>
  <c r="Q2876" i="124"/>
  <c r="Q2875" i="124"/>
  <c r="Q2874" i="124"/>
  <c r="Q2873" i="124"/>
  <c r="Q2872" i="124"/>
  <c r="Q2871" i="124"/>
  <c r="Q2870" i="124"/>
  <c r="Q2869" i="124"/>
  <c r="Q2868" i="124"/>
  <c r="Q2867" i="124"/>
  <c r="Q2866" i="124"/>
  <c r="Q2865" i="124"/>
  <c r="Q2864" i="124"/>
  <c r="Q2863" i="124"/>
  <c r="Q2862" i="124"/>
  <c r="Q2861" i="124"/>
  <c r="Q2860" i="124"/>
  <c r="Q2859" i="124"/>
  <c r="Q2858" i="124"/>
  <c r="Q2857" i="124"/>
  <c r="Q2856" i="124"/>
  <c r="Q2855" i="124"/>
  <c r="Q2854" i="124"/>
  <c r="Q2853" i="124"/>
  <c r="Q2852" i="124"/>
  <c r="Q2851" i="124"/>
  <c r="Q2850" i="124"/>
  <c r="Q2849" i="124"/>
  <c r="Q2848" i="124"/>
  <c r="Q2847" i="124"/>
  <c r="Q2846" i="124"/>
  <c r="Q2845" i="124"/>
  <c r="Q2844" i="124"/>
  <c r="Q2843" i="124"/>
  <c r="Q2842" i="124"/>
  <c r="Q2841" i="124"/>
  <c r="Q2840" i="124"/>
  <c r="Q2839" i="124"/>
  <c r="Q2838" i="124"/>
  <c r="Q2837" i="124"/>
  <c r="Q2836" i="124"/>
  <c r="Q2835" i="124"/>
  <c r="Q2834" i="124"/>
  <c r="Q2833" i="124"/>
  <c r="Q2832" i="124"/>
  <c r="Q2831" i="124"/>
  <c r="Q2830" i="124"/>
  <c r="Q2829" i="124"/>
  <c r="Q2828" i="124"/>
  <c r="Q2827" i="124"/>
  <c r="Q2826" i="124"/>
  <c r="Q2825" i="124"/>
  <c r="Q2824" i="124"/>
  <c r="Q2823" i="124"/>
  <c r="Q2822" i="124"/>
  <c r="Q2821" i="124"/>
  <c r="Q2820" i="124"/>
  <c r="Q2819" i="124"/>
  <c r="Q2818" i="124"/>
  <c r="Q2817" i="124"/>
  <c r="Q2816" i="124"/>
  <c r="Q2815" i="124"/>
  <c r="Q2814" i="124"/>
  <c r="Q2813" i="124"/>
  <c r="Q2812" i="124"/>
  <c r="Q2811" i="124"/>
  <c r="Q2810" i="124"/>
  <c r="Q2809" i="124"/>
  <c r="Q2808" i="124"/>
  <c r="Q2807" i="124"/>
  <c r="Q2806" i="124"/>
  <c r="Q2805" i="124"/>
  <c r="Q2804" i="124"/>
  <c r="Q2803" i="124"/>
  <c r="Q2802" i="124"/>
  <c r="Q2801" i="124"/>
  <c r="Q2800" i="124"/>
  <c r="Q2799" i="124"/>
  <c r="Q2798" i="124"/>
  <c r="Q2797" i="124"/>
  <c r="Q2796" i="124"/>
  <c r="Q2795" i="124"/>
  <c r="Q2794" i="124"/>
  <c r="Q2793" i="124"/>
  <c r="Q2792" i="124"/>
  <c r="Q2791" i="124"/>
  <c r="Q2790" i="124"/>
  <c r="Q2789" i="124"/>
  <c r="Q2788" i="124"/>
  <c r="Q2787" i="124"/>
  <c r="Q2786" i="124"/>
  <c r="Q2785" i="124"/>
  <c r="Q2784" i="124"/>
  <c r="Q2783" i="124"/>
  <c r="Q2782" i="124"/>
  <c r="Q2781" i="124"/>
  <c r="Q2780" i="124"/>
  <c r="Q2779" i="124"/>
  <c r="Q2778" i="124"/>
  <c r="Q2777" i="124"/>
  <c r="Q2776" i="124"/>
  <c r="Q2775" i="124"/>
  <c r="Q2774" i="124"/>
  <c r="Q2773" i="124"/>
  <c r="Q2772" i="124"/>
  <c r="Q2771" i="124"/>
  <c r="Q2770" i="124"/>
  <c r="Q2769" i="124"/>
  <c r="Q2768" i="124"/>
  <c r="Q2767" i="124"/>
  <c r="Q2766" i="124"/>
  <c r="Q2765" i="124"/>
  <c r="Q2764" i="124"/>
  <c r="Q2763" i="124"/>
  <c r="Q2762" i="124"/>
  <c r="Q2761" i="124"/>
  <c r="Q2760" i="124"/>
  <c r="Q2759" i="124"/>
  <c r="Q2758" i="124"/>
  <c r="Q2757" i="124"/>
  <c r="Q2756" i="124"/>
  <c r="Q2755" i="124"/>
  <c r="Q2754" i="124"/>
  <c r="Q2753" i="124"/>
  <c r="Q2752" i="124"/>
  <c r="Q2751" i="124"/>
  <c r="Q2750" i="124"/>
  <c r="Q2749" i="124"/>
  <c r="Q2748" i="124"/>
  <c r="Q2747" i="124"/>
  <c r="Q2746" i="124"/>
  <c r="Q2745" i="124"/>
  <c r="Q2744" i="124"/>
  <c r="Q2743" i="124"/>
  <c r="Q2742" i="124"/>
  <c r="Q2741" i="124"/>
  <c r="Q2740" i="124"/>
  <c r="Q2739" i="124"/>
  <c r="Q2738" i="124"/>
  <c r="Q2737" i="124"/>
  <c r="Q2736" i="124"/>
  <c r="Q2735" i="124"/>
  <c r="Q2734" i="124"/>
  <c r="Q2733" i="124"/>
  <c r="Q2732" i="124"/>
  <c r="Q2731" i="124"/>
  <c r="Q2730" i="124"/>
  <c r="Q2729" i="124"/>
  <c r="Q2728" i="124"/>
  <c r="Q2727" i="124"/>
  <c r="Q2726" i="124"/>
  <c r="Q2725" i="124"/>
  <c r="Q2724" i="124"/>
  <c r="Q2723" i="124"/>
  <c r="Q2722" i="124"/>
  <c r="Q2721" i="124"/>
  <c r="Q2720" i="124"/>
  <c r="Q2719" i="124"/>
  <c r="Q2718" i="124"/>
  <c r="Q2717" i="124"/>
  <c r="Q2716" i="124"/>
  <c r="Q2715" i="124"/>
  <c r="Q2714" i="124"/>
  <c r="Q2713" i="124"/>
  <c r="Q2712" i="124"/>
  <c r="Q2711" i="124"/>
  <c r="Q2710" i="124"/>
  <c r="Q2709" i="124"/>
  <c r="Q2708" i="124"/>
  <c r="Q2707" i="124"/>
  <c r="Q2706" i="124"/>
  <c r="Q2705" i="124"/>
  <c r="Q2704" i="124"/>
  <c r="Q2703" i="124"/>
  <c r="Q2702" i="124"/>
  <c r="Q2701" i="124"/>
  <c r="Q2700" i="124"/>
  <c r="Q2699" i="124"/>
  <c r="Q2698" i="124"/>
  <c r="Q2697" i="124"/>
  <c r="Q2696" i="124"/>
  <c r="Q2695" i="124"/>
  <c r="P2408" i="124"/>
  <c r="P2407" i="124"/>
  <c r="P2406" i="124"/>
  <c r="P2405" i="124"/>
  <c r="P2404" i="124"/>
  <c r="P2403" i="124"/>
  <c r="P2402" i="124"/>
  <c r="P2401" i="124"/>
  <c r="P2400" i="124"/>
  <c r="P2399" i="124"/>
  <c r="P2398" i="124"/>
  <c r="P2397" i="124"/>
  <c r="P2396" i="124"/>
  <c r="P2395" i="124"/>
  <c r="P2394" i="124"/>
  <c r="P2393" i="124"/>
  <c r="P2392" i="124"/>
  <c r="P2391" i="124"/>
  <c r="P2390" i="124"/>
  <c r="P2389" i="124"/>
  <c r="P2388" i="124"/>
  <c r="P2387" i="124"/>
  <c r="P2386" i="124"/>
  <c r="P2385" i="124"/>
  <c r="P2384" i="124"/>
  <c r="P2383" i="124"/>
  <c r="P2382" i="124"/>
  <c r="P2381" i="124"/>
  <c r="P2380" i="124"/>
  <c r="P2379" i="124"/>
  <c r="P2378" i="124"/>
  <c r="P2377" i="124"/>
  <c r="N2566" i="124"/>
  <c r="N2565" i="124"/>
  <c r="N2564" i="124"/>
  <c r="N2563" i="124"/>
  <c r="N2562" i="124"/>
  <c r="N2561" i="124"/>
  <c r="N2560" i="124"/>
  <c r="N2559" i="124"/>
  <c r="N2558" i="124"/>
  <c r="N2557" i="124"/>
  <c r="N2556" i="124"/>
  <c r="N2555" i="124"/>
  <c r="N2554" i="124"/>
  <c r="N2553" i="124"/>
  <c r="N2552" i="124"/>
  <c r="N2551" i="124"/>
  <c r="N2550" i="124"/>
  <c r="N2549" i="124"/>
  <c r="N2548" i="124"/>
  <c r="N2547" i="124"/>
  <c r="N2546" i="124"/>
  <c r="N2545" i="124"/>
  <c r="N2544" i="124"/>
  <c r="N2543" i="124"/>
  <c r="N2542" i="124"/>
  <c r="N2541" i="124"/>
  <c r="N2540" i="124"/>
  <c r="N2539" i="124"/>
  <c r="N2538" i="124"/>
  <c r="N2537" i="124"/>
  <c r="N2536" i="124"/>
  <c r="N2535" i="124"/>
  <c r="N2534" i="124"/>
  <c r="N2533" i="124"/>
  <c r="N2532" i="124"/>
  <c r="N2531" i="124"/>
  <c r="N2530" i="124"/>
  <c r="N2529" i="124"/>
  <c r="N2528" i="124"/>
  <c r="N2527" i="124"/>
  <c r="N2526" i="124"/>
  <c r="N2525" i="124"/>
  <c r="N2524" i="124"/>
  <c r="N2523" i="124"/>
  <c r="N2522" i="124"/>
  <c r="N2521" i="124"/>
  <c r="N2520" i="124"/>
  <c r="N2519" i="124"/>
  <c r="N2518" i="124"/>
  <c r="N2517" i="124"/>
  <c r="N2516" i="124"/>
  <c r="N2515" i="124"/>
  <c r="N2514" i="124"/>
  <c r="N2513" i="124"/>
  <c r="N2512" i="124"/>
  <c r="N2511" i="124"/>
  <c r="N2510" i="124"/>
  <c r="N2509" i="124"/>
  <c r="N2508" i="124"/>
  <c r="N2507" i="124"/>
  <c r="N2506" i="124"/>
  <c r="N2505" i="124"/>
  <c r="N2504" i="124"/>
  <c r="N2503" i="124"/>
  <c r="N2502" i="124"/>
  <c r="N2501" i="124"/>
  <c r="N2500" i="124"/>
  <c r="N2499" i="124"/>
  <c r="N2498" i="124"/>
  <c r="N2497" i="124"/>
  <c r="N2496" i="124"/>
  <c r="N2495" i="124"/>
  <c r="N2494" i="124"/>
  <c r="N2493" i="124"/>
  <c r="N2492" i="124"/>
  <c r="N2491" i="124"/>
  <c r="N2490" i="124"/>
  <c r="N2489" i="124"/>
  <c r="N2488" i="124"/>
  <c r="N2487" i="124"/>
  <c r="N2486" i="124"/>
  <c r="N2485" i="124"/>
  <c r="N2484" i="124"/>
  <c r="N2483" i="124"/>
  <c r="N2482" i="124"/>
  <c r="N2481" i="124"/>
  <c r="N2480" i="124"/>
  <c r="N2479" i="124"/>
  <c r="N2478" i="124"/>
  <c r="N2477" i="124"/>
  <c r="N2476" i="124"/>
  <c r="N2475" i="124"/>
  <c r="N2474" i="124"/>
  <c r="N2473" i="124"/>
  <c r="N2472" i="124"/>
  <c r="N2471" i="124"/>
  <c r="N2470" i="124"/>
  <c r="N2469" i="124"/>
  <c r="N2468" i="124"/>
  <c r="N2467" i="124"/>
  <c r="N2466" i="124"/>
  <c r="N2465" i="124"/>
  <c r="N2464" i="124"/>
  <c r="N2463" i="124"/>
  <c r="N2462" i="124"/>
  <c r="N2461" i="124"/>
  <c r="N2460" i="124"/>
  <c r="N2459" i="124"/>
  <c r="N2458" i="124"/>
  <c r="N2457" i="124"/>
  <c r="K2661" i="124"/>
  <c r="K2660" i="124"/>
  <c r="K2659" i="124"/>
  <c r="K2658" i="124"/>
  <c r="K2657" i="124"/>
  <c r="K2656" i="124"/>
  <c r="K2655" i="124"/>
  <c r="K2654" i="124"/>
  <c r="K2653" i="124"/>
  <c r="K2652" i="124"/>
  <c r="K2651" i="124"/>
  <c r="K2650" i="124"/>
  <c r="K2649" i="124"/>
  <c r="K2648" i="124"/>
  <c r="K2647" i="124"/>
  <c r="K2646" i="124"/>
  <c r="K2645" i="124"/>
  <c r="K2644" i="124"/>
  <c r="K2643" i="124"/>
  <c r="K2642" i="124"/>
  <c r="K2641" i="124"/>
  <c r="K2640" i="124"/>
  <c r="K2639" i="124"/>
  <c r="K2638" i="124"/>
  <c r="K2637" i="124"/>
  <c r="K2636" i="124"/>
  <c r="K2635" i="124"/>
  <c r="K2634" i="124"/>
  <c r="K2633" i="124"/>
  <c r="K2632" i="124"/>
  <c r="K2631" i="124"/>
  <c r="K2630" i="124"/>
  <c r="K2629" i="124"/>
  <c r="K2628" i="124"/>
  <c r="K2627" i="124"/>
  <c r="K2626" i="124"/>
  <c r="K2625" i="124"/>
  <c r="K2624" i="124"/>
  <c r="K2623" i="124"/>
  <c r="K2622" i="124"/>
  <c r="K2621" i="124"/>
  <c r="K2620" i="124"/>
  <c r="K2619" i="124"/>
  <c r="K2618" i="124"/>
  <c r="K2617" i="124"/>
  <c r="K2616" i="124"/>
  <c r="K2615" i="124"/>
  <c r="K2614" i="124"/>
  <c r="K2613" i="124"/>
  <c r="K2612" i="124"/>
  <c r="K2611" i="124"/>
  <c r="K2610" i="124"/>
  <c r="K2609" i="124"/>
  <c r="K2608" i="124"/>
  <c r="K2607" i="124"/>
  <c r="K2606" i="124"/>
  <c r="K2605" i="124"/>
  <c r="K2604" i="124"/>
  <c r="K2603" i="124"/>
  <c r="K2602" i="124"/>
  <c r="K2601" i="124"/>
  <c r="K2600" i="124"/>
  <c r="K2599" i="124"/>
  <c r="K2598" i="124"/>
  <c r="K2597" i="124"/>
  <c r="K2596" i="124"/>
  <c r="K2595" i="124"/>
  <c r="K2594" i="124"/>
  <c r="K2593" i="124"/>
  <c r="K2592" i="124"/>
  <c r="K2591" i="124"/>
  <c r="K2590" i="124"/>
  <c r="K2589" i="124"/>
  <c r="K2588" i="124"/>
  <c r="K2587" i="124"/>
  <c r="K2586" i="124"/>
  <c r="K2585" i="124"/>
  <c r="K2584" i="124"/>
  <c r="K2583" i="124"/>
  <c r="K2582" i="124"/>
  <c r="K2581" i="124"/>
  <c r="K2580" i="124"/>
  <c r="K2579" i="124"/>
  <c r="K2578" i="124"/>
  <c r="K2577" i="124"/>
  <c r="K2576" i="124"/>
  <c r="K2575" i="124"/>
  <c r="V2585" i="124"/>
  <c r="V2584" i="124"/>
  <c r="V2583" i="124"/>
  <c r="V2582" i="124"/>
  <c r="V2581" i="124"/>
  <c r="V2580" i="124"/>
  <c r="V2579" i="124"/>
  <c r="V2578" i="124"/>
  <c r="V2577" i="124"/>
  <c r="V2576" i="124"/>
  <c r="V2575" i="124"/>
  <c r="V2574" i="124"/>
  <c r="V2573" i="124"/>
  <c r="V2572" i="124"/>
  <c r="V2571" i="124"/>
  <c r="V2570" i="124"/>
  <c r="V2569" i="124"/>
  <c r="V2568" i="124"/>
  <c r="V2567" i="124"/>
  <c r="V2566" i="124"/>
  <c r="V2565" i="124"/>
  <c r="V2564" i="124"/>
  <c r="V2563" i="124"/>
  <c r="V2562" i="124"/>
  <c r="V2561" i="124"/>
  <c r="V2560" i="124"/>
  <c r="V2559" i="124"/>
  <c r="V2558" i="124"/>
  <c r="V2557" i="124"/>
  <c r="V2556" i="124"/>
  <c r="V2555" i="124"/>
  <c r="V2554" i="124"/>
  <c r="V2553" i="124"/>
  <c r="V2552" i="124"/>
  <c r="V2551" i="124"/>
  <c r="V2550" i="124"/>
  <c r="V2549" i="124"/>
  <c r="V2548" i="124"/>
  <c r="V2547" i="124"/>
  <c r="V2546" i="124"/>
  <c r="V2545" i="124"/>
  <c r="V2544" i="124"/>
  <c r="V2543" i="124"/>
  <c r="V2542" i="124"/>
  <c r="V2541" i="124"/>
  <c r="V2540" i="124"/>
  <c r="V2539" i="124"/>
  <c r="V2538" i="124"/>
  <c r="V2537" i="124"/>
  <c r="V2536" i="124"/>
  <c r="V2535" i="124"/>
  <c r="V2534" i="124"/>
  <c r="V2533" i="124"/>
  <c r="V2532" i="124"/>
  <c r="V2531" i="124"/>
  <c r="V2530" i="124"/>
  <c r="V2529" i="124"/>
  <c r="V2528" i="124"/>
  <c r="V2527" i="124"/>
  <c r="V2526" i="124"/>
  <c r="V2525" i="124"/>
  <c r="V2524" i="124"/>
  <c r="V2523" i="124"/>
  <c r="V2519" i="124"/>
  <c r="V2518" i="124"/>
  <c r="V2517" i="124"/>
  <c r="V2516" i="124"/>
  <c r="V2515" i="124"/>
  <c r="V2514" i="124"/>
  <c r="V2513" i="124"/>
  <c r="V2512" i="124"/>
  <c r="V2511" i="124"/>
  <c r="V2510" i="124"/>
  <c r="V2509" i="124"/>
  <c r="V2508" i="124"/>
  <c r="V2507" i="124"/>
  <c r="V2506" i="124"/>
  <c r="V2505" i="124"/>
  <c r="V2504" i="124"/>
  <c r="V2503" i="124"/>
  <c r="V2502" i="124"/>
  <c r="V2501" i="124"/>
  <c r="V2500" i="124"/>
  <c r="V2499" i="124"/>
  <c r="V2498" i="124"/>
  <c r="V2497" i="124"/>
  <c r="V2496" i="124"/>
  <c r="V2495" i="124"/>
  <c r="V2494" i="124"/>
  <c r="V2493" i="124"/>
  <c r="V2492" i="124"/>
  <c r="V2491" i="124"/>
  <c r="V2486" i="124"/>
  <c r="V2485" i="124"/>
  <c r="V2484" i="124"/>
  <c r="V2483" i="124"/>
  <c r="V2482" i="124"/>
  <c r="V2481" i="124"/>
  <c r="V2480" i="124"/>
  <c r="V2479" i="124"/>
  <c r="V2478" i="124"/>
  <c r="V2477" i="124"/>
  <c r="V2476" i="124"/>
  <c r="V2475" i="124"/>
  <c r="V2474" i="124"/>
  <c r="V2473" i="124"/>
  <c r="V2472" i="124"/>
  <c r="V2471" i="124"/>
  <c r="V2470" i="124"/>
  <c r="V2469" i="124"/>
  <c r="V2468" i="124"/>
  <c r="V2467" i="124"/>
  <c r="V2466" i="124"/>
  <c r="V2465" i="124"/>
  <c r="V2464" i="124"/>
  <c r="V2463" i="124"/>
  <c r="V2462" i="124"/>
  <c r="V2461" i="124"/>
  <c r="V2460" i="124"/>
  <c r="V2459" i="124"/>
  <c r="V2458" i="124"/>
  <c r="W2452" i="124"/>
  <c r="W2451" i="124"/>
  <c r="W2450" i="124"/>
  <c r="W2449" i="124"/>
  <c r="W2448" i="124"/>
  <c r="W2447" i="124"/>
  <c r="W2446" i="124"/>
  <c r="W2445" i="124"/>
  <c r="W2444" i="124"/>
  <c r="W2443" i="124"/>
  <c r="W2442" i="124"/>
  <c r="W2441" i="124"/>
  <c r="W2440" i="124"/>
  <c r="W2439" i="124"/>
  <c r="W2438" i="124"/>
  <c r="W2437" i="124"/>
  <c r="W2436" i="124"/>
  <c r="W2435" i="124"/>
  <c r="W2434" i="124"/>
  <c r="W2433" i="124"/>
  <c r="W2432" i="124"/>
  <c r="W2431" i="124"/>
  <c r="W2430" i="124"/>
  <c r="W2429" i="124"/>
  <c r="W2428" i="124"/>
  <c r="W2427" i="124"/>
  <c r="W2426" i="124"/>
  <c r="W2425" i="124"/>
  <c r="W2424" i="124"/>
  <c r="W2423" i="124"/>
  <c r="W2422" i="124"/>
  <c r="W2421" i="124"/>
  <c r="W2420" i="124"/>
  <c r="W2419" i="124"/>
  <c r="W2418" i="124"/>
  <c r="W2417" i="124"/>
  <c r="W2416" i="124"/>
  <c r="W2415" i="124"/>
  <c r="W2414" i="124"/>
  <c r="W2413" i="124"/>
  <c r="W2412" i="124"/>
  <c r="W2411" i="124"/>
  <c r="W2410" i="124"/>
  <c r="W2409" i="124"/>
  <c r="W2408" i="124"/>
  <c r="W2407" i="124"/>
  <c r="W2406" i="124"/>
  <c r="W2405" i="124"/>
  <c r="W2404" i="124"/>
  <c r="W2403" i="124"/>
  <c r="W2402" i="124"/>
  <c r="W2401" i="124"/>
  <c r="W2400" i="124"/>
  <c r="W2399" i="124"/>
  <c r="W2398" i="124"/>
  <c r="W2397" i="124"/>
  <c r="W2396" i="124"/>
  <c r="W2395" i="124"/>
  <c r="W2394" i="124"/>
  <c r="W2393" i="124"/>
  <c r="W2392" i="124"/>
  <c r="W2391" i="124"/>
  <c r="W2390" i="124"/>
  <c r="W2389" i="124"/>
  <c r="W2388" i="124"/>
  <c r="W2387" i="124"/>
  <c r="W2386" i="124"/>
  <c r="W2385" i="124"/>
  <c r="W2384" i="124"/>
  <c r="W2383" i="124"/>
  <c r="W2382" i="124"/>
  <c r="W2381" i="124"/>
  <c r="W2380" i="124"/>
  <c r="W2379" i="124"/>
  <c r="W2378" i="124"/>
  <c r="W2377" i="124"/>
  <c r="W2376" i="124"/>
  <c r="W2375" i="124"/>
  <c r="H2393" i="124"/>
  <c r="H2392" i="124"/>
  <c r="H2391" i="124"/>
  <c r="H2390" i="124"/>
  <c r="H2389" i="124"/>
  <c r="H2388" i="124"/>
  <c r="H2387" i="124"/>
  <c r="H2386" i="124"/>
  <c r="H2385" i="124"/>
  <c r="H2384" i="124"/>
  <c r="H2383" i="124"/>
  <c r="H2382" i="124"/>
  <c r="H2381" i="124"/>
  <c r="H2380" i="124"/>
  <c r="H2379" i="124"/>
  <c r="H2378" i="124"/>
  <c r="H2377" i="124"/>
  <c r="H2376" i="124"/>
  <c r="H2375" i="124"/>
  <c r="H2374" i="124"/>
  <c r="H2373" i="124"/>
  <c r="H2372" i="124"/>
  <c r="H2371" i="124"/>
  <c r="H2370" i="124"/>
  <c r="H2369" i="124"/>
  <c r="H2368" i="124"/>
  <c r="H2367" i="124"/>
  <c r="H2366" i="124"/>
  <c r="H2365" i="124"/>
  <c r="H2364" i="124"/>
  <c r="H2363" i="124"/>
  <c r="H2362" i="124"/>
  <c r="H2361" i="124"/>
  <c r="H2360" i="124"/>
  <c r="H2359" i="124"/>
  <c r="H2358" i="124"/>
  <c r="H2357" i="124"/>
  <c r="H2356" i="124"/>
  <c r="H2355" i="124"/>
  <c r="H2354" i="124"/>
  <c r="H2353" i="124"/>
  <c r="H2352" i="124"/>
  <c r="H2351" i="124"/>
  <c r="H2350" i="124"/>
  <c r="H2349" i="124"/>
  <c r="H2348" i="124"/>
  <c r="H2347" i="124"/>
  <c r="H2346" i="124"/>
  <c r="H2345" i="124"/>
  <c r="H2344" i="124"/>
  <c r="H2343" i="124"/>
  <c r="H2342" i="124"/>
  <c r="H2341" i="124"/>
  <c r="H2340" i="124"/>
  <c r="H2339" i="124"/>
  <c r="H2338" i="124"/>
  <c r="H2337" i="124"/>
  <c r="H2336" i="124"/>
  <c r="H2335" i="124"/>
  <c r="H2334" i="124"/>
  <c r="H2333" i="124"/>
  <c r="H2332" i="124"/>
  <c r="H2331" i="124"/>
  <c r="H2330" i="124"/>
  <c r="H2329" i="124"/>
  <c r="H2328" i="124"/>
  <c r="H2327" i="124"/>
  <c r="H2326" i="124"/>
  <c r="H2325" i="124"/>
  <c r="H2324" i="124"/>
  <c r="H2323" i="124"/>
  <c r="H2322" i="124"/>
  <c r="H2321" i="124"/>
  <c r="H2320" i="124"/>
  <c r="H2319" i="124"/>
  <c r="H2318" i="124"/>
  <c r="H2317" i="124"/>
  <c r="H2316" i="124"/>
  <c r="H2315" i="124"/>
  <c r="H2314" i="124"/>
  <c r="H2313" i="124"/>
  <c r="H2312" i="124"/>
  <c r="H2311" i="124"/>
  <c r="H2310" i="124"/>
  <c r="H2309" i="124"/>
  <c r="H2308" i="124"/>
  <c r="H2307" i="124"/>
  <c r="H2306" i="124"/>
  <c r="H2305" i="124"/>
  <c r="H2304" i="124"/>
  <c r="H2303" i="124"/>
  <c r="H2302" i="124"/>
  <c r="H2301" i="124"/>
  <c r="H2300" i="124"/>
  <c r="H2299" i="124"/>
  <c r="H2298" i="124"/>
  <c r="H2297" i="124"/>
  <c r="H2296" i="124"/>
  <c r="H2295" i="124"/>
  <c r="H2294" i="124"/>
  <c r="H2293" i="124"/>
  <c r="H2292" i="124"/>
  <c r="H2291" i="124"/>
  <c r="H2290" i="124"/>
  <c r="H2289" i="124"/>
  <c r="H2288" i="124"/>
  <c r="H2287" i="124"/>
  <c r="H2286" i="124"/>
  <c r="H2285" i="124"/>
  <c r="H2284" i="124"/>
  <c r="H2283" i="124"/>
  <c r="H2282" i="124"/>
  <c r="H2281" i="124"/>
  <c r="H2280" i="124"/>
  <c r="H2279" i="124"/>
  <c r="H2278" i="124"/>
  <c r="H2277" i="124"/>
  <c r="H2276" i="124"/>
  <c r="H2275" i="124"/>
  <c r="H2274" i="124"/>
  <c r="H2273" i="124"/>
  <c r="H2272" i="124"/>
  <c r="H2271" i="124"/>
  <c r="H2270" i="124"/>
  <c r="H2269" i="124"/>
  <c r="H2268" i="124"/>
  <c r="H2267" i="124"/>
  <c r="H2266" i="124"/>
  <c r="H2265" i="124"/>
  <c r="H2264" i="124"/>
  <c r="H2263" i="124"/>
  <c r="H2262" i="124"/>
  <c r="H2261" i="124"/>
  <c r="H2260" i="124"/>
  <c r="H2259" i="124"/>
  <c r="H2258" i="124"/>
  <c r="H2257" i="124"/>
  <c r="H2256" i="124"/>
  <c r="H2255" i="124"/>
  <c r="H2254" i="124"/>
  <c r="H2253" i="124"/>
  <c r="H2252" i="124"/>
  <c r="H2251" i="124"/>
  <c r="H2250" i="124"/>
  <c r="H2249" i="124"/>
  <c r="H2248" i="124"/>
  <c r="H2247" i="124"/>
  <c r="H2246" i="124"/>
  <c r="H2245" i="124"/>
  <c r="H2244" i="124"/>
  <c r="H2243" i="124"/>
  <c r="H2242" i="124"/>
  <c r="H2241" i="124"/>
  <c r="H2240" i="124"/>
  <c r="H2239" i="124"/>
  <c r="H2238" i="124"/>
  <c r="H2237" i="124"/>
  <c r="H2236" i="124"/>
  <c r="H2235" i="124"/>
  <c r="H2234" i="124"/>
  <c r="H2233" i="124"/>
  <c r="H2232" i="124"/>
  <c r="H2231" i="124"/>
  <c r="H2230" i="124"/>
  <c r="H2229" i="124"/>
  <c r="H2228" i="124"/>
  <c r="H2227" i="124"/>
  <c r="H2226" i="124"/>
  <c r="H2225" i="124"/>
  <c r="H2224" i="124"/>
  <c r="H2223" i="124"/>
  <c r="H2222" i="124"/>
  <c r="H2221" i="124"/>
  <c r="H2220" i="124"/>
  <c r="H2219" i="124"/>
  <c r="H2218" i="124"/>
  <c r="H2217" i="124"/>
  <c r="H2216" i="124"/>
  <c r="H2215" i="124"/>
  <c r="H2214" i="124"/>
  <c r="H2213" i="124"/>
  <c r="H2212" i="124"/>
  <c r="H2211" i="124"/>
  <c r="H2210" i="124"/>
  <c r="H2209" i="124"/>
  <c r="H2208" i="124"/>
  <c r="H2207" i="124"/>
  <c r="H2206" i="124"/>
  <c r="H2205" i="124"/>
  <c r="H2204" i="124"/>
  <c r="H2203" i="124"/>
  <c r="H2202" i="124"/>
  <c r="H2201" i="124"/>
  <c r="H2200" i="124"/>
  <c r="H2199" i="124"/>
  <c r="H2198" i="124"/>
  <c r="H2197" i="124"/>
  <c r="H2196" i="124"/>
  <c r="H2195" i="124"/>
  <c r="H2194" i="124"/>
  <c r="H2193" i="124"/>
  <c r="H2192" i="124"/>
  <c r="H2191" i="124"/>
  <c r="H2190" i="124"/>
  <c r="H2189" i="124"/>
  <c r="H2188" i="124"/>
  <c r="H2187" i="124"/>
  <c r="H2186" i="124"/>
  <c r="H2185" i="124"/>
  <c r="H2184" i="124"/>
  <c r="H2183" i="124"/>
  <c r="H2182" i="124"/>
  <c r="H2181" i="124"/>
  <c r="H2180" i="124"/>
  <c r="H2179" i="124"/>
  <c r="H2178" i="124"/>
  <c r="H2177" i="124"/>
  <c r="H2176" i="124"/>
  <c r="H2175" i="124"/>
  <c r="H2174" i="124"/>
  <c r="H2173" i="124"/>
  <c r="H2172" i="124"/>
  <c r="H2171" i="124"/>
  <c r="H2170" i="124"/>
  <c r="H2169" i="124"/>
  <c r="H2168" i="124"/>
  <c r="H2167" i="124"/>
  <c r="H2166" i="124"/>
  <c r="H2165" i="124"/>
  <c r="H2164" i="124"/>
  <c r="H2163" i="124"/>
  <c r="H2162" i="124"/>
  <c r="H2161" i="124"/>
  <c r="H2160" i="124"/>
  <c r="H2159" i="124"/>
  <c r="H2158" i="124"/>
  <c r="H2157" i="124"/>
  <c r="H2156" i="124"/>
  <c r="H2155" i="124"/>
  <c r="H2154" i="124"/>
  <c r="H2153" i="124"/>
  <c r="H2152" i="124"/>
  <c r="H2151" i="124"/>
  <c r="H2150" i="124"/>
  <c r="H2149" i="124"/>
  <c r="H2148" i="124"/>
  <c r="H2147" i="124"/>
  <c r="H2146" i="124"/>
  <c r="H2145" i="124"/>
  <c r="H2144" i="124"/>
  <c r="H2143" i="124"/>
  <c r="H2142" i="124"/>
  <c r="H2141" i="124"/>
  <c r="H2140" i="124"/>
  <c r="H2139" i="124"/>
  <c r="H2138" i="124"/>
  <c r="H2137" i="124"/>
  <c r="H2136" i="124"/>
  <c r="H2135" i="124"/>
  <c r="H2134" i="124"/>
  <c r="H2133" i="124"/>
  <c r="H2132" i="124"/>
  <c r="H2131" i="124"/>
  <c r="H2130" i="124"/>
  <c r="H2129" i="124"/>
  <c r="H2128" i="124"/>
  <c r="H2127" i="124"/>
  <c r="H2126" i="124"/>
  <c r="H2125" i="124"/>
  <c r="H2124" i="124"/>
  <c r="H2123" i="124"/>
  <c r="H2122" i="124"/>
  <c r="H2121" i="124"/>
  <c r="H2120" i="124"/>
  <c r="H2119" i="124"/>
  <c r="H2118" i="124"/>
  <c r="H2117" i="124"/>
  <c r="H2116" i="124"/>
  <c r="H2115" i="124"/>
  <c r="H2114" i="124"/>
  <c r="H2113" i="124"/>
  <c r="H2112" i="124"/>
  <c r="H2111" i="124"/>
  <c r="H2110" i="124"/>
  <c r="H2109" i="124"/>
  <c r="H2108" i="124"/>
  <c r="H2107" i="124"/>
  <c r="H2106" i="124"/>
  <c r="H2105" i="124"/>
  <c r="H2104" i="124"/>
  <c r="H2103" i="124"/>
  <c r="H2102" i="124"/>
  <c r="H2101" i="124"/>
  <c r="H2100" i="124"/>
  <c r="H2099" i="124"/>
  <c r="H2098" i="124"/>
  <c r="H2097" i="124"/>
  <c r="H2096" i="124"/>
  <c r="H2095" i="124"/>
  <c r="H2094" i="124"/>
  <c r="H2093" i="124"/>
  <c r="H2092" i="124"/>
  <c r="H2091" i="124"/>
  <c r="H2090" i="124"/>
  <c r="H2089" i="124"/>
  <c r="H2088" i="124"/>
  <c r="H2087" i="124"/>
  <c r="H2086" i="124"/>
  <c r="H2085" i="124"/>
  <c r="H2084" i="124"/>
  <c r="H2083" i="124"/>
  <c r="H2082" i="124"/>
  <c r="H2081" i="124"/>
  <c r="H2080" i="124"/>
  <c r="H2079" i="124"/>
  <c r="H2078" i="124"/>
  <c r="H2077" i="124"/>
  <c r="H2076" i="124"/>
  <c r="H2075" i="124"/>
  <c r="H2074" i="124"/>
  <c r="H2073" i="124"/>
  <c r="H2072" i="124"/>
  <c r="H2071" i="124"/>
  <c r="H2070" i="124"/>
  <c r="H2069" i="124"/>
  <c r="H2068" i="124"/>
  <c r="H2067" i="124"/>
  <c r="H2066" i="124"/>
  <c r="H2065" i="124"/>
  <c r="H2064" i="124"/>
  <c r="H2063" i="124"/>
  <c r="H2062" i="124"/>
  <c r="H2061" i="124"/>
  <c r="H2060" i="124"/>
  <c r="H2059" i="124"/>
  <c r="H2058" i="124"/>
  <c r="H2057" i="124"/>
  <c r="H2056" i="124"/>
  <c r="H2055" i="124"/>
  <c r="H2054" i="124"/>
  <c r="H2053" i="124"/>
  <c r="H2052" i="124"/>
  <c r="H2051" i="124"/>
  <c r="H2050" i="124"/>
  <c r="H2049" i="124"/>
  <c r="H2048" i="124"/>
  <c r="H2047" i="124"/>
  <c r="H2046" i="124"/>
  <c r="H2045" i="124"/>
  <c r="H2044" i="124"/>
  <c r="H2043" i="124"/>
  <c r="H2042" i="124"/>
  <c r="H2041" i="124"/>
  <c r="H2040" i="124"/>
  <c r="H2039" i="124"/>
  <c r="H2038" i="124"/>
  <c r="H2037" i="124"/>
  <c r="H2036" i="124"/>
  <c r="H2035" i="124"/>
  <c r="H2034" i="124"/>
  <c r="H2033" i="124"/>
  <c r="H2032" i="124"/>
  <c r="H2031" i="124"/>
  <c r="H2030" i="124"/>
  <c r="H2029" i="124"/>
  <c r="H2028" i="124"/>
  <c r="H2027" i="124"/>
  <c r="H2026" i="124"/>
  <c r="H2025" i="124"/>
  <c r="H2024" i="124"/>
  <c r="H2023" i="124"/>
  <c r="H2022" i="124"/>
  <c r="H2021" i="124"/>
  <c r="H2020" i="124"/>
  <c r="H2019" i="124"/>
  <c r="H2018" i="124"/>
  <c r="H2017" i="124"/>
  <c r="H2016" i="124"/>
  <c r="H2015" i="124"/>
  <c r="H2014" i="124"/>
  <c r="H2013" i="124"/>
  <c r="H2012" i="124"/>
  <c r="H2011" i="124"/>
  <c r="H2010" i="124"/>
  <c r="H2009" i="124"/>
  <c r="H2008" i="124"/>
  <c r="H2007" i="124"/>
  <c r="H2006" i="124"/>
  <c r="H2005" i="124"/>
  <c r="H2004" i="124"/>
  <c r="H2003" i="124"/>
  <c r="H2002" i="124"/>
  <c r="H2001" i="124"/>
  <c r="H2000" i="124"/>
  <c r="H1999" i="124"/>
  <c r="H1998" i="124"/>
  <c r="H1997" i="124"/>
  <c r="H1996" i="124"/>
  <c r="H1995" i="124"/>
  <c r="H1994" i="124"/>
  <c r="H1993" i="124"/>
  <c r="H1992" i="124"/>
  <c r="H1991" i="124"/>
  <c r="H1990" i="124"/>
  <c r="H1989" i="124"/>
  <c r="H1988" i="124"/>
  <c r="H1987" i="124"/>
  <c r="H1986" i="124"/>
  <c r="H1985" i="124"/>
  <c r="H1984" i="124"/>
  <c r="H1983" i="124"/>
  <c r="H1982" i="124"/>
  <c r="H1981" i="124"/>
  <c r="H1980" i="124"/>
  <c r="H1979" i="124"/>
  <c r="H1978" i="124"/>
  <c r="H1977" i="124"/>
  <c r="H1976" i="124"/>
  <c r="H1975" i="124"/>
  <c r="H1974" i="124"/>
  <c r="H1973" i="124"/>
  <c r="H1972" i="124"/>
  <c r="H1971" i="124"/>
  <c r="H1970" i="124"/>
  <c r="H1969" i="124"/>
  <c r="H1968" i="124"/>
  <c r="H1967" i="124"/>
  <c r="H1966" i="124"/>
  <c r="H1965" i="124"/>
  <c r="H1964" i="124"/>
  <c r="H1963" i="124"/>
  <c r="H1962" i="124"/>
  <c r="H1961" i="124"/>
  <c r="H1960" i="124"/>
  <c r="H1959" i="124"/>
  <c r="H1958" i="124"/>
  <c r="H1957" i="124"/>
  <c r="H1956" i="124"/>
  <c r="H1955" i="124"/>
  <c r="H1954" i="124"/>
  <c r="H1953" i="124"/>
  <c r="H1952" i="124"/>
  <c r="H1951" i="124"/>
  <c r="H1950" i="124"/>
  <c r="H1949" i="124"/>
  <c r="H1948" i="124"/>
  <c r="H1947" i="124"/>
  <c r="H1946" i="124"/>
  <c r="H1945" i="124"/>
  <c r="H1944" i="124"/>
  <c r="H1943" i="124"/>
  <c r="H1942" i="124"/>
  <c r="H1941" i="124"/>
  <c r="H1940" i="124"/>
  <c r="H1939" i="124"/>
  <c r="H1938" i="124"/>
  <c r="H1937" i="124"/>
  <c r="H1936" i="124"/>
  <c r="H1935" i="124"/>
  <c r="H1934" i="124"/>
  <c r="H1933" i="124"/>
  <c r="H1932" i="124"/>
  <c r="H1931" i="124"/>
  <c r="H1930" i="124"/>
  <c r="H1929" i="124"/>
  <c r="H1928" i="124"/>
  <c r="H1927" i="124"/>
  <c r="H1926" i="124"/>
  <c r="H1925" i="124"/>
  <c r="H1924" i="124"/>
  <c r="H1923" i="124"/>
  <c r="H1922" i="124"/>
  <c r="H1921" i="124"/>
  <c r="H1920" i="124"/>
  <c r="H1919" i="124"/>
  <c r="H1918" i="124"/>
  <c r="H1917" i="124"/>
  <c r="H1916" i="124"/>
  <c r="H1915" i="124"/>
  <c r="H1914" i="124"/>
  <c r="H1913" i="124"/>
  <c r="H1912" i="124"/>
  <c r="H1911" i="124"/>
  <c r="H1910" i="124"/>
  <c r="H1909" i="124"/>
  <c r="H1908" i="124"/>
  <c r="H1907" i="124"/>
  <c r="H1906" i="124"/>
  <c r="H1905" i="124"/>
  <c r="H1904" i="124"/>
  <c r="H1903" i="124"/>
  <c r="H1902" i="124"/>
  <c r="H1901" i="124"/>
  <c r="H1900" i="124"/>
  <c r="H1899" i="124"/>
  <c r="H1898" i="124"/>
  <c r="H1897" i="124"/>
  <c r="H1896" i="124"/>
  <c r="H1895" i="124"/>
  <c r="H1894" i="124"/>
  <c r="H1893" i="124"/>
  <c r="H1892" i="124"/>
  <c r="H1891" i="124"/>
  <c r="H1890" i="124"/>
  <c r="H1889" i="124"/>
  <c r="H1888" i="124"/>
  <c r="H1887" i="124"/>
  <c r="H1886" i="124"/>
  <c r="H1885" i="124"/>
  <c r="H1884" i="124"/>
  <c r="H1883" i="124"/>
  <c r="H1882" i="124"/>
  <c r="H1881" i="124"/>
  <c r="H1880" i="124"/>
  <c r="H1879" i="124"/>
  <c r="H1878" i="124"/>
  <c r="H1877" i="124"/>
  <c r="H1876" i="124"/>
  <c r="H1875" i="124"/>
  <c r="H1874" i="124"/>
  <c r="H1873" i="124"/>
  <c r="H1872" i="124"/>
  <c r="H1871" i="124"/>
  <c r="H1870" i="124"/>
  <c r="H1869" i="124"/>
  <c r="H1868" i="124"/>
  <c r="H1867" i="124"/>
  <c r="H1866" i="124"/>
  <c r="H1865" i="124"/>
  <c r="H1864" i="124"/>
  <c r="H1863" i="124"/>
  <c r="H1862" i="124"/>
  <c r="H1861" i="124"/>
  <c r="H1860" i="124"/>
  <c r="H1859" i="124"/>
  <c r="H1858" i="124"/>
  <c r="H1857" i="124"/>
  <c r="H1856" i="124"/>
  <c r="H1855" i="124"/>
  <c r="H1854" i="124"/>
  <c r="H1853" i="124"/>
  <c r="H1852" i="124"/>
  <c r="H1851" i="124"/>
  <c r="H1850" i="124"/>
  <c r="H1849" i="124"/>
  <c r="H1848" i="124"/>
  <c r="H1847" i="124"/>
  <c r="H1846" i="124"/>
  <c r="H1845" i="124"/>
  <c r="H1844" i="124"/>
  <c r="H1843" i="124"/>
  <c r="H1842" i="124"/>
  <c r="H1841" i="124"/>
  <c r="H1840" i="124"/>
  <c r="H1839" i="124"/>
  <c r="H1838" i="124"/>
  <c r="H1837" i="124"/>
  <c r="H1836" i="124"/>
  <c r="H1835" i="124"/>
  <c r="H1834" i="124"/>
  <c r="H1833" i="124"/>
  <c r="H1832" i="124"/>
  <c r="H1831" i="124"/>
  <c r="H1830" i="124"/>
  <c r="H1829" i="124"/>
  <c r="H1828" i="124"/>
  <c r="H1827" i="124"/>
  <c r="H1826" i="124"/>
  <c r="H1825" i="124"/>
  <c r="H1824" i="124"/>
  <c r="H1823" i="124"/>
  <c r="H1822" i="124"/>
  <c r="H1821" i="124"/>
  <c r="H1820" i="124"/>
  <c r="H1819" i="124"/>
  <c r="H1818" i="124"/>
  <c r="H1817" i="124"/>
  <c r="H1816" i="124"/>
  <c r="H1815" i="124"/>
  <c r="H1814" i="124"/>
  <c r="H1813" i="124"/>
  <c r="H1812" i="124"/>
  <c r="H1811" i="124"/>
  <c r="H1810" i="124"/>
  <c r="H1809" i="124"/>
  <c r="H1808" i="124"/>
  <c r="H1807" i="124"/>
  <c r="H1806" i="124"/>
  <c r="H1805" i="124"/>
  <c r="H1804" i="124"/>
  <c r="H1803" i="124"/>
  <c r="H1802" i="124"/>
  <c r="H1801" i="124"/>
  <c r="H1800" i="124"/>
  <c r="H1799" i="124"/>
  <c r="H1798" i="124"/>
  <c r="H1797" i="124"/>
  <c r="H1796" i="124"/>
  <c r="H1795" i="124"/>
  <c r="H1794" i="124"/>
  <c r="H1793" i="124"/>
  <c r="H1792" i="124"/>
  <c r="H1791" i="124"/>
  <c r="H1790" i="124"/>
  <c r="H1789" i="124"/>
  <c r="H1788" i="124"/>
  <c r="H1787" i="124"/>
  <c r="H1786" i="124"/>
  <c r="H1785" i="124"/>
  <c r="H1784" i="124"/>
  <c r="H1783" i="124"/>
  <c r="H1782" i="124"/>
  <c r="H1781" i="124"/>
  <c r="H1780" i="124"/>
  <c r="H1779" i="124"/>
  <c r="H1778" i="124"/>
  <c r="H1777" i="124"/>
  <c r="H1776" i="124"/>
  <c r="H1775" i="124"/>
  <c r="H1774" i="124"/>
  <c r="H1773" i="124"/>
  <c r="H1772" i="124"/>
  <c r="H1771" i="124"/>
  <c r="H1770" i="124"/>
  <c r="H1769" i="124"/>
  <c r="H1768" i="124"/>
  <c r="H1767" i="124"/>
  <c r="H1766" i="124"/>
  <c r="H1765" i="124"/>
  <c r="H1764" i="124"/>
  <c r="H1763" i="124"/>
  <c r="H1762" i="124"/>
  <c r="H1761" i="124"/>
  <c r="H1760" i="124"/>
  <c r="H1759" i="124"/>
  <c r="H1758" i="124"/>
  <c r="H1757" i="124"/>
  <c r="H1756" i="124"/>
  <c r="H1755" i="124"/>
  <c r="H1754" i="124"/>
  <c r="H1753" i="124"/>
  <c r="H1752" i="124"/>
  <c r="H1751" i="124"/>
  <c r="H1750" i="124"/>
  <c r="H1749" i="124"/>
  <c r="H1748" i="124"/>
  <c r="H1747" i="124"/>
  <c r="H1746" i="124"/>
  <c r="H1745" i="124"/>
  <c r="H1744" i="124"/>
  <c r="H1743" i="124"/>
  <c r="H1742" i="124"/>
  <c r="H1741" i="124"/>
  <c r="H1740" i="124"/>
  <c r="H1739" i="124"/>
  <c r="H1738" i="124"/>
  <c r="H1737" i="124"/>
  <c r="H1736" i="124"/>
  <c r="H1735" i="124"/>
  <c r="H1734" i="124"/>
  <c r="H1733" i="124"/>
  <c r="H1732" i="124"/>
  <c r="H1731" i="124"/>
  <c r="H1730" i="124"/>
  <c r="H1729" i="124"/>
  <c r="H1728" i="124"/>
  <c r="H1727" i="124"/>
  <c r="H1726" i="124"/>
  <c r="H1725" i="124"/>
  <c r="H1724" i="124"/>
  <c r="H1723" i="124"/>
  <c r="H1722" i="124"/>
  <c r="H1721" i="124"/>
  <c r="H1720" i="124"/>
  <c r="H1719" i="124"/>
  <c r="H1718" i="124"/>
  <c r="H1717" i="124"/>
  <c r="H1716" i="124"/>
  <c r="H1715" i="124"/>
  <c r="H1714" i="124"/>
  <c r="H1713" i="124"/>
  <c r="H1712" i="124"/>
  <c r="H1711" i="124"/>
  <c r="H1710" i="124"/>
  <c r="H1709" i="124"/>
  <c r="H1708" i="124"/>
  <c r="H1707" i="124"/>
  <c r="H1706" i="124"/>
  <c r="H1705" i="124"/>
  <c r="H1704" i="124"/>
  <c r="H1703" i="124"/>
  <c r="H1702" i="124"/>
  <c r="H1701" i="124"/>
  <c r="H1700" i="124"/>
  <c r="H1699" i="124"/>
  <c r="H1698" i="124"/>
  <c r="H1697" i="124"/>
  <c r="H1696" i="124"/>
  <c r="H1695" i="124"/>
  <c r="H1694" i="124"/>
  <c r="H1693" i="124"/>
  <c r="H1692" i="124"/>
  <c r="H1691" i="124"/>
  <c r="H1690" i="124"/>
  <c r="H1689" i="124"/>
  <c r="H1688" i="124"/>
  <c r="H1687" i="124"/>
  <c r="H1686" i="124"/>
  <c r="H1685" i="124"/>
  <c r="H1684" i="124"/>
  <c r="H1683" i="124"/>
  <c r="H1682" i="124"/>
  <c r="H1681" i="124"/>
  <c r="H1680" i="124"/>
  <c r="H1679" i="124"/>
  <c r="H1678" i="124"/>
  <c r="H1677" i="124"/>
  <c r="H1676" i="124"/>
  <c r="H1675" i="124"/>
  <c r="H1674" i="124"/>
  <c r="H1673" i="124"/>
  <c r="H1672" i="124"/>
  <c r="H1671" i="124"/>
  <c r="H1670" i="124"/>
  <c r="H1669" i="124"/>
  <c r="H1668" i="124"/>
  <c r="H1667" i="124"/>
  <c r="H1666" i="124"/>
  <c r="H1665" i="124"/>
  <c r="H1664" i="124"/>
  <c r="H1663" i="124"/>
  <c r="H1662" i="124"/>
  <c r="H1661" i="124"/>
  <c r="H1660" i="124"/>
  <c r="H1659" i="124"/>
  <c r="H1658" i="124"/>
  <c r="H1657" i="124"/>
  <c r="H1656" i="124"/>
  <c r="H1655" i="124"/>
  <c r="H1654" i="124"/>
  <c r="H1653" i="124"/>
  <c r="H1652" i="124"/>
  <c r="H1651" i="124"/>
  <c r="H1650" i="124"/>
  <c r="H1649" i="124"/>
  <c r="H1648" i="124"/>
  <c r="H1647" i="124"/>
  <c r="H1646" i="124"/>
  <c r="H1645" i="124"/>
  <c r="H1644" i="124"/>
  <c r="H1643" i="124"/>
  <c r="H1642" i="124"/>
  <c r="H1641" i="124"/>
  <c r="H1640" i="124"/>
  <c r="H1639" i="124"/>
  <c r="H1638" i="124"/>
  <c r="H1637" i="124"/>
  <c r="H1636" i="124"/>
  <c r="H1635" i="124"/>
  <c r="H1634" i="124"/>
  <c r="H1633" i="124"/>
  <c r="H1632" i="124"/>
  <c r="H1631" i="124"/>
  <c r="H1630" i="124"/>
  <c r="H1629" i="124"/>
  <c r="H1628" i="124"/>
  <c r="H1627" i="124"/>
  <c r="H1626" i="124"/>
  <c r="H1625" i="124"/>
  <c r="H1624" i="124"/>
  <c r="H1623" i="124"/>
  <c r="H1622" i="124"/>
  <c r="H1621" i="124"/>
  <c r="H1620" i="124"/>
  <c r="H1619" i="124"/>
  <c r="H1618" i="124"/>
  <c r="H1617" i="124"/>
  <c r="H1616" i="124"/>
  <c r="H1615" i="124"/>
  <c r="H1614" i="124"/>
  <c r="H1613" i="124"/>
  <c r="H1612" i="124"/>
  <c r="H1611" i="124"/>
  <c r="H1610" i="124"/>
  <c r="H1609" i="124"/>
  <c r="H1608" i="124"/>
  <c r="H1607" i="124"/>
  <c r="H1606" i="124"/>
  <c r="H1605" i="124"/>
  <c r="H1604" i="124"/>
  <c r="H1603" i="124"/>
  <c r="H1602" i="124"/>
  <c r="H1601" i="124"/>
  <c r="H1600" i="124"/>
  <c r="H1599" i="124"/>
  <c r="H1598" i="124"/>
  <c r="H1597" i="124"/>
  <c r="H1596" i="124"/>
  <c r="H1595" i="124"/>
  <c r="H1594" i="124"/>
  <c r="H1593" i="124"/>
  <c r="H1592" i="124"/>
  <c r="H1591" i="124"/>
  <c r="H1590" i="124"/>
  <c r="H1589" i="124"/>
  <c r="H1588" i="124"/>
  <c r="H1587" i="124"/>
  <c r="H1586" i="124"/>
  <c r="H1585" i="124"/>
  <c r="H1584" i="124"/>
  <c r="H1583" i="124"/>
  <c r="H1582" i="124"/>
  <c r="H1581" i="124"/>
  <c r="H1580" i="124"/>
  <c r="H1579" i="124"/>
  <c r="H1578" i="124"/>
  <c r="H1577" i="124"/>
  <c r="H1576" i="124"/>
  <c r="H1575" i="124"/>
  <c r="H1574" i="124"/>
  <c r="H1573" i="124"/>
  <c r="H1572" i="124"/>
  <c r="H1571" i="124"/>
  <c r="H1570" i="124"/>
  <c r="H1569" i="124"/>
  <c r="H1568" i="124"/>
  <c r="H1567" i="124"/>
  <c r="H1566" i="124"/>
  <c r="H1565" i="124"/>
  <c r="H1564" i="124"/>
  <c r="H1563" i="124"/>
  <c r="H1562" i="124"/>
  <c r="H1561" i="124"/>
  <c r="H1560" i="124"/>
  <c r="H1559" i="124"/>
  <c r="H1558" i="124"/>
  <c r="H1557" i="124"/>
  <c r="H1556" i="124"/>
  <c r="H1555" i="124"/>
  <c r="H1554" i="124"/>
  <c r="H1553" i="124"/>
  <c r="H1552" i="124"/>
  <c r="H1551" i="124"/>
  <c r="H1550" i="124"/>
  <c r="H1549" i="124"/>
  <c r="H1548" i="124"/>
  <c r="H1547" i="124"/>
  <c r="H1546" i="124"/>
  <c r="H1545" i="124"/>
  <c r="H1544" i="124"/>
  <c r="H1543" i="124"/>
  <c r="H1542" i="124"/>
  <c r="H1541" i="124"/>
  <c r="H1540" i="124"/>
  <c r="H1539" i="124"/>
  <c r="H1538" i="124"/>
  <c r="H1537" i="124"/>
  <c r="H1536" i="124"/>
  <c r="H1535" i="124"/>
  <c r="H1534" i="124"/>
  <c r="H1533" i="124"/>
  <c r="H1532" i="124"/>
  <c r="H1531" i="124"/>
  <c r="H1530" i="124"/>
  <c r="H1529" i="124"/>
  <c r="H1528" i="124"/>
  <c r="H1527" i="124"/>
  <c r="H1526" i="124"/>
  <c r="H1525" i="124"/>
  <c r="H1524" i="124"/>
  <c r="H1523" i="124"/>
  <c r="H1522" i="124"/>
  <c r="H1521" i="124"/>
  <c r="H1520" i="124"/>
  <c r="H1519" i="124"/>
  <c r="H1518" i="124"/>
  <c r="H1517" i="124"/>
  <c r="H1516" i="124"/>
  <c r="H1515" i="124"/>
  <c r="H1514" i="124"/>
  <c r="H1513" i="124"/>
  <c r="H1512" i="124"/>
  <c r="H1511" i="124"/>
  <c r="H1510" i="124"/>
  <c r="H1509" i="124"/>
  <c r="H1508" i="124"/>
  <c r="H1507" i="124"/>
  <c r="H1506" i="124"/>
  <c r="H1505" i="124"/>
  <c r="H1504" i="124"/>
  <c r="H1503" i="124"/>
  <c r="H1502" i="124"/>
  <c r="H1501" i="124"/>
  <c r="H1500" i="124"/>
  <c r="H1499" i="124"/>
  <c r="H1498" i="124"/>
  <c r="H1497" i="124"/>
  <c r="H1496" i="124"/>
  <c r="H1495" i="124"/>
  <c r="H1494" i="124"/>
  <c r="H1493" i="124"/>
  <c r="H1492" i="124"/>
  <c r="H1491" i="124"/>
  <c r="H1490" i="124"/>
  <c r="H1489" i="124"/>
  <c r="H1488" i="124"/>
  <c r="H1487" i="124"/>
  <c r="H1486" i="124"/>
  <c r="H1485" i="124"/>
  <c r="H1484" i="124"/>
  <c r="H1483" i="124"/>
  <c r="H1482" i="124"/>
  <c r="H1481" i="124"/>
  <c r="H1480" i="124"/>
  <c r="H1479" i="124"/>
  <c r="H1478" i="124"/>
  <c r="H1477" i="124"/>
  <c r="H1476" i="124"/>
  <c r="H1475" i="124"/>
  <c r="H1474" i="124"/>
  <c r="H1473" i="124"/>
  <c r="H1472" i="124"/>
  <c r="H1471" i="124"/>
  <c r="H1470" i="124"/>
  <c r="H1469" i="124"/>
  <c r="H1468" i="124"/>
  <c r="H1467" i="124"/>
  <c r="H1466" i="124"/>
  <c r="H1465" i="124"/>
  <c r="H1464" i="124"/>
  <c r="H1463" i="124"/>
  <c r="H1462" i="124"/>
  <c r="H1461" i="124"/>
  <c r="H1460" i="124"/>
  <c r="H1459" i="124"/>
  <c r="H1458" i="124"/>
  <c r="H1457" i="124"/>
  <c r="H1456" i="124"/>
  <c r="H1455" i="124"/>
  <c r="H1454" i="124"/>
  <c r="H1453" i="124"/>
  <c r="H1452" i="124"/>
  <c r="H1451" i="124"/>
  <c r="H1450" i="124"/>
  <c r="H1449" i="124"/>
  <c r="H1448" i="124"/>
  <c r="H1447" i="124"/>
  <c r="H1446" i="124"/>
  <c r="H1445" i="124"/>
  <c r="H1444" i="124"/>
  <c r="H1443" i="124"/>
  <c r="H1442" i="124"/>
  <c r="H1441" i="124"/>
  <c r="H1440" i="124"/>
  <c r="H1439" i="124"/>
  <c r="H1438" i="124"/>
  <c r="H1437" i="124"/>
  <c r="H1436" i="124"/>
  <c r="H1435" i="124"/>
  <c r="H1434" i="124"/>
  <c r="H1433" i="124"/>
  <c r="H1432" i="124"/>
  <c r="H1431" i="124"/>
  <c r="H1430" i="124"/>
  <c r="H1429" i="124"/>
  <c r="H1428" i="124"/>
  <c r="H1427" i="124"/>
  <c r="H1426" i="124"/>
  <c r="H1425" i="124"/>
  <c r="H1424" i="124"/>
  <c r="H1423" i="124"/>
  <c r="H1422" i="124"/>
  <c r="H1421" i="124"/>
  <c r="H1420" i="124"/>
  <c r="H1419" i="124"/>
  <c r="H1418" i="124"/>
  <c r="H1417" i="124"/>
  <c r="H1416" i="124"/>
  <c r="H1415" i="124"/>
  <c r="H1414" i="124"/>
  <c r="H1413" i="124"/>
  <c r="H1412" i="124"/>
  <c r="H1411" i="124"/>
  <c r="H1410" i="124"/>
  <c r="H1409" i="124"/>
  <c r="H1408" i="124"/>
  <c r="H1407" i="124"/>
  <c r="H1406" i="124"/>
  <c r="H1405" i="124"/>
  <c r="H1404" i="124"/>
  <c r="H1403" i="124"/>
  <c r="H1402" i="124"/>
  <c r="H1401" i="124"/>
  <c r="H1400" i="124"/>
  <c r="H1399" i="124"/>
  <c r="H1398" i="124"/>
  <c r="H1397" i="124"/>
  <c r="H1396" i="124"/>
  <c r="H1395" i="124"/>
  <c r="H1394" i="124"/>
  <c r="H1393" i="124"/>
  <c r="H1392" i="124"/>
  <c r="H1391" i="124"/>
  <c r="H1390" i="124"/>
  <c r="H1389" i="124"/>
  <c r="H1388" i="124"/>
  <c r="H1387" i="124"/>
  <c r="H1386" i="124"/>
  <c r="H1385" i="124"/>
  <c r="H1384" i="124"/>
  <c r="H1383" i="124"/>
  <c r="H1382" i="124"/>
  <c r="H1381" i="124"/>
  <c r="H1380" i="124"/>
  <c r="H1379" i="124"/>
  <c r="H1378" i="124"/>
  <c r="H1377" i="124"/>
  <c r="H1376" i="124"/>
  <c r="H1375" i="124"/>
  <c r="H1374" i="124"/>
  <c r="H1373" i="124"/>
  <c r="H1372" i="124"/>
  <c r="H1371" i="124"/>
  <c r="H1370" i="124"/>
  <c r="H1369" i="124"/>
  <c r="H1368" i="124"/>
  <c r="H1367" i="124"/>
  <c r="H1366" i="124"/>
  <c r="H1365" i="124"/>
  <c r="H1364" i="124"/>
  <c r="H1363" i="124"/>
  <c r="H1362" i="124"/>
  <c r="H1361" i="124"/>
  <c r="H1360" i="124"/>
  <c r="H1359" i="124"/>
  <c r="H1358" i="124"/>
  <c r="H1357" i="124"/>
  <c r="H1356" i="124"/>
  <c r="H1355" i="124"/>
  <c r="H1354" i="124"/>
  <c r="H1353" i="124"/>
  <c r="H1352" i="124"/>
  <c r="H1351" i="124"/>
  <c r="H1350" i="124"/>
  <c r="H1349" i="124"/>
  <c r="H1348" i="124"/>
  <c r="H1347" i="124"/>
  <c r="H1346" i="124"/>
  <c r="H1345" i="124"/>
  <c r="H1344" i="124"/>
  <c r="H1343" i="124"/>
  <c r="H1342" i="124"/>
  <c r="H1341" i="124"/>
  <c r="H1340" i="124"/>
  <c r="H1339" i="124"/>
  <c r="H1338" i="124"/>
  <c r="H1337" i="124"/>
  <c r="H1336" i="124"/>
  <c r="H1335" i="124"/>
  <c r="H1334" i="124"/>
  <c r="H1333" i="124"/>
  <c r="H1332" i="124"/>
  <c r="H1331" i="124"/>
  <c r="H1330" i="124"/>
  <c r="H1329" i="124"/>
  <c r="H1328" i="124"/>
  <c r="H1327" i="124"/>
  <c r="H1326" i="124"/>
  <c r="H1325" i="124"/>
  <c r="H1324" i="124"/>
  <c r="H1323" i="124"/>
  <c r="H1322" i="124"/>
  <c r="H1321" i="124"/>
  <c r="H1320" i="124"/>
  <c r="H1319" i="124"/>
  <c r="H1318" i="124"/>
  <c r="H1317" i="124"/>
  <c r="H1316" i="124"/>
  <c r="H1315" i="124"/>
  <c r="H1314" i="124"/>
  <c r="H1313" i="124"/>
  <c r="H1312" i="124"/>
  <c r="H1311" i="124"/>
  <c r="H1310" i="124"/>
  <c r="H1309" i="124"/>
  <c r="H1308" i="124"/>
  <c r="H1307" i="124"/>
  <c r="H1306" i="124"/>
  <c r="H1305" i="124"/>
  <c r="H1304" i="124"/>
  <c r="H1303" i="124"/>
  <c r="H1302" i="124"/>
  <c r="H1301" i="124"/>
  <c r="H1300" i="124"/>
  <c r="H1299" i="124"/>
  <c r="H1298" i="124"/>
  <c r="H1297" i="124"/>
  <c r="H1296" i="124"/>
  <c r="H1295" i="124"/>
  <c r="H1294" i="124"/>
  <c r="H1293" i="124"/>
  <c r="H1292" i="124"/>
  <c r="H1291" i="124"/>
  <c r="H1290" i="124"/>
  <c r="H1289" i="124"/>
  <c r="H1288" i="124"/>
  <c r="H1287" i="124"/>
  <c r="H1286" i="124"/>
  <c r="H1285" i="124"/>
  <c r="H1284" i="124"/>
  <c r="H1283" i="124"/>
  <c r="H1282" i="124"/>
  <c r="H1281" i="124"/>
  <c r="H1280" i="124"/>
  <c r="H1279" i="124"/>
  <c r="H1278" i="124"/>
  <c r="H1277" i="124"/>
  <c r="H1276" i="124"/>
  <c r="H1275" i="124"/>
  <c r="H1274" i="124"/>
  <c r="H1273" i="124"/>
  <c r="H1272" i="124"/>
  <c r="H1271" i="124"/>
  <c r="H1270" i="124"/>
  <c r="H1269" i="124"/>
  <c r="H1268" i="124"/>
  <c r="H1267" i="124"/>
  <c r="H1266" i="124"/>
  <c r="H1265" i="124"/>
  <c r="H1264" i="124"/>
  <c r="H1263" i="124"/>
  <c r="H1262" i="124"/>
  <c r="H1261" i="124"/>
  <c r="H1260" i="124"/>
  <c r="H1259" i="124"/>
  <c r="H1258" i="124"/>
  <c r="H1257" i="124"/>
  <c r="H1256" i="124"/>
  <c r="H1255" i="124"/>
  <c r="H1254" i="124"/>
  <c r="H1253" i="124"/>
  <c r="H1252" i="124"/>
  <c r="H1251" i="124"/>
  <c r="H1250" i="124"/>
  <c r="H1249" i="124"/>
  <c r="H1248" i="124"/>
  <c r="H1247" i="124"/>
  <c r="H1246" i="124"/>
  <c r="H1245" i="124"/>
  <c r="H1244" i="124"/>
  <c r="H1243" i="124"/>
  <c r="H1242" i="124"/>
  <c r="H1241" i="124"/>
  <c r="H1240" i="124"/>
  <c r="H1239" i="124"/>
  <c r="H1238" i="124"/>
  <c r="H1237" i="124"/>
  <c r="H1236" i="124"/>
  <c r="H1235" i="124"/>
  <c r="H1234" i="124"/>
  <c r="H1233" i="124"/>
  <c r="H1232" i="124"/>
  <c r="H1231" i="124"/>
  <c r="H1230" i="124"/>
  <c r="H1229" i="124"/>
  <c r="H1228" i="124"/>
  <c r="H1227" i="124"/>
  <c r="H1226" i="124"/>
  <c r="H1225" i="124"/>
  <c r="H1224" i="124"/>
  <c r="H1223" i="124"/>
  <c r="H1222" i="124"/>
  <c r="H1221" i="124"/>
  <c r="H1220" i="124"/>
  <c r="H1219" i="124"/>
  <c r="H1218" i="124"/>
  <c r="H1217" i="124"/>
  <c r="H1216" i="124"/>
  <c r="H1215" i="124"/>
  <c r="H1214" i="124"/>
  <c r="H1213" i="124"/>
  <c r="H1212" i="124"/>
  <c r="H1211" i="124"/>
  <c r="H1210" i="124"/>
  <c r="H1209" i="124"/>
  <c r="H1208" i="124"/>
  <c r="H1207" i="124"/>
  <c r="H1206" i="124"/>
  <c r="H1205" i="124"/>
  <c r="H1204" i="124"/>
  <c r="H1203" i="124"/>
  <c r="H1202" i="124"/>
  <c r="H1201" i="124"/>
  <c r="H1200" i="124"/>
  <c r="H1199" i="124"/>
  <c r="H1198" i="124"/>
  <c r="H1197" i="124"/>
  <c r="H1196" i="124"/>
  <c r="H1195" i="124"/>
  <c r="H1194" i="124"/>
  <c r="H1193" i="124"/>
  <c r="H1192" i="124"/>
  <c r="H1191" i="124"/>
  <c r="H1190" i="124"/>
  <c r="H1189" i="124"/>
  <c r="H1188" i="124"/>
  <c r="H1187" i="124"/>
  <c r="H1186" i="124"/>
  <c r="H1185" i="124"/>
  <c r="H1184" i="124"/>
  <c r="H1183" i="124"/>
  <c r="H1182" i="124"/>
  <c r="H1181" i="124"/>
  <c r="H1180" i="124"/>
  <c r="H1179" i="124"/>
  <c r="H1178" i="124"/>
  <c r="H1177" i="124"/>
  <c r="H1176" i="124"/>
  <c r="H1175" i="124"/>
  <c r="H1174" i="124"/>
  <c r="H1173" i="124"/>
  <c r="H1172" i="124"/>
  <c r="H1171" i="124"/>
  <c r="H1170" i="124"/>
  <c r="H1169" i="124"/>
  <c r="H1168" i="124"/>
  <c r="H1167" i="124"/>
  <c r="H1166" i="124"/>
  <c r="H1165" i="124"/>
  <c r="H1164" i="124"/>
  <c r="H1163" i="124"/>
  <c r="H1162" i="124"/>
  <c r="H1161" i="124"/>
  <c r="H1160" i="124"/>
  <c r="H1159" i="124"/>
  <c r="H1158" i="124"/>
  <c r="H1157" i="124"/>
  <c r="H1156" i="124"/>
  <c r="H1155" i="124"/>
  <c r="H1154" i="124"/>
  <c r="H1153" i="124"/>
  <c r="H1152" i="124"/>
  <c r="H1151" i="124"/>
  <c r="H1150" i="124"/>
  <c r="H1149" i="124"/>
  <c r="H1148" i="124"/>
  <c r="H1147" i="124"/>
  <c r="H1146" i="124"/>
  <c r="H1145" i="124"/>
  <c r="H1144" i="124"/>
  <c r="H1143" i="124"/>
  <c r="H1142" i="124"/>
  <c r="H1141" i="124"/>
  <c r="H1140" i="124"/>
  <c r="H1139" i="124"/>
  <c r="H1138" i="124"/>
  <c r="H1137" i="124"/>
  <c r="H1136" i="124"/>
  <c r="H1135" i="124"/>
  <c r="H1134" i="124"/>
  <c r="H1133" i="124"/>
  <c r="H1132" i="124"/>
  <c r="H1131" i="124"/>
  <c r="H1130" i="124"/>
  <c r="H1129" i="124"/>
  <c r="H1128" i="124"/>
  <c r="H1127" i="124"/>
  <c r="H1126" i="124"/>
  <c r="H1125" i="124"/>
  <c r="H1124" i="124"/>
  <c r="H1123" i="124"/>
  <c r="H1122" i="124"/>
  <c r="H1121" i="124"/>
  <c r="H1120" i="124"/>
  <c r="H1119" i="124"/>
  <c r="H1118" i="124"/>
  <c r="H1117" i="124"/>
  <c r="H1116" i="124"/>
  <c r="H1115" i="124"/>
  <c r="H1114" i="124"/>
  <c r="H1113" i="124"/>
  <c r="H1112" i="124"/>
  <c r="H1111" i="124"/>
  <c r="H1110" i="124"/>
  <c r="H1109" i="124"/>
  <c r="H1108" i="124"/>
  <c r="H1107" i="124"/>
  <c r="H1106" i="124"/>
  <c r="H1105" i="124"/>
  <c r="H1104" i="124"/>
  <c r="H1103" i="124"/>
  <c r="H1102" i="124"/>
  <c r="H1101" i="124"/>
  <c r="H1100" i="124"/>
  <c r="H1099" i="124"/>
  <c r="H1098" i="124"/>
  <c r="H1097" i="124"/>
  <c r="H1096" i="124"/>
  <c r="H1095" i="124"/>
  <c r="H1094" i="124"/>
  <c r="H1093" i="124"/>
  <c r="H1092" i="124"/>
  <c r="H1091" i="124"/>
  <c r="H1090" i="124"/>
  <c r="H1089" i="124"/>
  <c r="H1088" i="124"/>
  <c r="H1087" i="124"/>
  <c r="H1086" i="124"/>
  <c r="H1085" i="124"/>
  <c r="H1084" i="124"/>
  <c r="H1083" i="124"/>
  <c r="H1082" i="124"/>
  <c r="H1081" i="124"/>
  <c r="H1080" i="124"/>
  <c r="H1079" i="124"/>
  <c r="H1078" i="124"/>
  <c r="H1077" i="124"/>
  <c r="H1076" i="124"/>
  <c r="H1075" i="124"/>
  <c r="H1074" i="124"/>
  <c r="H1073" i="124"/>
  <c r="H1072" i="124"/>
  <c r="H1071" i="124"/>
  <c r="H1070" i="124"/>
  <c r="H1069" i="124"/>
  <c r="H1068" i="124"/>
  <c r="H1067" i="124"/>
  <c r="H1066" i="124"/>
  <c r="H1065" i="124"/>
  <c r="H1064" i="124"/>
  <c r="H1063" i="124"/>
  <c r="H1062" i="124"/>
  <c r="H1061" i="124"/>
  <c r="H1060" i="124"/>
  <c r="H1059" i="124"/>
  <c r="H1058" i="124"/>
  <c r="H1057" i="124"/>
  <c r="H1056" i="124"/>
  <c r="H1055" i="124"/>
  <c r="H1054" i="124"/>
  <c r="H1053" i="124"/>
  <c r="H1052" i="124"/>
  <c r="H1051" i="124"/>
  <c r="H1050" i="124"/>
  <c r="H1049" i="124"/>
  <c r="H1048" i="124"/>
  <c r="H1047" i="124"/>
  <c r="H1046" i="124"/>
  <c r="H1045" i="124"/>
  <c r="H1044" i="124"/>
  <c r="H1043" i="124"/>
  <c r="H1042" i="124"/>
  <c r="H1041" i="124"/>
  <c r="H1040" i="124"/>
  <c r="H1039" i="124"/>
  <c r="H1038" i="124"/>
  <c r="H1037" i="124"/>
  <c r="H1036" i="124"/>
  <c r="H1035" i="124"/>
  <c r="H1034" i="124"/>
  <c r="H1033" i="124"/>
  <c r="H1032" i="124"/>
  <c r="H1031" i="124"/>
  <c r="H1030" i="124"/>
  <c r="H1029" i="124"/>
  <c r="H1028" i="124"/>
  <c r="H1027" i="124"/>
  <c r="H1026" i="124"/>
  <c r="H1025" i="124"/>
  <c r="H1024" i="124"/>
  <c r="H1023" i="124"/>
  <c r="H1022" i="124"/>
  <c r="H1021" i="124"/>
  <c r="H1020" i="124"/>
  <c r="H1019" i="124"/>
  <c r="H1018" i="124"/>
  <c r="H1017" i="124"/>
  <c r="H1016" i="124"/>
  <c r="H1015" i="124"/>
  <c r="H1014" i="124"/>
  <c r="H1013" i="124"/>
  <c r="H1012" i="124"/>
  <c r="H1011" i="124"/>
  <c r="H1010" i="124"/>
  <c r="H1009" i="124"/>
  <c r="H1008" i="124"/>
  <c r="H1007" i="124"/>
  <c r="H1006" i="124"/>
  <c r="H1005" i="124"/>
  <c r="H1004" i="124"/>
  <c r="H1003" i="124"/>
  <c r="H1002" i="124"/>
  <c r="H1001" i="124"/>
  <c r="H1000" i="124"/>
  <c r="H999" i="124"/>
  <c r="H998" i="124"/>
  <c r="H997" i="124"/>
  <c r="H996" i="124"/>
  <c r="H995" i="124"/>
  <c r="H994" i="124"/>
  <c r="H993" i="124"/>
  <c r="T933" i="124"/>
  <c r="T934" i="124"/>
  <c r="T935" i="124"/>
  <c r="T936" i="124"/>
  <c r="T937" i="124"/>
  <c r="T938" i="124"/>
  <c r="T939" i="124"/>
  <c r="T940" i="124"/>
  <c r="T941" i="124"/>
  <c r="T942" i="124"/>
  <c r="T943" i="124"/>
  <c r="T944" i="124"/>
  <c r="T945" i="124"/>
  <c r="T946" i="124"/>
  <c r="T947" i="124"/>
  <c r="T948" i="124"/>
  <c r="T949" i="124"/>
  <c r="T950" i="124"/>
  <c r="T951" i="124"/>
  <c r="T952" i="124"/>
  <c r="T953" i="124"/>
  <c r="T954" i="124"/>
  <c r="T955" i="124"/>
  <c r="T956" i="124"/>
  <c r="T957" i="124"/>
  <c r="T958" i="124"/>
  <c r="T932" i="124"/>
  <c r="T931" i="124"/>
  <c r="T930" i="124"/>
  <c r="T929" i="124"/>
  <c r="T928" i="124"/>
  <c r="T927" i="124"/>
  <c r="T926" i="124"/>
  <c r="T925" i="124"/>
  <c r="T924" i="124"/>
  <c r="T918" i="124"/>
  <c r="T917" i="124"/>
  <c r="T916" i="124"/>
  <c r="T915" i="124"/>
  <c r="T914" i="124"/>
  <c r="T913" i="124"/>
  <c r="T912" i="124"/>
  <c r="T911" i="124"/>
  <c r="T910" i="124"/>
  <c r="T909" i="124"/>
  <c r="T908" i="124"/>
  <c r="T907" i="124"/>
  <c r="T906" i="124"/>
  <c r="T905" i="124"/>
  <c r="T904" i="124"/>
  <c r="T903" i="124"/>
  <c r="T902" i="124"/>
  <c r="T901" i="124"/>
  <c r="T900" i="124"/>
  <c r="T899" i="124"/>
  <c r="T898" i="124"/>
  <c r="T897" i="124"/>
  <c r="T896" i="124"/>
  <c r="T895" i="124"/>
  <c r="T894" i="124"/>
  <c r="T893" i="124"/>
  <c r="T892" i="124"/>
  <c r="T891" i="124"/>
  <c r="G579" i="124"/>
  <c r="G578" i="124"/>
  <c r="G577" i="124"/>
  <c r="G576" i="124"/>
  <c r="G575" i="124"/>
  <c r="G574" i="124"/>
  <c r="G573" i="124"/>
  <c r="G572" i="124"/>
  <c r="G571" i="124"/>
  <c r="G570" i="124"/>
  <c r="G569" i="124"/>
  <c r="G568" i="124"/>
  <c r="G567" i="124"/>
  <c r="G566" i="124"/>
  <c r="G565" i="124"/>
  <c r="G564" i="124"/>
  <c r="AB775" i="124"/>
  <c r="AB774" i="124"/>
  <c r="AB773" i="124"/>
  <c r="AB772" i="124"/>
  <c r="AB771" i="124"/>
  <c r="AB770" i="124"/>
  <c r="AB769" i="124"/>
  <c r="AB768" i="124"/>
  <c r="AB767" i="124"/>
  <c r="AB766" i="124"/>
  <c r="AB765" i="124"/>
  <c r="AB764" i="124"/>
  <c r="AB763" i="124"/>
  <c r="AB762" i="124"/>
  <c r="AB761" i="124"/>
  <c r="AB760" i="124"/>
  <c r="AB759" i="124"/>
  <c r="AB758" i="124"/>
  <c r="AB757" i="124"/>
  <c r="AB756" i="124"/>
  <c r="AB755" i="124"/>
  <c r="AB754" i="124"/>
  <c r="AB753" i="124"/>
  <c r="AB752" i="124"/>
  <c r="AB751" i="124"/>
  <c r="AB750" i="124"/>
  <c r="AB749" i="124"/>
  <c r="AB748" i="124"/>
  <c r="AB747" i="124"/>
  <c r="AB746" i="124"/>
  <c r="AB745" i="124"/>
  <c r="AB744" i="124"/>
  <c r="U773" i="124"/>
  <c r="U772" i="124"/>
  <c r="U771" i="124"/>
  <c r="U770" i="124"/>
  <c r="U769" i="124"/>
  <c r="U768" i="124"/>
  <c r="U767" i="124"/>
  <c r="U766" i="124"/>
  <c r="U765" i="124"/>
  <c r="U764" i="124"/>
  <c r="U763" i="124"/>
  <c r="U762" i="124"/>
  <c r="U761" i="124"/>
  <c r="U760" i="124"/>
  <c r="U759" i="124"/>
  <c r="U758" i="124"/>
  <c r="U757" i="124"/>
  <c r="U756" i="124"/>
  <c r="U755" i="124"/>
  <c r="U754" i="124"/>
  <c r="U753" i="124"/>
  <c r="U752" i="124"/>
  <c r="U751" i="124"/>
  <c r="U750" i="124"/>
  <c r="U749" i="124"/>
  <c r="U748" i="124"/>
  <c r="U747" i="124"/>
  <c r="U746" i="124"/>
  <c r="U745" i="124"/>
  <c r="U744" i="124"/>
  <c r="N765" i="124"/>
  <c r="N764" i="124"/>
  <c r="N763" i="124"/>
  <c r="N762" i="124"/>
  <c r="N761" i="124"/>
  <c r="N760" i="124"/>
  <c r="N759" i="124"/>
  <c r="N758" i="124"/>
  <c r="N757" i="124"/>
  <c r="N756" i="124"/>
  <c r="N755" i="124"/>
  <c r="N754" i="124"/>
  <c r="N753" i="124"/>
  <c r="N752" i="124"/>
  <c r="N751" i="124"/>
  <c r="N750" i="124"/>
  <c r="N749" i="124"/>
  <c r="N748" i="124"/>
  <c r="N747" i="124"/>
  <c r="N746" i="124"/>
  <c r="N745" i="124"/>
  <c r="N744" i="124"/>
  <c r="G759" i="124"/>
  <c r="G758" i="124"/>
  <c r="G757" i="124"/>
  <c r="G756" i="124"/>
  <c r="G755" i="124"/>
  <c r="G754" i="124"/>
  <c r="G753" i="124"/>
  <c r="G752" i="124"/>
  <c r="G751" i="124"/>
  <c r="G750" i="124"/>
  <c r="G749" i="124"/>
  <c r="G748" i="124"/>
  <c r="G747" i="124"/>
  <c r="G746" i="124"/>
  <c r="G745" i="124"/>
  <c r="G744" i="124"/>
  <c r="K823" i="124"/>
  <c r="K822" i="124"/>
  <c r="K821" i="124"/>
  <c r="K820" i="124"/>
  <c r="K819" i="124"/>
  <c r="K818" i="124"/>
  <c r="K817" i="124"/>
  <c r="K816" i="124"/>
  <c r="K815" i="124"/>
  <c r="K814" i="124"/>
  <c r="K813" i="124"/>
  <c r="K812" i="124"/>
  <c r="K811" i="124"/>
  <c r="K810" i="124"/>
  <c r="K809" i="124"/>
  <c r="K808" i="124"/>
  <c r="K807" i="124"/>
  <c r="K806" i="124"/>
  <c r="K805" i="124"/>
  <c r="K804" i="124"/>
  <c r="K803" i="124"/>
  <c r="K802" i="124"/>
  <c r="K801" i="124"/>
  <c r="K800" i="124"/>
  <c r="K799" i="124"/>
  <c r="K798" i="124"/>
  <c r="K797" i="124"/>
  <c r="K796" i="124"/>
  <c r="K795" i="124"/>
  <c r="K794" i="124"/>
  <c r="K793" i="124"/>
  <c r="K792" i="124"/>
  <c r="K791" i="124"/>
  <c r="K790" i="124"/>
  <c r="K789" i="124"/>
  <c r="K788" i="124"/>
  <c r="K787" i="124"/>
  <c r="K786" i="124"/>
  <c r="K785" i="124"/>
  <c r="K784" i="124"/>
  <c r="L591" i="124"/>
  <c r="L592" i="124"/>
  <c r="L593" i="124"/>
  <c r="L594" i="124"/>
  <c r="L595" i="124"/>
  <c r="L596" i="124"/>
  <c r="L597" i="124"/>
  <c r="L598" i="124"/>
  <c r="L599" i="124"/>
  <c r="L600" i="124"/>
  <c r="L601" i="124"/>
  <c r="L602" i="124"/>
  <c r="L603" i="124"/>
  <c r="L604" i="124"/>
  <c r="L605" i="124"/>
  <c r="L606" i="124"/>
  <c r="L607" i="124"/>
  <c r="L608" i="124"/>
  <c r="L609" i="124"/>
  <c r="L610" i="124"/>
  <c r="L611" i="124"/>
  <c r="L612" i="124"/>
  <c r="L613" i="124"/>
  <c r="L614" i="124"/>
  <c r="L615" i="124"/>
  <c r="L616" i="124"/>
  <c r="L617" i="124"/>
  <c r="L618" i="124"/>
  <c r="L619" i="124"/>
  <c r="L620" i="124"/>
  <c r="L621" i="124"/>
  <c r="L622" i="124"/>
  <c r="L623" i="124"/>
  <c r="L624" i="124"/>
  <c r="L625" i="124"/>
  <c r="L626" i="124"/>
  <c r="L627" i="124"/>
  <c r="L628" i="124"/>
  <c r="L629" i="124"/>
  <c r="L630" i="124"/>
  <c r="L631" i="124"/>
  <c r="L632" i="124"/>
  <c r="L633" i="124"/>
  <c r="L634" i="124"/>
  <c r="L635" i="124"/>
  <c r="L636" i="124"/>
  <c r="L637" i="124"/>
  <c r="L638" i="124"/>
  <c r="L639" i="124"/>
  <c r="L640" i="124"/>
  <c r="L641" i="124"/>
  <c r="L642" i="124"/>
  <c r="L643" i="124"/>
  <c r="L644" i="124"/>
  <c r="L645" i="124"/>
  <c r="L646" i="124"/>
  <c r="L647" i="124"/>
  <c r="L648" i="124"/>
  <c r="L649" i="124"/>
  <c r="L650" i="124"/>
  <c r="L651" i="124"/>
  <c r="L652" i="124"/>
  <c r="L653" i="124"/>
  <c r="L654" i="124"/>
  <c r="L655" i="124"/>
  <c r="L656" i="124"/>
  <c r="L657" i="124"/>
  <c r="L658" i="124"/>
  <c r="L659" i="124"/>
  <c r="L660" i="124"/>
  <c r="L661" i="124"/>
  <c r="L662" i="124"/>
  <c r="L663" i="124"/>
  <c r="L664" i="124"/>
  <c r="L665" i="124"/>
  <c r="L666" i="124"/>
  <c r="L667" i="124"/>
  <c r="L668" i="124"/>
  <c r="L669" i="124"/>
  <c r="L670" i="124"/>
  <c r="L671" i="124"/>
  <c r="L672" i="124"/>
  <c r="L673" i="124"/>
  <c r="L674" i="124"/>
  <c r="L675" i="124"/>
  <c r="L676" i="124"/>
  <c r="L677" i="124"/>
  <c r="L678" i="124"/>
  <c r="L679" i="124"/>
  <c r="L680" i="124"/>
  <c r="L681" i="124"/>
  <c r="L682" i="124"/>
  <c r="L683" i="124"/>
  <c r="L684" i="124"/>
  <c r="L685" i="124"/>
  <c r="L686" i="124"/>
  <c r="L687" i="124"/>
  <c r="L688" i="124"/>
  <c r="L689" i="124"/>
  <c r="L690" i="124"/>
  <c r="L691" i="124"/>
  <c r="L692" i="124"/>
  <c r="L693" i="124"/>
  <c r="L694" i="124"/>
  <c r="L695" i="124"/>
  <c r="L696" i="124"/>
  <c r="L697" i="124"/>
  <c r="L698" i="124"/>
  <c r="L699" i="124"/>
  <c r="L700" i="124"/>
  <c r="L701" i="124"/>
  <c r="L702" i="124"/>
  <c r="L703" i="124"/>
  <c r="L704" i="124"/>
  <c r="L705" i="124"/>
  <c r="L706" i="124"/>
  <c r="L707" i="124"/>
  <c r="T724" i="124"/>
  <c r="T723" i="124"/>
  <c r="T722" i="124"/>
  <c r="T721" i="124"/>
  <c r="T720" i="124"/>
  <c r="T719" i="124"/>
  <c r="T718" i="124"/>
  <c r="T717" i="124"/>
  <c r="T716" i="124"/>
  <c r="T715" i="124"/>
  <c r="T714" i="124"/>
  <c r="T713" i="124"/>
  <c r="T712" i="124"/>
  <c r="T711" i="124"/>
  <c r="T710" i="124"/>
  <c r="T709" i="124"/>
  <c r="T708" i="124"/>
  <c r="T707" i="124"/>
  <c r="T706" i="124"/>
  <c r="T705" i="124"/>
  <c r="T704" i="124"/>
  <c r="T703" i="124"/>
  <c r="T702" i="124"/>
  <c r="T701" i="124"/>
  <c r="T700" i="124"/>
  <c r="T699" i="124"/>
  <c r="T698" i="124"/>
  <c r="T697" i="124"/>
  <c r="T696" i="124"/>
  <c r="T695" i="124"/>
  <c r="T694" i="124"/>
  <c r="T693" i="124"/>
  <c r="T692" i="124"/>
  <c r="T691" i="124"/>
  <c r="T690" i="124"/>
  <c r="T689" i="124"/>
  <c r="T688" i="124"/>
  <c r="T687" i="124"/>
  <c r="T686" i="124"/>
  <c r="T685" i="124"/>
  <c r="T684" i="124"/>
  <c r="T683" i="124"/>
  <c r="T682" i="124"/>
  <c r="T681" i="124"/>
  <c r="T680" i="124"/>
  <c r="T679" i="124"/>
  <c r="T678" i="124"/>
  <c r="T677" i="124"/>
  <c r="T676" i="124"/>
  <c r="T675" i="124"/>
  <c r="T674" i="124"/>
  <c r="T673" i="124"/>
  <c r="T672" i="124"/>
  <c r="T671" i="124"/>
  <c r="T670" i="124"/>
  <c r="T669" i="124"/>
  <c r="T668" i="124"/>
  <c r="T667" i="124"/>
  <c r="T666" i="124"/>
  <c r="T665" i="124"/>
  <c r="T664" i="124"/>
  <c r="T663" i="124"/>
  <c r="T662" i="124"/>
  <c r="T661" i="124"/>
  <c r="T660" i="124"/>
  <c r="T659" i="124"/>
  <c r="T658" i="124"/>
  <c r="T657" i="124"/>
  <c r="T656" i="124"/>
  <c r="T655" i="124"/>
  <c r="T654" i="124"/>
  <c r="T653" i="124"/>
  <c r="T652" i="124"/>
  <c r="T651" i="124"/>
  <c r="T650" i="124"/>
  <c r="T649" i="124"/>
  <c r="T648" i="124"/>
  <c r="T647" i="124"/>
  <c r="T646" i="124"/>
  <c r="T645" i="124"/>
  <c r="T644" i="124"/>
  <c r="T643" i="124"/>
  <c r="T642" i="124"/>
  <c r="T641" i="124"/>
  <c r="T640" i="124"/>
  <c r="T639" i="124"/>
  <c r="T638" i="124"/>
  <c r="T637" i="124"/>
  <c r="T636" i="124"/>
  <c r="T635" i="124"/>
  <c r="T634" i="124"/>
  <c r="T633" i="124"/>
  <c r="T632" i="124"/>
  <c r="T631" i="124"/>
  <c r="T630" i="124"/>
  <c r="T629" i="124"/>
  <c r="T628" i="124"/>
  <c r="T627" i="124"/>
  <c r="T626" i="124"/>
  <c r="T625" i="124"/>
  <c r="T624" i="124"/>
  <c r="T623" i="124"/>
  <c r="T622" i="124"/>
  <c r="T621" i="124"/>
  <c r="T620" i="124"/>
  <c r="T619" i="124"/>
  <c r="T618" i="124"/>
  <c r="T617" i="124"/>
  <c r="T616" i="124"/>
  <c r="T615" i="124"/>
  <c r="T614" i="124"/>
  <c r="T613" i="124"/>
  <c r="T612" i="124"/>
  <c r="T611" i="124"/>
  <c r="T610" i="124"/>
  <c r="T609" i="124"/>
  <c r="T608" i="124"/>
  <c r="T607" i="124"/>
  <c r="T606" i="124"/>
  <c r="T605" i="124"/>
  <c r="T604" i="124"/>
  <c r="T603" i="124"/>
  <c r="T602" i="124"/>
  <c r="T601" i="124"/>
  <c r="T600" i="124"/>
  <c r="T599" i="124"/>
  <c r="T598" i="124"/>
  <c r="T597" i="124"/>
  <c r="T596" i="124"/>
  <c r="T595" i="124"/>
  <c r="T594" i="124"/>
  <c r="T593" i="124"/>
  <c r="T592" i="124"/>
  <c r="T591" i="124"/>
  <c r="T590" i="124"/>
  <c r="T589" i="124"/>
  <c r="T588" i="124"/>
  <c r="T587" i="124"/>
  <c r="T586" i="124"/>
  <c r="T585" i="124"/>
  <c r="T584" i="124"/>
  <c r="T583" i="124"/>
  <c r="L579" i="124"/>
  <c r="L578" i="124"/>
  <c r="L577" i="124"/>
  <c r="L576" i="124"/>
  <c r="L575" i="124"/>
  <c r="L574" i="124"/>
  <c r="L573" i="124"/>
  <c r="L572" i="124"/>
  <c r="L571" i="124"/>
  <c r="L570" i="124"/>
  <c r="L569" i="124"/>
  <c r="L568" i="124"/>
  <c r="L567" i="124"/>
  <c r="L566" i="124"/>
  <c r="L565" i="124"/>
  <c r="L564" i="124"/>
  <c r="L563" i="124"/>
  <c r="L562" i="124"/>
  <c r="L561" i="124"/>
  <c r="L560" i="124"/>
  <c r="Y578" i="124"/>
  <c r="Y577" i="124"/>
  <c r="Y576" i="124"/>
  <c r="Y575" i="124"/>
  <c r="Y574" i="124"/>
  <c r="Y573" i="124"/>
  <c r="Y572" i="124"/>
  <c r="Y571" i="124"/>
  <c r="Y570" i="124"/>
  <c r="Y569" i="124"/>
  <c r="Y568" i="124"/>
  <c r="Y567" i="124"/>
  <c r="Y566" i="124"/>
  <c r="Y565" i="124"/>
  <c r="Y564" i="124"/>
  <c r="Y563" i="124"/>
  <c r="Y562" i="124"/>
  <c r="Y561" i="124"/>
  <c r="Y560" i="124"/>
  <c r="Y559" i="124"/>
  <c r="Y558" i="124"/>
  <c r="Y557" i="124"/>
  <c r="Y556" i="124"/>
  <c r="Y555" i="124"/>
  <c r="Y554" i="124"/>
  <c r="Y553" i="124"/>
  <c r="Y552" i="124"/>
  <c r="Y551" i="124"/>
  <c r="Y550" i="124"/>
  <c r="Y549" i="124"/>
  <c r="Y548" i="124"/>
  <c r="Y547" i="124"/>
  <c r="Y546" i="124"/>
  <c r="Y545" i="124"/>
  <c r="Y544" i="124"/>
  <c r="Y543" i="124"/>
  <c r="Y542" i="124"/>
  <c r="Y541" i="124"/>
  <c r="Y540" i="124"/>
  <c r="Y539" i="124"/>
  <c r="Y538" i="124"/>
  <c r="Y537" i="124"/>
  <c r="Y536" i="124"/>
  <c r="Y535" i="124"/>
  <c r="Y534" i="124"/>
  <c r="Y533" i="124"/>
  <c r="Y532" i="124"/>
  <c r="Y531" i="124"/>
  <c r="Y530" i="124"/>
  <c r="Y529" i="124"/>
  <c r="Y528" i="124"/>
  <c r="Y527" i="124"/>
  <c r="Y526" i="124"/>
  <c r="Y525" i="124"/>
  <c r="Y524" i="124"/>
  <c r="Y523" i="124"/>
  <c r="Y522" i="124"/>
  <c r="Y521" i="124"/>
  <c r="Y520" i="124"/>
  <c r="Y519" i="124"/>
  <c r="Y518" i="124"/>
  <c r="Y517" i="124"/>
  <c r="Y516" i="124"/>
  <c r="Y515" i="124"/>
  <c r="Y514" i="124"/>
  <c r="Y513" i="124"/>
  <c r="Y512" i="124"/>
  <c r="Y511" i="124"/>
  <c r="Y510" i="124"/>
  <c r="Y509" i="124"/>
  <c r="Y508" i="124"/>
  <c r="Y507" i="124"/>
  <c r="Y506" i="124"/>
  <c r="Y505" i="124"/>
  <c r="Y504" i="124"/>
  <c r="Y503" i="124"/>
  <c r="Y502" i="124"/>
  <c r="Y501" i="124"/>
  <c r="Y500" i="124"/>
  <c r="Y499" i="124"/>
  <c r="Y498" i="124"/>
  <c r="Y497" i="124"/>
  <c r="Y496" i="124"/>
  <c r="Y495" i="124"/>
  <c r="Y494" i="124"/>
  <c r="Y493" i="124"/>
  <c r="Y492" i="124"/>
  <c r="Y491" i="124"/>
  <c r="Y490" i="124"/>
  <c r="Y489" i="124"/>
  <c r="Y488" i="124"/>
  <c r="Y487" i="124"/>
  <c r="Y486" i="124"/>
  <c r="Y485" i="124"/>
  <c r="Y484" i="124"/>
  <c r="Y483" i="124"/>
  <c r="Y482" i="124"/>
  <c r="Y481" i="124"/>
  <c r="Y480" i="124"/>
  <c r="Y479" i="124"/>
  <c r="Y478" i="124"/>
  <c r="Y477" i="124"/>
  <c r="Y476" i="124"/>
  <c r="Y475" i="124"/>
  <c r="Y474" i="124"/>
  <c r="Y473" i="124"/>
  <c r="Y472" i="124"/>
  <c r="Y471" i="124"/>
  <c r="Y470" i="124"/>
  <c r="Y469" i="124"/>
  <c r="Y468" i="124"/>
  <c r="Y467" i="124"/>
  <c r="Y466" i="124"/>
  <c r="Y465" i="124"/>
  <c r="Y464" i="124"/>
  <c r="Y463" i="124"/>
  <c r="Y462" i="124"/>
  <c r="Y461" i="124"/>
  <c r="Y460" i="124"/>
  <c r="Y459" i="124"/>
  <c r="Y458" i="124"/>
  <c r="Y457" i="124"/>
  <c r="Y456" i="124"/>
  <c r="Y455" i="124"/>
  <c r="Y454" i="124"/>
  <c r="Y453" i="124"/>
  <c r="Y452" i="124"/>
  <c r="Y451" i="124"/>
  <c r="Y450" i="124"/>
  <c r="Y449" i="124"/>
  <c r="Y448" i="124"/>
  <c r="Y447" i="124"/>
  <c r="Y446" i="124"/>
  <c r="Y445" i="124"/>
  <c r="Y444" i="124"/>
  <c r="Y443" i="124"/>
  <c r="Y442" i="124"/>
  <c r="Y441" i="124"/>
  <c r="Y440" i="124"/>
  <c r="Y439" i="124"/>
  <c r="Y438" i="124"/>
  <c r="Y437" i="124"/>
  <c r="Y335" i="124"/>
  <c r="Y334" i="124"/>
  <c r="Y333" i="124"/>
  <c r="Y332" i="124"/>
  <c r="Y331" i="124"/>
  <c r="Y330" i="124"/>
  <c r="Y329" i="124"/>
  <c r="Y328" i="124"/>
  <c r="Y327" i="124"/>
  <c r="Y326" i="124"/>
  <c r="Y325" i="124"/>
  <c r="Y324" i="124"/>
  <c r="Y323" i="124"/>
  <c r="Y322" i="124"/>
  <c r="Y321" i="124"/>
  <c r="Y320" i="124"/>
  <c r="Y319" i="124"/>
  <c r="Y318" i="124"/>
  <c r="Y317" i="124"/>
  <c r="Y316" i="124"/>
  <c r="F310" i="124"/>
  <c r="F311" i="124"/>
  <c r="F312" i="124"/>
  <c r="F313" i="124"/>
  <c r="F314" i="124"/>
  <c r="F315" i="124"/>
  <c r="F316" i="124"/>
  <c r="F317" i="124"/>
  <c r="F318" i="124"/>
  <c r="F319" i="124"/>
  <c r="F320" i="124"/>
  <c r="F321" i="124"/>
  <c r="F322" i="124"/>
  <c r="F323" i="124"/>
  <c r="F324" i="124"/>
  <c r="F325" i="124"/>
  <c r="F326" i="124"/>
  <c r="F327" i="124"/>
  <c r="F328" i="124"/>
  <c r="F329" i="124"/>
  <c r="F330" i="124"/>
  <c r="F331" i="124"/>
  <c r="F332" i="124"/>
  <c r="F333" i="124"/>
  <c r="F334" i="124"/>
  <c r="F335" i="124"/>
  <c r="F336" i="124"/>
  <c r="F337" i="124"/>
  <c r="F338" i="124"/>
  <c r="F339" i="124"/>
  <c r="F340" i="124"/>
  <c r="F341" i="124"/>
  <c r="F342" i="124"/>
  <c r="F343" i="124"/>
  <c r="F344" i="124"/>
  <c r="F345" i="124"/>
  <c r="F346" i="124"/>
  <c r="F347" i="124"/>
  <c r="F348" i="124"/>
  <c r="F349" i="124"/>
  <c r="F350" i="124"/>
  <c r="F351" i="124"/>
  <c r="Y366" i="124"/>
  <c r="Y365" i="124"/>
  <c r="Y364" i="124"/>
  <c r="Y363" i="124"/>
  <c r="Y362" i="124"/>
  <c r="Y361" i="124"/>
  <c r="Y360" i="124"/>
  <c r="Y359" i="124"/>
  <c r="Y358" i="124"/>
  <c r="Y357" i="124"/>
  <c r="Y356" i="124"/>
  <c r="Y355" i="124"/>
  <c r="Y354" i="124"/>
  <c r="Y353" i="124"/>
  <c r="Y352" i="124"/>
  <c r="Y351" i="124"/>
  <c r="Y350" i="124"/>
  <c r="Y349" i="124"/>
  <c r="Y348" i="124"/>
  <c r="Y347" i="124"/>
  <c r="Y346" i="124"/>
  <c r="Y345" i="124"/>
  <c r="Y344" i="124"/>
  <c r="Y343" i="124"/>
  <c r="Y342" i="124"/>
  <c r="Y341" i="124"/>
  <c r="Y340" i="124"/>
  <c r="Y339" i="124"/>
  <c r="N430" i="124"/>
  <c r="N429" i="124"/>
  <c r="N428" i="124"/>
  <c r="N427" i="124"/>
  <c r="N426" i="124"/>
  <c r="N425" i="124"/>
  <c r="N424" i="124"/>
  <c r="N423" i="124"/>
  <c r="N422" i="124"/>
  <c r="N421" i="124"/>
  <c r="N420" i="124"/>
  <c r="N419" i="124"/>
  <c r="N418" i="124"/>
  <c r="N417" i="124"/>
  <c r="N416" i="124"/>
  <c r="N415" i="124"/>
  <c r="N414" i="124"/>
  <c r="N413" i="124"/>
  <c r="N412" i="124"/>
  <c r="N411" i="124"/>
  <c r="N410" i="124"/>
  <c r="N409" i="124"/>
  <c r="N408" i="124"/>
  <c r="N407" i="124"/>
  <c r="N406" i="124"/>
  <c r="N405" i="124"/>
  <c r="N404" i="124"/>
  <c r="N403" i="124"/>
  <c r="N402" i="124"/>
  <c r="N401" i="124"/>
  <c r="N400" i="124"/>
  <c r="N399" i="124"/>
  <c r="N398" i="124"/>
  <c r="N397" i="124"/>
  <c r="N396" i="124"/>
  <c r="N395" i="124"/>
  <c r="N394" i="124"/>
  <c r="N393" i="124"/>
  <c r="N392" i="124"/>
  <c r="N391" i="124"/>
  <c r="N390" i="124"/>
  <c r="N389" i="124"/>
  <c r="N388" i="124"/>
  <c r="N387" i="124"/>
  <c r="N386" i="124"/>
  <c r="N385" i="124"/>
  <c r="N384" i="124"/>
  <c r="N383" i="124"/>
  <c r="N382" i="124"/>
  <c r="N381" i="124"/>
  <c r="N380" i="124"/>
  <c r="N379" i="124"/>
  <c r="N378" i="124"/>
  <c r="N377" i="124"/>
  <c r="N376" i="124"/>
  <c r="N375" i="124"/>
  <c r="N374" i="124"/>
  <c r="N373" i="124"/>
  <c r="N372" i="124"/>
  <c r="N371" i="124"/>
  <c r="N370" i="124"/>
  <c r="N369" i="124"/>
  <c r="N368" i="124"/>
  <c r="N367" i="124"/>
  <c r="N366" i="124"/>
  <c r="N365" i="124"/>
  <c r="N364" i="124"/>
  <c r="N363" i="124"/>
  <c r="N362" i="124"/>
  <c r="N361" i="124"/>
  <c r="N360" i="124"/>
  <c r="N359" i="124"/>
  <c r="N358" i="124"/>
  <c r="N357" i="124"/>
  <c r="N356" i="124"/>
  <c r="N355" i="124"/>
  <c r="N354" i="124"/>
  <c r="N353" i="124"/>
  <c r="N352" i="124"/>
  <c r="N351" i="124"/>
  <c r="N350" i="124"/>
  <c r="N349" i="124"/>
  <c r="N348" i="124"/>
  <c r="N347" i="124"/>
  <c r="N346" i="124"/>
  <c r="N345" i="124"/>
  <c r="N344" i="124"/>
  <c r="N343" i="124"/>
  <c r="N342" i="124"/>
  <c r="N341" i="124"/>
  <c r="N340" i="124"/>
  <c r="N339" i="124"/>
  <c r="N338" i="124"/>
  <c r="N337" i="124"/>
  <c r="N336" i="124"/>
  <c r="N335" i="124"/>
  <c r="N334" i="124"/>
  <c r="N333" i="124"/>
  <c r="N332" i="124"/>
  <c r="N331" i="124"/>
  <c r="N330" i="124"/>
  <c r="N329" i="124"/>
  <c r="N328" i="124"/>
  <c r="N327" i="124"/>
  <c r="N326" i="124"/>
  <c r="N325" i="124"/>
  <c r="N324" i="124"/>
  <c r="N323" i="124"/>
  <c r="N322" i="124"/>
  <c r="N321" i="124"/>
  <c r="N320" i="124"/>
  <c r="N319" i="124"/>
  <c r="N318" i="124"/>
  <c r="N317" i="124"/>
  <c r="N316" i="124"/>
  <c r="N315" i="124"/>
  <c r="N314" i="124"/>
  <c r="N313" i="124"/>
  <c r="N312" i="124"/>
  <c r="N311" i="124"/>
  <c r="N310" i="124"/>
  <c r="N309" i="124"/>
  <c r="N308" i="124"/>
  <c r="N307" i="124"/>
  <c r="N306" i="124"/>
  <c r="N305" i="124"/>
  <c r="N304" i="124"/>
  <c r="N303" i="124"/>
  <c r="N302" i="124"/>
  <c r="N301" i="124"/>
  <c r="N300" i="124"/>
  <c r="N299" i="124"/>
  <c r="N298" i="124"/>
  <c r="N297" i="124"/>
  <c r="N296" i="124"/>
  <c r="N295" i="124"/>
  <c r="N294" i="124"/>
  <c r="N293" i="124"/>
  <c r="N292" i="124"/>
  <c r="N291" i="124"/>
  <c r="N290" i="124"/>
  <c r="N289" i="124"/>
  <c r="T145" i="124"/>
  <c r="T146" i="124"/>
  <c r="T147" i="124"/>
  <c r="T148" i="124"/>
  <c r="T149" i="124"/>
  <c r="T150" i="124"/>
  <c r="T151" i="124"/>
  <c r="T152" i="124"/>
  <c r="T153" i="124"/>
  <c r="T154" i="124"/>
  <c r="T155" i="124"/>
  <c r="T156" i="124"/>
  <c r="T157" i="124"/>
  <c r="T158" i="124"/>
  <c r="T159" i="124"/>
  <c r="T160" i="124"/>
  <c r="T161" i="124"/>
  <c r="T162" i="124"/>
  <c r="T163" i="124"/>
  <c r="T164" i="124"/>
  <c r="T165" i="124"/>
  <c r="T166" i="124"/>
  <c r="T167" i="124"/>
  <c r="T168" i="124"/>
  <c r="T169" i="124"/>
  <c r="T170" i="124"/>
  <c r="T171" i="124"/>
  <c r="T172" i="124"/>
  <c r="T173" i="124"/>
  <c r="T174" i="124"/>
  <c r="T175" i="124"/>
  <c r="T176" i="124"/>
  <c r="T177" i="124"/>
  <c r="T178" i="124"/>
  <c r="T179" i="124"/>
  <c r="T180" i="124"/>
  <c r="T181" i="124"/>
  <c r="T182" i="124"/>
  <c r="T183" i="124"/>
  <c r="T184" i="124"/>
  <c r="T185" i="124"/>
  <c r="T186" i="124"/>
  <c r="T187" i="124"/>
  <c r="T188" i="124"/>
  <c r="T189" i="124"/>
  <c r="T190" i="124"/>
  <c r="T191" i="124"/>
  <c r="T192" i="124"/>
  <c r="T193" i="124"/>
  <c r="T194" i="124"/>
  <c r="T195" i="124"/>
  <c r="T196" i="124"/>
  <c r="T197" i="124"/>
  <c r="T198" i="124"/>
  <c r="T199" i="124"/>
  <c r="T200" i="124"/>
  <c r="T201" i="124"/>
  <c r="T202" i="124"/>
  <c r="T203" i="124"/>
  <c r="T204" i="124"/>
  <c r="T205" i="124"/>
  <c r="T206" i="124"/>
  <c r="T207" i="124"/>
  <c r="T208" i="124"/>
  <c r="T209" i="124"/>
  <c r="T210" i="124"/>
  <c r="T211" i="124"/>
  <c r="T212" i="124"/>
  <c r="T213" i="124"/>
  <c r="T214" i="124"/>
  <c r="T215" i="124"/>
  <c r="T216" i="124"/>
  <c r="T217" i="124"/>
  <c r="T218" i="124"/>
  <c r="T219" i="124"/>
  <c r="T220" i="124"/>
  <c r="T221" i="124"/>
  <c r="T222" i="124"/>
  <c r="T223" i="124"/>
  <c r="T224" i="124"/>
  <c r="T225" i="124"/>
  <c r="T226" i="124"/>
  <c r="T227" i="124"/>
  <c r="T228" i="124"/>
  <c r="T229" i="124"/>
  <c r="T230" i="124"/>
  <c r="T231" i="124"/>
  <c r="T232" i="124"/>
  <c r="T233" i="124"/>
  <c r="T234" i="124"/>
  <c r="T235" i="124"/>
  <c r="T236" i="124"/>
  <c r="T237" i="124"/>
  <c r="T238" i="124"/>
  <c r="T239" i="124"/>
  <c r="T240" i="124"/>
  <c r="T241" i="124"/>
  <c r="T242" i="124"/>
  <c r="T243" i="124"/>
  <c r="T244" i="124"/>
  <c r="T245" i="124"/>
  <c r="T246" i="124"/>
  <c r="T247" i="124"/>
  <c r="T248" i="124"/>
  <c r="T249" i="124"/>
  <c r="T250" i="124"/>
  <c r="T251" i="124"/>
  <c r="T252" i="124"/>
  <c r="T253" i="124"/>
  <c r="T254" i="124"/>
  <c r="T255" i="124"/>
  <c r="T256" i="124"/>
  <c r="T257" i="124"/>
  <c r="T258" i="124"/>
  <c r="T259" i="124"/>
  <c r="T260" i="124"/>
  <c r="T261" i="124"/>
  <c r="T262" i="124"/>
  <c r="T263" i="124"/>
  <c r="T264" i="124"/>
  <c r="T265" i="124"/>
  <c r="T266" i="124"/>
  <c r="T267" i="124"/>
  <c r="T268" i="124"/>
  <c r="T269" i="124"/>
  <c r="T270" i="124"/>
  <c r="T271" i="124"/>
  <c r="T272" i="124"/>
  <c r="T273" i="124"/>
  <c r="T274" i="124"/>
  <c r="T275" i="124"/>
  <c r="T276" i="124"/>
  <c r="T277" i="124"/>
  <c r="T278" i="124"/>
  <c r="T279" i="124"/>
  <c r="T280" i="124"/>
  <c r="T281" i="124"/>
  <c r="T282" i="124"/>
  <c r="T283" i="124"/>
  <c r="T284" i="124"/>
  <c r="T285" i="124"/>
  <c r="T144" i="124"/>
  <c r="M145" i="124"/>
  <c r="M146" i="124"/>
  <c r="M147" i="124"/>
  <c r="M148" i="124"/>
  <c r="M149" i="124"/>
  <c r="M150" i="124"/>
  <c r="M151" i="124"/>
  <c r="M152" i="124"/>
  <c r="M153" i="124"/>
  <c r="M154" i="124"/>
  <c r="M155" i="124"/>
  <c r="M156" i="124"/>
  <c r="M157" i="124"/>
  <c r="M158" i="124"/>
  <c r="M159" i="124"/>
  <c r="M160" i="124"/>
  <c r="M161" i="124"/>
  <c r="M162" i="124"/>
  <c r="M163" i="124"/>
  <c r="M164" i="124"/>
  <c r="M165" i="124"/>
  <c r="M166" i="124"/>
  <c r="M167" i="124"/>
  <c r="M168" i="124"/>
  <c r="M169" i="124"/>
  <c r="M170" i="124"/>
  <c r="M171" i="124"/>
  <c r="M172" i="124"/>
  <c r="M173" i="124"/>
  <c r="M174" i="124"/>
  <c r="M175" i="124"/>
  <c r="M176" i="124"/>
  <c r="M177" i="124"/>
  <c r="M178" i="124"/>
  <c r="M179" i="124"/>
  <c r="M180" i="124"/>
  <c r="M181" i="124"/>
  <c r="M182" i="124"/>
  <c r="M183" i="124"/>
  <c r="M184" i="124"/>
  <c r="M185" i="124"/>
  <c r="M186" i="124"/>
  <c r="M187" i="124"/>
  <c r="M188" i="124"/>
  <c r="M189" i="124"/>
  <c r="M190" i="124"/>
  <c r="M191" i="124"/>
  <c r="M192" i="124"/>
  <c r="M193" i="124"/>
  <c r="M194" i="124"/>
  <c r="M195" i="124"/>
  <c r="M196" i="124"/>
  <c r="M197" i="124"/>
  <c r="M198" i="124"/>
  <c r="M199" i="124"/>
  <c r="M200" i="124"/>
  <c r="M201" i="124"/>
  <c r="M202" i="124"/>
  <c r="M203" i="124"/>
  <c r="M204" i="124"/>
  <c r="M205" i="124"/>
  <c r="M206" i="124"/>
  <c r="M207" i="124"/>
  <c r="M208" i="124"/>
  <c r="M209" i="124"/>
  <c r="M210" i="124"/>
  <c r="M211" i="124"/>
  <c r="M144" i="124"/>
  <c r="N76" i="124"/>
  <c r="N77" i="124"/>
  <c r="N78" i="124"/>
  <c r="N79" i="124"/>
  <c r="N80" i="124"/>
  <c r="N81" i="124"/>
  <c r="N82" i="124"/>
  <c r="N83" i="124"/>
  <c r="N84" i="124"/>
  <c r="N85" i="124"/>
  <c r="N86" i="124"/>
  <c r="N87" i="124"/>
  <c r="N88" i="124"/>
  <c r="N89" i="124"/>
  <c r="N90" i="124"/>
  <c r="N91" i="124"/>
  <c r="N92" i="124"/>
  <c r="N93" i="124"/>
  <c r="N94" i="124"/>
  <c r="N95" i="124"/>
  <c r="N96" i="124"/>
  <c r="N97" i="124"/>
  <c r="N98" i="124"/>
  <c r="N99" i="124"/>
  <c r="N100" i="124"/>
  <c r="N101" i="124"/>
  <c r="N102" i="124"/>
  <c r="N103" i="124"/>
  <c r="N104" i="124"/>
  <c r="N105" i="124"/>
  <c r="N106" i="124"/>
  <c r="N107" i="124"/>
  <c r="N108" i="124"/>
  <c r="N109" i="124"/>
  <c r="N110" i="124"/>
  <c r="N111" i="124"/>
  <c r="N112" i="124"/>
  <c r="N113" i="124"/>
  <c r="N114" i="124"/>
  <c r="N115" i="124"/>
  <c r="N116" i="124"/>
  <c r="N117" i="124"/>
  <c r="N118" i="124"/>
  <c r="N119" i="124"/>
  <c r="N120" i="124"/>
  <c r="N121" i="124"/>
  <c r="N122" i="124"/>
  <c r="N123" i="124"/>
  <c r="N124" i="124"/>
  <c r="N125" i="124"/>
  <c r="N126" i="124"/>
  <c r="N127" i="124"/>
  <c r="N128" i="124"/>
  <c r="N129" i="124"/>
  <c r="N130" i="124"/>
  <c r="N131" i="124"/>
  <c r="N132" i="124"/>
  <c r="N133" i="124"/>
  <c r="N134" i="124"/>
  <c r="N135" i="124"/>
  <c r="N136" i="124"/>
  <c r="N137" i="124"/>
  <c r="N138" i="124"/>
  <c r="N139"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76" i="124"/>
  <c r="Z162" i="124"/>
  <c r="Z161" i="124"/>
  <c r="Z160" i="124"/>
  <c r="Z159" i="124"/>
  <c r="Z158" i="124"/>
  <c r="Z157" i="124"/>
  <c r="Z156" i="124"/>
  <c r="Z155" i="124"/>
  <c r="Z154" i="124"/>
  <c r="Z153" i="124"/>
  <c r="Z152" i="124"/>
  <c r="Z151" i="124"/>
  <c r="Z150" i="124"/>
  <c r="Z149" i="124"/>
  <c r="Z148" i="124"/>
  <c r="Z147" i="124"/>
  <c r="Z146" i="124"/>
  <c r="Z145" i="124"/>
  <c r="Z144" i="124"/>
  <c r="Z143" i="124"/>
  <c r="Z142" i="124"/>
  <c r="Z141" i="124"/>
  <c r="Z140" i="124"/>
  <c r="Z139" i="124"/>
  <c r="Z138" i="124"/>
  <c r="Z137" i="124"/>
  <c r="Z136" i="124"/>
  <c r="Z135" i="124"/>
  <c r="Z134" i="124"/>
  <c r="Z133" i="124"/>
  <c r="Z132" i="124"/>
  <c r="Z131" i="124"/>
  <c r="Z130" i="124"/>
  <c r="Z129" i="124"/>
  <c r="Z128" i="124"/>
  <c r="Z127" i="124"/>
  <c r="Z126" i="124"/>
  <c r="Z125" i="124"/>
  <c r="Z124" i="124"/>
  <c r="Z123" i="124"/>
  <c r="Z122" i="124"/>
  <c r="Z121" i="124"/>
  <c r="Z120" i="124"/>
  <c r="Z119" i="124"/>
  <c r="Z118" i="124"/>
  <c r="Z117" i="124"/>
  <c r="Z116" i="124"/>
  <c r="Z115" i="124"/>
  <c r="Z114" i="124"/>
  <c r="Z113" i="124"/>
  <c r="Z112" i="124"/>
  <c r="Z111" i="124"/>
  <c r="Z110" i="124"/>
  <c r="Z109" i="124"/>
  <c r="Z108" i="124"/>
  <c r="Z107" i="124"/>
  <c r="Z106" i="124"/>
  <c r="Z105" i="124"/>
  <c r="Z104" i="124"/>
  <c r="Z103" i="124"/>
  <c r="Z102" i="124"/>
  <c r="Z101" i="124"/>
  <c r="Z100" i="124"/>
  <c r="Z99" i="124"/>
  <c r="Z98" i="124"/>
  <c r="Z97" i="124"/>
  <c r="Z96" i="124"/>
  <c r="Z95" i="124"/>
  <c r="Z94" i="124"/>
  <c r="Z93" i="124"/>
  <c r="Z92" i="124"/>
  <c r="Z91" i="124"/>
  <c r="Z90" i="124"/>
  <c r="Z89" i="124"/>
  <c r="Z88" i="124"/>
  <c r="Z87" i="124"/>
  <c r="Z86" i="124"/>
  <c r="Z85" i="124"/>
  <c r="Z84" i="124"/>
  <c r="Z83" i="124"/>
  <c r="Z82" i="124"/>
  <c r="Z81" i="124"/>
  <c r="Z80" i="124"/>
  <c r="Z79" i="124"/>
  <c r="Z78" i="124"/>
  <c r="Z77" i="124"/>
  <c r="Z76" i="124"/>
  <c r="Z75" i="124"/>
  <c r="Z74" i="124"/>
  <c r="Z73" i="124"/>
  <c r="Z72" i="124"/>
  <c r="Z71" i="124"/>
  <c r="Z70" i="124"/>
  <c r="Z69" i="124"/>
  <c r="Z68" i="124"/>
  <c r="Z67" i="124"/>
  <c r="Z66" i="124"/>
  <c r="Z65" i="124"/>
  <c r="Z64" i="124"/>
  <c r="Z63" i="124"/>
  <c r="Z62" i="124"/>
  <c r="Z61" i="124"/>
  <c r="Z60" i="124"/>
  <c r="Z59" i="124"/>
  <c r="Z58" i="124"/>
  <c r="Z57" i="124"/>
  <c r="Z56" i="124"/>
  <c r="Z55" i="124"/>
  <c r="Z54" i="124"/>
  <c r="Z53" i="124"/>
  <c r="Z52" i="124"/>
  <c r="Z51" i="124"/>
  <c r="Z50" i="124"/>
  <c r="Z49" i="124"/>
  <c r="Z48" i="124"/>
  <c r="Z47" i="124"/>
  <c r="Z46" i="124"/>
  <c r="Z45" i="124"/>
  <c r="Z44" i="124"/>
  <c r="Z43" i="124"/>
  <c r="Z42" i="124"/>
  <c r="Z41" i="124"/>
  <c r="Z40" i="124"/>
  <c r="Z39" i="124"/>
  <c r="Z38" i="124"/>
  <c r="Z37" i="124"/>
  <c r="Z36" i="124"/>
  <c r="Z35" i="124"/>
  <c r="Z34" i="124"/>
  <c r="Z33" i="124"/>
  <c r="Z32" i="124"/>
  <c r="Z31" i="124"/>
  <c r="Z30" i="124"/>
  <c r="Z29" i="124"/>
  <c r="Z28" i="124"/>
  <c r="Z27" i="124"/>
  <c r="Z26" i="124"/>
  <c r="Z25" i="124"/>
  <c r="Z24" i="124"/>
  <c r="Z23" i="124"/>
  <c r="Z22" i="124"/>
  <c r="Z21" i="124"/>
  <c r="Z20" i="124"/>
  <c r="Z19" i="124"/>
  <c r="Z18" i="124"/>
  <c r="Z17" i="124"/>
  <c r="Z16" i="124"/>
  <c r="Z15" i="124"/>
  <c r="Z14" i="124"/>
  <c r="Z13" i="124"/>
  <c r="Z12" i="124"/>
  <c r="Z11" i="124"/>
  <c r="Z10" i="124"/>
  <c r="Z9" i="124"/>
  <c r="Z8" i="124"/>
  <c r="Z7" i="124"/>
  <c r="Z6" i="124"/>
  <c r="Z5" i="124"/>
  <c r="T28" i="124"/>
  <c r="T27" i="124"/>
  <c r="T26" i="124"/>
  <c r="T25" i="124"/>
  <c r="T24" i="124"/>
  <c r="T23" i="124"/>
  <c r="T22" i="124"/>
  <c r="T21" i="124"/>
  <c r="T20" i="124"/>
  <c r="T19" i="124"/>
  <c r="T18" i="124"/>
  <c r="T17" i="124"/>
  <c r="T16" i="124"/>
  <c r="T15" i="124"/>
  <c r="T14" i="124"/>
  <c r="T13" i="124"/>
  <c r="T12" i="124"/>
  <c r="T11" i="124"/>
  <c r="T10" i="124"/>
  <c r="T9" i="124"/>
  <c r="T8" i="124"/>
  <c r="T7" i="124"/>
  <c r="T6" i="124"/>
  <c r="T5" i="124"/>
  <c r="F32" i="124"/>
  <c r="F31" i="124"/>
  <c r="F30" i="124"/>
  <c r="F29" i="124"/>
  <c r="F28" i="124"/>
  <c r="F27" i="124"/>
  <c r="F26" i="124"/>
  <c r="F25" i="124"/>
  <c r="F24" i="124"/>
  <c r="F23" i="124"/>
  <c r="F22" i="124"/>
  <c r="F21" i="124"/>
  <c r="F20" i="124"/>
  <c r="F19" i="124"/>
  <c r="F18" i="124"/>
  <c r="F17" i="124"/>
  <c r="F16" i="124"/>
  <c r="F15" i="124"/>
  <c r="F14" i="124"/>
  <c r="F13" i="124"/>
  <c r="F12" i="124"/>
  <c r="F11" i="124"/>
  <c r="F10" i="124"/>
  <c r="F9" i="124"/>
  <c r="F8" i="124"/>
  <c r="F7" i="124"/>
  <c r="F6" i="124"/>
  <c r="F5" i="124"/>
  <c r="AZ171" i="49"/>
  <c r="AZ170" i="49"/>
  <c r="AZ169" i="49"/>
  <c r="AZ168" i="49"/>
  <c r="AZ167" i="49"/>
  <c r="AZ166" i="49"/>
  <c r="AZ165" i="49"/>
  <c r="AZ164" i="49"/>
  <c r="AZ163" i="49"/>
  <c r="AZ162" i="49"/>
  <c r="AZ161" i="49"/>
  <c r="AZ160" i="49"/>
  <c r="AZ159" i="49"/>
  <c r="AZ158" i="49"/>
  <c r="AZ157" i="49"/>
  <c r="AZ156" i="49"/>
  <c r="AZ155" i="49"/>
  <c r="AZ154" i="49"/>
  <c r="AZ153" i="49"/>
  <c r="AZ152" i="49"/>
  <c r="AO153" i="49"/>
  <c r="AP153" i="49"/>
  <c r="AQ153" i="49"/>
  <c r="AO154" i="49"/>
  <c r="AP154" i="49"/>
  <c r="AQ154" i="49"/>
  <c r="AO155" i="49"/>
  <c r="AP155" i="49"/>
  <c r="AQ155" i="49"/>
  <c r="AO156" i="49"/>
  <c r="AP156" i="49"/>
  <c r="AQ156" i="49"/>
  <c r="AO157" i="49"/>
  <c r="AP157" i="49"/>
  <c r="AQ157" i="49"/>
  <c r="AO158" i="49"/>
  <c r="AP158" i="49"/>
  <c r="AQ158" i="49"/>
  <c r="AO159" i="49"/>
  <c r="AP159" i="49"/>
  <c r="AQ159" i="49"/>
  <c r="AO160" i="49"/>
  <c r="AP160" i="49"/>
  <c r="AQ160" i="49"/>
  <c r="AO161" i="49"/>
  <c r="AP161" i="49"/>
  <c r="AQ161" i="49"/>
  <c r="AO162" i="49"/>
  <c r="AP162" i="49"/>
  <c r="AQ162" i="49"/>
  <c r="AO163" i="49"/>
  <c r="AP163" i="49"/>
  <c r="AQ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Q152" i="49"/>
  <c r="AO152" i="49"/>
  <c r="AP152" i="49"/>
  <c r="N847" i="47" l="1"/>
  <c r="M847" i="47"/>
  <c r="A430" i="53" l="1"/>
  <c r="A431" i="53" l="1"/>
  <c r="A432" i="53"/>
  <c r="A434" i="53"/>
  <c r="A435" i="53"/>
  <c r="A433" i="53"/>
  <c r="O749" i="112" l="1"/>
  <c r="O750" i="112" s="1"/>
  <c r="N565" i="32" l="1"/>
  <c r="A3" i="27" l="1"/>
  <c r="A4" i="27"/>
  <c r="A5" i="27"/>
  <c r="L590" i="124"/>
</calcChain>
</file>

<file path=xl/sharedStrings.xml><?xml version="1.0" encoding="utf-8"?>
<sst xmlns="http://schemas.openxmlformats.org/spreadsheetml/2006/main" count="54742" uniqueCount="10346">
  <si>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</si>
  <si>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</si>
  <si>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</si>
  <si>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</si>
  <si>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</si>
  <si>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</si>
  <si>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</si>
  <si>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</si>
  <si>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</si>
  <si>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</si>
  <si>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</si>
  <si>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</si>
  <si>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</si>
  <si>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</si>
  <si>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</si>
  <si>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</si>
  <si>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</si>
  <si>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</si>
  <si>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</si>
  <si>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</si>
  <si>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</si>
  <si>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</si>
  <si>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</si>
  <si>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</si>
  <si>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</si>
  <si>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</si>
  <si>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</si>
  <si>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</si>
  <si>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</si>
  <si>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</si>
  <si>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</si>
  <si>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</si>
  <si>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</si>
  <si>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</si>
  <si>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</si>
  <si>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</si>
  <si>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</si>
  <si>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</si>
  <si>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</si>
  <si>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</si>
  <si>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</si>
  <si>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</si>
  <si>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</si>
  <si>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</si>
  <si>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</si>
  <si>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</si>
  <si>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</si>
  <si>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</si>
  <si>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</si>
  <si>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</si>
  <si>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</si>
  <si>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</si>
  <si>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</si>
  <si>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</si>
  <si>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</si>
  <si>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</si>
  <si>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</si>
  <si>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</si>
  <si>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</si>
  <si>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</si>
  <si>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</si>
  <si>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</si>
  <si>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</si>
  <si>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</si>
  <si>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</si>
  <si>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</si>
  <si>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</si>
  <si>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</si>
  <si>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</si>
  <si>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</si>
  <si>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</si>
  <si>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</si>
  <si>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</si>
  <si>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</si>
  <si>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</si>
  <si>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</si>
  <si>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</si>
  <si>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</si>
  <si>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</si>
  <si>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</si>
  <si>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</si>
  <si>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</si>
  <si>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</si>
  <si>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</si>
  <si>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</si>
  <si>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</si>
  <si>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</si>
  <si>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</si>
  <si>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</si>
  <si>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</si>
  <si>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</si>
  <si>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</si>
  <si>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</si>
  <si>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</si>
  <si>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</si>
  <si>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</si>
  <si>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</si>
  <si>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</si>
  <si>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</si>
  <si>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</si>
  <si>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</si>
  <si>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</si>
  <si>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</si>
  <si>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</si>
  <si>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</si>
  <si>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</si>
  <si>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</si>
  <si>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</si>
  <si>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</si>
  <si>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</si>
  <si>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</si>
  <si>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</si>
  <si>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</si>
  <si>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</si>
  <si>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</si>
  <si>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</si>
  <si>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</si>
  <si>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</si>
  <si>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</si>
  <si>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</si>
  <si>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</si>
  <si>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</si>
  <si>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</si>
  <si>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</si>
  <si>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</si>
  <si>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</si>
  <si>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</si>
  <si>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</si>
  <si>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</si>
  <si>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</si>
  <si>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</si>
  <si>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</si>
  <si>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</si>
  <si>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</si>
  <si>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</si>
  <si>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</si>
  <si>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</si>
  <si>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</si>
  <si>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</si>
  <si>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</si>
  <si>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</si>
  <si>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</si>
  <si>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</si>
  <si>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</si>
  <si>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</si>
  <si>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</si>
  <si>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</si>
  <si>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</si>
  <si>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</si>
  <si>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</si>
  <si>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</si>
  <si>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</si>
  <si>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</si>
  <si>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</si>
  <si>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</si>
  <si>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</si>
  <si>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</si>
  <si>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</si>
  <si>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</si>
  <si>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</si>
  <si>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</si>
  <si>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</si>
  <si>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</si>
  <si>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</si>
  <si>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</si>
  <si>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</si>
  <si>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</si>
  <si>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</si>
  <si>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</si>
  <si>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</si>
  <si>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</si>
  <si>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</si>
  <si>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</si>
  <si>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</si>
  <si>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</si>
  <si>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</si>
  <si>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</si>
  <si>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</si>
  <si>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</si>
  <si>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</si>
  <si>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</si>
  <si>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</si>
  <si>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</si>
  <si>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</si>
  <si>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</si>
  <si>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</si>
  <si>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</si>
  <si>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</si>
  <si>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</si>
  <si>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</si>
  <si>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</si>
  <si>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</si>
  <si>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</si>
  <si>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</si>
  <si>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</si>
  <si>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</si>
  <si>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</si>
  <si>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</si>
  <si>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</si>
  <si>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</si>
  <si>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</si>
  <si>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</si>
  <si>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</si>
  <si>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</si>
  <si>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</si>
  <si>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</si>
  <si>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</si>
  <si>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</si>
  <si>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</si>
  <si>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</si>
  <si>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</si>
  <si>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</si>
  <si>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</si>
  <si>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</si>
  <si>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</si>
  <si>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</si>
  <si>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</si>
  <si>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</si>
  <si>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</si>
  <si>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</si>
  <si>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</si>
  <si>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</si>
  <si>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</si>
  <si>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</si>
  <si>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</si>
  <si>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</si>
  <si>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</si>
  <si>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</si>
  <si>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</si>
  <si>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</si>
  <si>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</si>
  <si>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</si>
  <si>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</si>
  <si>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</si>
  <si>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</si>
  <si>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</si>
  <si>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</si>
  <si>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</si>
  <si>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</si>
  <si>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</si>
  <si>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</si>
  <si>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</si>
  <si>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</si>
  <si>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</si>
  <si>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</si>
  <si>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</si>
  <si>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</si>
  <si>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</si>
  <si>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</si>
  <si>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</si>
  <si>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</si>
  <si>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</si>
  <si>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</si>
  <si>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</si>
  <si>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</si>
  <si>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</si>
  <si>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</si>
  <si>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</si>
  <si>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</si>
  <si>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</si>
  <si>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</si>
  <si>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</si>
  <si>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</si>
  <si>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</si>
  <si>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</si>
  <si>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</si>
  <si>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</si>
  <si>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</si>
  <si>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</si>
  <si>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</si>
  <si>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</si>
  <si>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</si>
  <si>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</si>
  <si>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</si>
  <si>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</si>
  <si>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</si>
  <si>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</si>
  <si>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</si>
  <si>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</si>
  <si>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</si>
  <si>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</si>
  <si>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</si>
  <si>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</si>
  <si>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</si>
  <si>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</si>
  <si>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</si>
  <si>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</si>
  <si>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</si>
  <si>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</si>
  <si>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</si>
  <si>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</si>
  <si>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</si>
  <si>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</si>
  <si>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</si>
  <si>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</si>
  <si>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</si>
  <si>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</si>
  <si>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</si>
  <si>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</si>
  <si>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</si>
  <si>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</si>
  <si>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</si>
  <si>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</si>
  <si>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</si>
  <si>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</si>
  <si>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</si>
  <si>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</si>
  <si>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</si>
  <si>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</si>
  <si>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</si>
  <si>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</si>
  <si>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</si>
  <si>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</si>
  <si>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</si>
  <si>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</si>
  <si>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</si>
  <si>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</si>
  <si>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</si>
  <si>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</si>
  <si>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</si>
  <si>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</si>
  <si>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</si>
  <si>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</si>
  <si>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</si>
  <si>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</si>
  <si>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</si>
  <si>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</si>
  <si>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</si>
  <si>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</si>
  <si>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</si>
  <si>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</si>
  <si>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</si>
  <si>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</si>
  <si>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</si>
  <si>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</si>
  <si>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</si>
  <si>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</si>
  <si>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</si>
  <si>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</si>
  <si>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</si>
  <si>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</si>
  <si>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</si>
  <si>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</si>
  <si>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</si>
  <si>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</si>
  <si>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</si>
  <si>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</si>
  <si>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</si>
  <si>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</si>
  <si>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</si>
  <si>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</si>
  <si>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</si>
  <si>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</si>
  <si>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</si>
  <si>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</si>
  <si>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</si>
  <si>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</si>
  <si>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</si>
  <si>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</si>
  <si>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</si>
  <si>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</si>
  <si>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</si>
  <si>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</si>
  <si>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</si>
  <si>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</si>
  <si>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</si>
  <si>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</si>
  <si>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</si>
  <si>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</si>
  <si>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</si>
  <si>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</si>
  <si>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</si>
  <si>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</si>
  <si>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</si>
  <si>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</si>
  <si>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</si>
  <si>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</si>
  <si>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</si>
  <si>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</si>
  <si>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</si>
  <si>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</si>
  <si>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</si>
  <si>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</si>
  <si>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</si>
  <si>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</si>
  <si>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</si>
  <si>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</si>
  <si>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</si>
  <si>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</si>
  <si>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</si>
  <si>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</si>
  <si>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</si>
  <si>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</si>
  <si>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</si>
  <si>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</si>
  <si>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</si>
  <si>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</si>
  <si>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</si>
  <si>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</si>
  <si>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</si>
  <si>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</si>
  <si>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</si>
  <si>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</si>
  <si>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</si>
  <si>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</si>
  <si>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</si>
  <si>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</si>
  <si>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</si>
  <si>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</si>
  <si>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</si>
  <si>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</si>
  <si>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</si>
  <si>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</si>
  <si>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</si>
  <si>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</si>
  <si>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</si>
  <si>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</si>
  <si>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</si>
  <si>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</si>
  <si>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</si>
  <si>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</si>
  <si>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</si>
  <si>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</si>
  <si>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</si>
  <si>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</si>
  <si>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</si>
  <si>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</si>
  <si>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</si>
  <si>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</si>
  <si>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</si>
  <si>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</si>
  <si>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</si>
  <si>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</si>
  <si>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</si>
  <si>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</si>
  <si>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</si>
  <si>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</si>
  <si>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</si>
  <si>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</si>
  <si>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</si>
  <si>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</si>
  <si>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</si>
  <si>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</si>
  <si>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</si>
  <si>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</si>
  <si>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</si>
  <si>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</si>
  <si>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</si>
  <si>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</si>
  <si>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</si>
  <si>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</si>
  <si>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</si>
  <si>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</si>
  <si>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</si>
  <si>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</si>
  <si>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</si>
  <si>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</si>
  <si>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</si>
  <si>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</si>
  <si>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</si>
  <si>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</si>
  <si>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</si>
  <si>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</si>
  <si>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</si>
  <si>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</si>
  <si>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</si>
  <si>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</si>
  <si>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</si>
  <si>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</si>
  <si>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</si>
  <si>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</si>
  <si>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</si>
  <si>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</si>
  <si>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</si>
  <si>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</si>
  <si>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</si>
  <si>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</si>
  <si>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</si>
  <si>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</si>
  <si>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</si>
  <si>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</si>
  <si>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</si>
  <si>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</si>
  <si>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</si>
  <si>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</si>
  <si>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</si>
  <si>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</si>
  <si>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</si>
  <si>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</si>
  <si>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</si>
  <si>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</si>
  <si>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</si>
  <si>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</si>
  <si>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</si>
  <si>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</si>
  <si>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</si>
  <si>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</si>
  <si>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</si>
  <si>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</si>
  <si>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</si>
  <si>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</si>
  <si>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</si>
  <si>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</si>
  <si>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</si>
  <si>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</si>
  <si>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</si>
  <si>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</si>
  <si>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</si>
  <si>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</si>
  <si>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</si>
  <si>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</si>
  <si>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</si>
  <si>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</si>
  <si>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</si>
  <si>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</si>
  <si>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</si>
  <si>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</si>
  <si>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</si>
  <si>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</si>
  <si>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</si>
  <si>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</si>
  <si>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</si>
  <si>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</si>
  <si>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</si>
  <si>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</si>
  <si>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</si>
  <si>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</si>
  <si>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</si>
  <si>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</si>
  <si>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</si>
  <si>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</si>
  <si>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</si>
  <si>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</si>
  <si>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</si>
  <si>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</si>
  <si>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</si>
  <si>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</si>
  <si>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</si>
  <si>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</si>
  <si>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</si>
  <si>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</si>
  <si>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</si>
  <si>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</si>
  <si>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</si>
  <si>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</si>
  <si>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</si>
  <si>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</si>
  <si>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</si>
  <si>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</si>
  <si>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</si>
  <si>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</si>
  <si>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</si>
  <si>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</si>
  <si>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</si>
  <si>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</si>
  <si>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</si>
  <si>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</si>
  <si>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</si>
  <si>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</si>
  <si>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</si>
  <si>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</si>
  <si>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</si>
  <si>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</si>
  <si>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</si>
  <si>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</si>
  <si>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</si>
  <si>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</si>
  <si>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</si>
  <si>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</si>
  <si>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</si>
  <si>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</si>
  <si>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</si>
  <si>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</si>
  <si>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</si>
  <si>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</si>
  <si>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</si>
  <si>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</si>
  <si>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</si>
  <si>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</si>
  <si>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</si>
  <si>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</si>
  <si>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</si>
  <si>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</si>
  <si>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</si>
  <si>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</si>
  <si>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</si>
  <si>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</si>
  <si>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</si>
  <si>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</si>
  <si>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</si>
  <si>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</si>
  <si>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</si>
  <si>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</si>
  <si>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</si>
  <si>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</si>
  <si>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</si>
  <si>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</si>
  <si>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</si>
  <si>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</si>
  <si>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</si>
  <si>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</si>
  <si>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</si>
  <si>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</si>
  <si>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</si>
  <si>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</si>
  <si>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</si>
  <si>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</si>
  <si>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</si>
  <si>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</si>
  <si>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</si>
  <si>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</si>
  <si>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</si>
  <si>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</si>
  <si>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</si>
  <si>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</si>
  <si>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</si>
  <si>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</si>
  <si>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</si>
  <si>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</si>
  <si>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</si>
  <si>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</si>
  <si>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</si>
  <si>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</si>
  <si>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</si>
  <si>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</si>
  <si>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</si>
  <si>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</si>
  <si>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</si>
  <si>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</si>
  <si>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</si>
  <si>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</si>
  <si>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</si>
  <si>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</si>
  <si>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</si>
  <si>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</si>
  <si>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</si>
  <si>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</si>
  <si>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</si>
  <si>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</si>
  <si>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</si>
  <si>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</si>
  <si>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</si>
  <si>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</si>
  <si>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</si>
  <si>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</si>
  <si>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</si>
  <si>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</si>
  <si>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</si>
  <si>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</si>
  <si>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</si>
  <si>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</si>
  <si>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</si>
  <si>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</si>
  <si>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</si>
  <si>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</si>
  <si>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</si>
  <si>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</si>
  <si>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</si>
  <si>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</si>
  <si>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</si>
  <si>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</si>
  <si>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</si>
  <si>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</si>
  <si>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</si>
  <si>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</si>
  <si>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</si>
  <si>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</si>
  <si>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</si>
  <si>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</si>
  <si>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</si>
  <si>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</si>
  <si>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</si>
  <si>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</si>
  <si>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</si>
  <si>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</si>
  <si>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</si>
  <si>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</si>
  <si>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</si>
  <si>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</si>
  <si>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</si>
  <si>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</si>
  <si>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</si>
  <si>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</si>
  <si>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</si>
  <si>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</si>
  <si>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</si>
  <si>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</si>
  <si>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</si>
  <si>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</si>
  <si>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</si>
  <si>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</si>
  <si>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</si>
  <si>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</si>
  <si>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</si>
  <si>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</si>
  <si>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</si>
  <si>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</si>
  <si>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</si>
  <si>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</si>
  <si>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</si>
  <si>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</si>
  <si>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</si>
  <si>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</si>
  <si>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</si>
  <si>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</si>
  <si>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</si>
  <si>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</si>
  <si>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</si>
  <si>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</si>
  <si>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</si>
  <si>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</si>
  <si>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</si>
  <si>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</si>
  <si>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</si>
  <si>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</si>
  <si>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</si>
  <si>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</si>
  <si>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</si>
  <si>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</si>
  <si>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</si>
  <si>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</si>
  <si>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</si>
  <si>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</si>
  <si>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</si>
  <si>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</si>
  <si>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</si>
  <si>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</si>
  <si>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</si>
  <si>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</si>
  <si>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</si>
  <si>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</si>
  <si>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</si>
  <si>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</si>
  <si>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</si>
  <si>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</si>
  <si>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</si>
  <si>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</si>
  <si>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</si>
  <si>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</si>
  <si>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</si>
  <si>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</si>
  <si>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</si>
  <si>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</si>
  <si>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</si>
  <si>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</si>
  <si>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</si>
  <si>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</si>
  <si>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</si>
  <si>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</si>
  <si>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</si>
  <si>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</si>
  <si>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</si>
  <si>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</si>
  <si>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</si>
  <si>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</si>
  <si>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</si>
  <si>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</si>
  <si>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</si>
  <si>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</si>
  <si>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</si>
  <si>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</si>
  <si>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</si>
  <si>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</si>
  <si>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</si>
  <si>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</si>
  <si>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</si>
  <si>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</si>
  <si>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</si>
  <si>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</si>
  <si>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</si>
  <si>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</si>
  <si>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</si>
  <si>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</si>
  <si>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</si>
  <si>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</si>
  <si>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</si>
  <si>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</si>
  <si>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</si>
  <si>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</si>
  <si>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</si>
  <si>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</si>
  <si>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</si>
  <si>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</si>
  <si>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</si>
  <si>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</si>
  <si>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</si>
  <si>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</si>
  <si>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</si>
  <si>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</si>
  <si>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</si>
  <si>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</si>
  <si>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</si>
  <si>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</si>
  <si>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</si>
  <si>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</si>
  <si>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</si>
  <si>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</si>
  <si>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</si>
  <si>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</si>
  <si>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</si>
  <si>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</si>
  <si>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</si>
  <si>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</si>
  <si>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</si>
  <si>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</si>
  <si>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</si>
  <si>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</si>
  <si>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</si>
  <si>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</si>
  <si>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</si>
  <si>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</si>
  <si>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</si>
  <si>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</si>
  <si>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</si>
  <si>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</si>
  <si>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</si>
  <si>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</si>
  <si>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</si>
  <si>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</si>
  <si>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</si>
  <si>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</si>
  <si>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</si>
  <si>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</si>
  <si>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</si>
  <si>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</si>
  <si>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</si>
  <si>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</si>
  <si>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</si>
  <si>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</si>
  <si>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</si>
  <si>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</si>
  <si>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</si>
  <si>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</si>
  <si>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</si>
  <si>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</si>
  <si>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</si>
  <si>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</si>
  <si>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</si>
  <si>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</si>
  <si>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</si>
  <si>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</si>
  <si>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</si>
  <si>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</si>
  <si>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</si>
  <si>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</si>
  <si>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</si>
  <si>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</si>
  <si>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</si>
  <si>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</si>
  <si>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</si>
  <si>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</si>
  <si>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</si>
  <si>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</si>
  <si>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</si>
  <si>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</si>
  <si>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</si>
  <si>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</si>
  <si>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</si>
  <si>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</si>
  <si>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</si>
  <si>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</si>
  <si>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</si>
  <si>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</si>
  <si>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</si>
  <si>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</si>
  <si>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</si>
  <si>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</si>
  <si>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</si>
  <si>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</si>
  <si>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</si>
  <si>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</si>
  <si>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</si>
  <si>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</si>
  <si>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</si>
  <si>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</si>
  <si>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</si>
  <si>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</si>
  <si>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</si>
  <si>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</si>
  <si>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</si>
  <si>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</si>
  <si>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</si>
  <si>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</si>
  <si>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</si>
  <si>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</si>
  <si>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</si>
  <si>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</si>
  <si>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</si>
  <si>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</si>
  <si>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</si>
  <si>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</si>
  <si>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</si>
  <si>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</si>
  <si>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</si>
  <si>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</si>
  <si>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</si>
  <si>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</si>
  <si>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</si>
  <si>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</si>
  <si>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</si>
  <si>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</si>
  <si>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</si>
  <si>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</si>
  <si>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</si>
  <si>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</si>
  <si>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</si>
  <si>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</si>
  <si>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</si>
  <si>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</si>
  <si>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</si>
  <si>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</si>
  <si>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</si>
  <si>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</si>
  <si>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</si>
  <si>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</si>
  <si>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</si>
  <si>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</si>
  <si>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</si>
  <si>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</si>
  <si>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</si>
  <si>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</si>
  <si>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</si>
  <si>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</si>
  <si>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</si>
  <si>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</si>
  <si>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</si>
  <si>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</si>
  <si>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</si>
  <si>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</si>
  <si>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</si>
  <si>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</si>
  <si>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</si>
  <si>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</si>
  <si>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</si>
  <si>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</si>
  <si>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</si>
  <si>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</si>
  <si>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</si>
  <si>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</si>
  <si>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</si>
  <si>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</si>
  <si>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</si>
  <si>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</si>
  <si>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</si>
  <si>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</si>
  <si>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</si>
  <si>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</si>
  <si>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</si>
  <si>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</si>
  <si>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</si>
  <si>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</si>
  <si>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</si>
  <si>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</si>
  <si>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</si>
  <si>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</si>
  <si>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</si>
  <si>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</si>
  <si>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</si>
  <si>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</si>
  <si>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</si>
  <si>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</si>
  <si>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</si>
  <si>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</si>
  <si>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</si>
  <si>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</si>
  <si>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</si>
  <si>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</si>
  <si>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</si>
  <si>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</si>
  <si>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</si>
  <si>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</si>
  <si>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</si>
  <si>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</si>
  <si>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</si>
  <si>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</si>
  <si>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</si>
  <si>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</si>
  <si>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</si>
  <si>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</si>
  <si>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</si>
  <si>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</si>
  <si>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</si>
  <si>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</si>
  <si>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</si>
  <si>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</si>
  <si>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</si>
  <si>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</si>
  <si>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</si>
  <si>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</si>
  <si>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</si>
  <si>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</si>
  <si>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</si>
  <si>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</si>
  <si>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</si>
  <si>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</si>
  <si>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</si>
  <si>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</si>
  <si>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</si>
  <si>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</si>
  <si>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</si>
  <si>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</si>
  <si>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</si>
  <si>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</si>
  <si>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</si>
  <si>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</si>
  <si>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</si>
  <si>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</si>
  <si>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</si>
  <si>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</si>
  <si>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</si>
  <si>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</si>
  <si>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</si>
  <si>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</si>
  <si>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</si>
  <si>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</si>
  <si>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</si>
  <si>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</si>
  <si>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</si>
  <si>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</si>
  <si>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</si>
  <si>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</si>
  <si>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</si>
  <si>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</si>
  <si>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</si>
  <si>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</si>
  <si>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</si>
  <si>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</si>
  <si>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</si>
  <si>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</si>
  <si>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</si>
  <si>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</si>
  <si>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</si>
  <si>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</si>
  <si>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</si>
  <si>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</si>
  <si>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</si>
  <si>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</si>
  <si>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</si>
  <si>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</si>
  <si>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</si>
  <si>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</si>
  <si>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</si>
  <si>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</si>
  <si>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</si>
  <si>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</si>
  <si>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</si>
  <si>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</si>
  <si>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</si>
  <si>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</si>
  <si>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</si>
  <si>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</si>
  <si>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</si>
  <si>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</si>
  <si>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</si>
  <si>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</si>
  <si>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</si>
  <si>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</si>
  <si>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</si>
  <si>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</si>
  <si>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</si>
  <si>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</si>
  <si>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</si>
  <si>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</si>
  <si>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</si>
  <si>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</si>
  <si>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</si>
  <si>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</si>
  <si>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</si>
  <si>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</si>
  <si>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</si>
  <si>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</si>
  <si>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</si>
  <si>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</si>
  <si>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</si>
  <si>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</si>
  <si>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</si>
  <si>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</si>
  <si>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</si>
  <si>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</si>
  <si>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</si>
  <si>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</si>
  <si>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</si>
  <si>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</si>
  <si>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</si>
  <si>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</si>
  <si>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</si>
  <si>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</si>
  <si>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</si>
  <si>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</si>
  <si>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</si>
  <si>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</si>
  <si>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</si>
  <si>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</si>
  <si>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</si>
  <si>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</si>
  <si>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</si>
  <si>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</si>
  <si>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</si>
  <si>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</si>
  <si>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</si>
  <si>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</si>
  <si>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</si>
  <si>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</si>
  <si>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</si>
  <si>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</si>
  <si>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</si>
  <si>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</si>
  <si>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</si>
  <si>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</si>
  <si>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</si>
  <si>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</si>
  <si>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</si>
  <si>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</si>
  <si>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</si>
  <si>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</si>
  <si>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</si>
  <si>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</si>
  <si>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</si>
  <si>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</si>
  <si>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</si>
  <si>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</si>
  <si>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</si>
  <si>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</si>
  <si>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</si>
  <si>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</si>
  <si>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</si>
  <si>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</si>
  <si>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</si>
  <si>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</si>
  <si>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</si>
  <si>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</si>
  <si>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</si>
  <si>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</si>
  <si>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</si>
  <si>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</si>
  <si>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</si>
  <si>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</si>
  <si>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</si>
  <si>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</si>
  <si>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</si>
  <si>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</si>
  <si>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</si>
  <si>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</si>
  <si>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</si>
  <si>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</si>
  <si>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</si>
  <si>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</si>
  <si>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</si>
  <si>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</si>
  <si>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</si>
  <si>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</si>
  <si>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</si>
  <si>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</si>
  <si>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</si>
  <si>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</si>
  <si>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</si>
  <si>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</si>
  <si>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</si>
  <si>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</si>
  <si>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</si>
  <si>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</si>
  <si>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</si>
  <si>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</si>
  <si>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</si>
  <si>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</si>
  <si>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</si>
  <si>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</si>
  <si>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</si>
  <si>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</si>
  <si>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</si>
  <si>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</si>
  <si>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</si>
  <si>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</si>
  <si>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</si>
  <si>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</si>
  <si>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</si>
  <si>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</si>
  <si>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</si>
  <si>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</si>
  <si>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</si>
  <si>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</si>
  <si>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</si>
  <si>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</si>
  <si>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</si>
  <si>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</si>
  <si>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</si>
  <si>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</si>
  <si>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</si>
  <si>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</si>
  <si>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</si>
  <si>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</si>
  <si>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</si>
  <si>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</si>
  <si>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</si>
  <si>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</si>
  <si>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</si>
  <si>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</si>
  <si>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</si>
  <si>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</si>
  <si>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</si>
  <si>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</si>
  <si>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</si>
  <si>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</si>
  <si>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</si>
  <si>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</si>
  <si>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</si>
  <si>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</si>
  <si>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</si>
  <si>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</si>
  <si>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</si>
  <si>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</si>
  <si>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</si>
  <si>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</si>
  <si>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</si>
  <si>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</si>
  <si>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</si>
  <si>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</si>
  <si>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</si>
  <si>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</si>
  <si>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</si>
  <si>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</si>
  <si>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</si>
  <si>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</si>
  <si>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</si>
  <si>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</si>
  <si>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</si>
  <si>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</si>
  <si>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</si>
  <si>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</si>
  <si>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</si>
  <si>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</si>
  <si>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</si>
  <si>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</si>
  <si>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</si>
  <si>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</si>
  <si>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</si>
  <si>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</si>
  <si>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</si>
  <si>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</si>
  <si>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</si>
  <si>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</si>
  <si>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</si>
  <si>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</si>
  <si>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</si>
  <si>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</si>
  <si>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</si>
  <si>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</si>
  <si>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</si>
  <si>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</si>
  <si>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</si>
  <si>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</si>
  <si>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</si>
  <si>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</si>
  <si>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</si>
  <si>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</si>
  <si>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</si>
  <si>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</si>
  <si>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</si>
  <si>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</si>
  <si>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</si>
  <si>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</si>
  <si>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</si>
  <si>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</si>
  <si>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</si>
  <si>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</si>
  <si>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</si>
  <si>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</si>
  <si>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</si>
  <si>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</si>
  <si>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</si>
  <si>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</si>
  <si>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</si>
  <si>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</si>
  <si>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</si>
  <si>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</si>
  <si>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</si>
  <si>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</si>
  <si>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</si>
  <si>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</si>
  <si>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</si>
  <si>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</si>
  <si>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</si>
  <si>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</si>
  <si>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</si>
  <si>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</si>
  <si>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</si>
  <si>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</si>
  <si>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</si>
  <si>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</si>
  <si>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</si>
  <si>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</si>
  <si>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</si>
  <si>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</si>
  <si>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</si>
  <si>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</si>
  <si>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</si>
  <si>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</si>
  <si>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</si>
  <si>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</si>
  <si>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</si>
  <si>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</si>
  <si>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</si>
  <si>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</si>
  <si>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</si>
  <si>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</si>
  <si>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</si>
  <si>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</si>
  <si>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</si>
  <si>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</si>
  <si>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</si>
  <si>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</si>
  <si>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</si>
  <si>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</si>
  <si>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</si>
  <si>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</si>
  <si>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</si>
  <si>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</si>
  <si>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</si>
  <si>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</si>
  <si>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</si>
  <si>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</si>
  <si>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</si>
  <si>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</si>
  <si>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</si>
  <si>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</si>
  <si>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</si>
  <si>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</si>
  <si>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</si>
  <si>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</si>
  <si>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</si>
  <si>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</si>
  <si>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</si>
  <si>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</si>
  <si>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</si>
  <si>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</si>
  <si>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</si>
  <si>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</si>
  <si>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</si>
  <si>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</si>
  <si>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</si>
  <si>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</si>
  <si>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</si>
  <si>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</si>
  <si>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</si>
  <si>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</si>
  <si>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</si>
  <si>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</si>
  <si>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</si>
  <si>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</si>
  <si>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</si>
  <si>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</si>
  <si>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</si>
  <si>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</si>
  <si>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</si>
  <si>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</si>
  <si>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</si>
  <si>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</si>
  <si>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</si>
  <si>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</si>
  <si>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</si>
  <si>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</si>
  <si>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</si>
  <si>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</si>
  <si>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</si>
  <si>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</si>
  <si>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</si>
  <si>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</si>
  <si>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</si>
  <si>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</si>
  <si>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</si>
  <si>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</si>
  <si>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</si>
  <si>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</si>
  <si>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</si>
  <si>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</si>
  <si>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</si>
  <si>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</si>
  <si>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</si>
  <si>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</si>
  <si>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</si>
  <si>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</si>
  <si>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</si>
  <si>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</si>
  <si>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</si>
  <si>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</si>
  <si>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</si>
  <si>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</si>
  <si>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</si>
  <si>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</si>
  <si>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</si>
  <si>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</si>
  <si>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</si>
  <si>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</si>
  <si>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</si>
  <si>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</si>
  <si>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</si>
  <si>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</si>
  <si>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</si>
  <si>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</si>
  <si>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</si>
  <si>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</si>
  <si>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</si>
  <si>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</si>
  <si>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</si>
  <si>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</si>
  <si>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</si>
  <si>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</si>
  <si>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</si>
  <si>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</si>
  <si>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</si>
  <si>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</si>
  <si>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</si>
  <si>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</si>
  <si>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</si>
  <si>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</si>
  <si>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</si>
  <si>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</si>
  <si>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</si>
  <si>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</si>
  <si>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</si>
  <si>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</si>
  <si>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</si>
  <si>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</si>
  <si>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</si>
  <si>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</si>
  <si>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</si>
  <si>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</si>
  <si>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</si>
  <si>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</si>
  <si>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</si>
  <si>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</si>
  <si>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</si>
  <si>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</si>
  <si>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</si>
  <si>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</si>
  <si>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</si>
  <si>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</si>
  <si>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</si>
  <si>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</si>
  <si>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</si>
  <si>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</si>
  <si>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</si>
  <si>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</si>
  <si>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</si>
  <si>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</si>
  <si>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</si>
  <si>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</si>
  <si>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</si>
  <si>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</si>
  <si>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</si>
  <si>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</si>
  <si>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</si>
  <si>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</si>
  <si>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</si>
  <si>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</si>
  <si>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</si>
  <si>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</si>
  <si>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</si>
  <si>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</si>
  <si>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</si>
  <si>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</si>
  <si>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</si>
  <si>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</si>
  <si>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</si>
  <si>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</si>
  <si>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</si>
  <si>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</si>
  <si>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</si>
  <si>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</si>
  <si>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</si>
  <si>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</si>
  <si>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</si>
  <si>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</si>
  <si>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</si>
  <si>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</si>
  <si>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</si>
  <si>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</si>
  <si>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</si>
  <si>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</si>
  <si>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</si>
  <si>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</si>
  <si>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</si>
  <si>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</si>
  <si>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</si>
  <si>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</si>
  <si>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</si>
  <si>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</si>
  <si>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</si>
  <si>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</si>
  <si>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</si>
  <si>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</si>
  <si>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</si>
  <si>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</si>
  <si>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</si>
  <si>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</si>
  <si>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</si>
  <si>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</si>
  <si>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</si>
  <si>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</si>
  <si>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</si>
  <si>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</si>
  <si>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</si>
  <si>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</si>
  <si>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</si>
  <si>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</si>
  <si>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</si>
  <si>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</si>
  <si>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</si>
  <si>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</si>
  <si>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</si>
  <si>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</si>
  <si>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</si>
  <si>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</si>
  <si>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</si>
  <si>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</si>
  <si>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</si>
  <si>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</si>
  <si>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</si>
  <si>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</si>
  <si>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</si>
  <si>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</si>
  <si>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</si>
  <si>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</si>
  <si>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</si>
  <si>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</si>
  <si>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</si>
  <si>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</si>
  <si>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</si>
  <si>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</si>
  <si>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</si>
  <si>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</si>
  <si>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</si>
  <si>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</si>
  <si>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</si>
  <si>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</si>
  <si>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</si>
  <si>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</si>
  <si>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</si>
  <si>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</si>
  <si>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</si>
  <si>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</si>
  <si>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</si>
  <si>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</si>
  <si>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</si>
  <si>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</si>
  <si>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</si>
  <si>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</si>
  <si>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</si>
  <si>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</si>
  <si>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</si>
  <si>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</si>
  <si>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</si>
  <si>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</si>
  <si>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</si>
  <si>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</si>
  <si>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</si>
  <si>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</si>
  <si>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</si>
  <si>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</si>
  <si>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</si>
  <si>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</si>
  <si>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</si>
  <si>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</si>
  <si>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</si>
  <si>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</si>
  <si>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</si>
  <si>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</si>
  <si>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</si>
  <si>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</si>
  <si>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</si>
  <si>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</si>
  <si>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</si>
  <si>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</si>
  <si>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</si>
  <si>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</si>
  <si>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</si>
  <si>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</si>
  <si>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</si>
  <si>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</si>
  <si>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</si>
  <si>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</si>
  <si>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</si>
  <si>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</si>
  <si>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</si>
  <si>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</si>
  <si>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</si>
  <si>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</si>
  <si>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</si>
  <si>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</si>
  <si>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</si>
  <si>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</si>
  <si>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</si>
  <si>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</si>
  <si>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</si>
  <si>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</si>
  <si>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</si>
  <si>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</si>
  <si>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</si>
  <si>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</si>
  <si>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</si>
  <si>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</si>
  <si>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</si>
  <si>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</si>
  <si>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</si>
  <si>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</si>
  <si>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</si>
  <si>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</si>
  <si>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</si>
  <si>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</si>
  <si>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</si>
  <si>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</si>
  <si>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</si>
  <si>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</si>
  <si>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</si>
  <si>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</si>
  <si>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</si>
  <si>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</si>
  <si>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</si>
  <si>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</si>
  <si>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</si>
  <si>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</si>
  <si>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</si>
  <si>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</si>
  <si>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</si>
  <si>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</si>
  <si>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</si>
  <si>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</si>
  <si>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</si>
  <si>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</si>
  <si>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</si>
  <si>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</si>
  <si>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</si>
  <si>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</si>
  <si>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</si>
  <si>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</si>
  <si>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</si>
  <si>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</si>
  <si>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</si>
  <si>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</si>
  <si>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</si>
  <si>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</si>
  <si>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</si>
  <si>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</si>
  <si>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</si>
  <si>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</si>
  <si>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</si>
  <si>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</si>
  <si>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</si>
  <si>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</si>
  <si>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</si>
  <si>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</si>
  <si>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</si>
  <si>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</si>
  <si>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</si>
  <si>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</si>
  <si>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</si>
  <si>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</si>
  <si>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</si>
  <si>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</si>
  <si>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</si>
  <si>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</si>
  <si>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</si>
  <si>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</si>
  <si>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</si>
  <si>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</si>
  <si>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</si>
  <si>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</si>
  <si>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</si>
  <si>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</si>
  <si>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</si>
  <si>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</si>
  <si>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</si>
  <si>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</si>
  <si>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</si>
  <si>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</si>
  <si>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</si>
  <si>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</si>
  <si>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</si>
  <si>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</si>
  <si>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</si>
  <si>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</si>
  <si>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</si>
  <si>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</si>
  <si>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</si>
  <si>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</si>
  <si>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</si>
  <si>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</si>
  <si>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</si>
  <si>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</si>
  <si>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</si>
  <si>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</si>
  <si>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</si>
  <si>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</si>
  <si>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</si>
  <si>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</si>
  <si>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</si>
  <si>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</si>
  <si>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</si>
  <si>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</si>
  <si>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</si>
  <si>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</si>
  <si>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</si>
  <si>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</si>
  <si>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</si>
  <si>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</si>
  <si>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</si>
  <si>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</si>
  <si>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</si>
  <si>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</si>
  <si>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</si>
  <si>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</si>
  <si>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</si>
  <si>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</si>
  <si>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</si>
  <si>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</si>
  <si>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</si>
  <si>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</si>
  <si>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</si>
  <si>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</si>
  <si>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</si>
  <si>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</si>
  <si>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</si>
  <si>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</si>
  <si>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</si>
  <si>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</si>
  <si>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</si>
  <si>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</si>
  <si>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</si>
  <si>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</si>
  <si>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</si>
  <si>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</si>
  <si>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</si>
  <si>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</si>
  <si>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</si>
  <si>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</si>
  <si>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</si>
  <si>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</si>
  <si>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</si>
  <si>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</si>
  <si>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</si>
  <si>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</si>
  <si>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</si>
  <si>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</si>
  <si>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</si>
  <si>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</si>
  <si>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</si>
  <si>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</si>
  <si>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</si>
  <si>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</si>
  <si>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</si>
  <si>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</si>
  <si>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</si>
  <si>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</si>
  <si>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</si>
  <si>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</si>
  <si>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</si>
  <si>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</si>
  <si>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</si>
  <si>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</si>
  <si>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</si>
  <si>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</si>
  <si>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</si>
  <si>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</si>
  <si>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</si>
  <si>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</si>
  <si>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</si>
  <si>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</si>
  <si>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</si>
  <si>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</si>
  <si>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</si>
  <si>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</si>
  <si>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</si>
  <si>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</si>
  <si>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</si>
  <si>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</si>
  <si>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</si>
  <si>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</si>
  <si>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</si>
  <si>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</si>
  <si>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</si>
  <si>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</si>
  <si>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</si>
  <si>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</si>
  <si>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</si>
  <si>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</si>
  <si>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</si>
  <si>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</si>
  <si>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</si>
  <si>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</si>
  <si>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</si>
  <si>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</si>
  <si>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</si>
  <si>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</si>
  <si>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</si>
  <si>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</si>
  <si>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</si>
  <si>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</si>
  <si>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</si>
  <si>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</si>
  <si>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</si>
  <si>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</si>
  <si>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</si>
  <si>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</si>
  <si>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</si>
  <si>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</si>
  <si>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</si>
  <si>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</si>
  <si>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</si>
  <si>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</si>
  <si>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</si>
  <si>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</si>
  <si>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</si>
  <si>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</si>
  <si>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</si>
  <si>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</si>
  <si>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</si>
  <si>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</si>
  <si>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</si>
  <si>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</si>
  <si>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</si>
  <si>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</si>
  <si>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</si>
  <si>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</si>
  <si>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</si>
  <si>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</si>
  <si>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</si>
  <si>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</si>
  <si>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</si>
  <si>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</si>
  <si>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</si>
  <si>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</si>
  <si>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</si>
  <si>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</si>
  <si>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</si>
  <si>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</si>
  <si>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</si>
  <si>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</si>
  <si>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</si>
  <si>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</si>
  <si>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</si>
  <si>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</si>
  <si>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</si>
  <si>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</si>
  <si>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</si>
  <si>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</si>
  <si>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</si>
  <si>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</si>
  <si>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</si>
  <si>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</si>
  <si>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</si>
  <si>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</si>
  <si>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</si>
  <si>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</si>
  <si>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</si>
  <si>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</si>
  <si>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</si>
  <si>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</si>
  <si>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</si>
  <si>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</si>
  <si>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</si>
  <si>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</si>
  <si>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</si>
  <si>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</si>
  <si>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</si>
  <si>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</si>
  <si>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</si>
  <si>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</si>
  <si>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</si>
  <si>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</si>
  <si>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</si>
  <si>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</si>
  <si>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</si>
  <si>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</si>
  <si>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</si>
  <si>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</si>
  <si>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</si>
  <si>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</si>
  <si>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</si>
  <si>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</si>
  <si>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</si>
  <si>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</si>
  <si>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</si>
  <si>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</si>
  <si>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</si>
  <si>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</si>
  <si>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</si>
  <si>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</si>
  <si>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</si>
  <si>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</si>
  <si>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</si>
  <si>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</si>
  <si>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</si>
  <si>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</si>
  <si>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</si>
  <si>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</si>
  <si>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</si>
  <si>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</si>
  <si>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</si>
  <si>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</si>
  <si>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</si>
  <si>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</si>
  <si>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</si>
  <si>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</si>
  <si>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</si>
  <si>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</si>
  <si>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</si>
  <si>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</si>
  <si>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</si>
  <si>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</si>
  <si>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</si>
  <si>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</si>
  <si>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</si>
  <si>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</si>
  <si>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</si>
  <si>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</si>
  <si>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</si>
  <si>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</si>
  <si>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</si>
  <si>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</si>
  <si>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</si>
  <si>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</si>
  <si>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</si>
  <si>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</si>
  <si>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</si>
  <si>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</si>
  <si>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</si>
  <si>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</si>
  <si>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</si>
  <si>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</si>
  <si>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</si>
  <si>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</si>
  <si>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</si>
  <si>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</si>
  <si>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</si>
  <si>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</si>
  <si>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</si>
  <si>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</si>
  <si>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</si>
  <si>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</si>
  <si>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</si>
  <si>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</si>
  <si>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</si>
  <si>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</si>
  <si>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</si>
  <si>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</si>
  <si>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</si>
  <si>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</si>
  <si>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</si>
  <si>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</si>
  <si>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</si>
  <si>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</si>
  <si>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</si>
  <si>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</si>
  <si>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</si>
  <si>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</si>
  <si>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</si>
  <si>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</si>
  <si>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</si>
  <si>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</si>
  <si>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</si>
  <si>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</si>
  <si>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</si>
  <si>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</si>
  <si>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</si>
  <si>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</si>
  <si>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</si>
  <si>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</si>
  <si>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</si>
  <si>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</si>
  <si>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</si>
  <si>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</si>
  <si>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</si>
  <si>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</si>
  <si>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</si>
  <si>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</si>
  <si>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</si>
  <si>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</si>
  <si>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</si>
  <si>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</si>
  <si>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</si>
  <si>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</si>
  <si>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</si>
  <si>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</si>
  <si>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</si>
  <si>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</si>
  <si>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</si>
  <si>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</si>
  <si>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</si>
  <si>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</si>
  <si>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</si>
  <si>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</si>
  <si>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</si>
  <si>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</si>
  <si>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</si>
  <si>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</si>
  <si>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</si>
  <si>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</si>
  <si>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</si>
  <si>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</si>
  <si>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</si>
  <si>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</si>
  <si>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</si>
  <si>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</si>
  <si>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</si>
  <si>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</si>
  <si>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</si>
  <si>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</si>
  <si>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</si>
  <si>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</si>
  <si>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</si>
  <si>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</si>
  <si>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</si>
  <si>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</si>
  <si>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</si>
  <si>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</si>
  <si>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</si>
  <si>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</si>
  <si>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</si>
  <si>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</si>
  <si>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</si>
  <si>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</si>
  <si>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</si>
  <si>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</si>
  <si>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</si>
  <si>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</si>
  <si>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</si>
  <si>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</si>
  <si>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</si>
  <si>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</si>
  <si>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</si>
  <si>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</si>
  <si>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</si>
  <si>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</si>
  <si>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</si>
  <si>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</si>
  <si>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</si>
  <si>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</si>
  <si>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</si>
  <si>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</si>
  <si>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</si>
  <si>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</si>
  <si>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</si>
  <si>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</si>
  <si>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</si>
  <si>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</si>
  <si>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</si>
  <si>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</si>
  <si>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</si>
  <si>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</si>
  <si>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</si>
  <si>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</si>
  <si>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</si>
  <si>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</si>
  <si>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</si>
  <si>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</si>
  <si>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</si>
  <si>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</si>
  <si>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</si>
  <si>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</si>
  <si>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</si>
  <si>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</si>
  <si>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</si>
  <si>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</si>
  <si>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</si>
  <si>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</si>
  <si>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</si>
  <si>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</si>
  <si>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</si>
  <si>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</si>
  <si>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</si>
  <si>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</si>
  <si>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</si>
  <si>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</si>
  <si>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</si>
  <si>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</si>
  <si>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</si>
  <si>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</si>
  <si>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</si>
  <si>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</si>
  <si>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</si>
  <si>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</si>
  <si>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</si>
  <si>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</si>
  <si>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</si>
  <si>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</si>
  <si>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</si>
  <si>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</si>
  <si>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</si>
  <si>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</si>
  <si>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</si>
  <si>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</si>
  <si>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</si>
  <si>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</si>
  <si>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</si>
  <si>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</si>
  <si>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</si>
  <si>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</si>
  <si>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</si>
  <si>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</si>
  <si>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</si>
  <si>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</si>
  <si>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</si>
  <si>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</si>
  <si>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</si>
  <si>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</si>
  <si>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</si>
  <si>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</si>
  <si>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</si>
  <si>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</si>
  <si>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</si>
  <si>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</si>
  <si>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</si>
  <si>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</si>
  <si>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</si>
  <si>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</si>
  <si>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</si>
  <si>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</si>
  <si>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</si>
  <si>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</si>
  <si>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</si>
  <si>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</si>
  <si>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</si>
  <si>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</si>
  <si>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</si>
  <si>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</si>
  <si>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</si>
  <si>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</si>
  <si>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</si>
  <si>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</si>
  <si>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</si>
  <si>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</si>
  <si>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</si>
  <si>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</si>
  <si>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</si>
  <si>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</si>
  <si>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</si>
  <si>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</si>
  <si>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</si>
  <si>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</si>
  <si>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</si>
  <si>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</si>
  <si>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</si>
  <si>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</si>
  <si>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</si>
  <si>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</si>
  <si>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</si>
  <si>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</si>
  <si>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</si>
  <si>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</si>
  <si>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</si>
  <si>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</si>
  <si>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</si>
  <si>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</si>
  <si>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</si>
  <si>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</si>
  <si>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</si>
  <si>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</si>
  <si>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</si>
  <si>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</si>
  <si>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</si>
  <si>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</si>
  <si>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</si>
  <si>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</si>
  <si>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</si>
  <si>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</si>
  <si>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</si>
  <si>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</si>
  <si>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</si>
  <si>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</si>
  <si>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</si>
  <si>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</si>
  <si>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</si>
  <si>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</si>
  <si>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</si>
  <si>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</si>
  <si>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</si>
  <si>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</si>
  <si>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</si>
  <si>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</si>
  <si>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</si>
  <si>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</si>
  <si>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</si>
  <si>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</si>
  <si>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</si>
  <si>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</si>
  <si>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</si>
  <si>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</si>
  <si>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</si>
  <si>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</si>
  <si>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</si>
  <si>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</si>
  <si>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</si>
  <si>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</si>
  <si>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</si>
  <si>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</si>
  <si>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</si>
  <si>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</si>
  <si>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</si>
  <si>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</si>
  <si>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</si>
  <si>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</si>
  <si>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</si>
  <si>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</si>
  <si>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</si>
  <si>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</si>
  <si>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</si>
  <si>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</si>
  <si>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</si>
  <si>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</si>
  <si>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</si>
  <si>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</si>
  <si>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</si>
  <si>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</si>
  <si>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</si>
  <si>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</si>
  <si>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</si>
  <si>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</si>
  <si>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</si>
  <si>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</si>
  <si>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</si>
  <si>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</si>
  <si>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</si>
  <si>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</si>
  <si>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</si>
  <si>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</si>
  <si>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</si>
  <si>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</si>
  <si>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</si>
  <si>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</si>
  <si>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</si>
  <si>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</si>
  <si>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</si>
  <si>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</si>
  <si>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</si>
  <si>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</si>
  <si>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</si>
  <si>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</si>
  <si>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</si>
  <si>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</si>
  <si>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</si>
  <si>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</si>
  <si>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</si>
  <si>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</si>
  <si>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</si>
  <si>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</si>
  <si>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</si>
  <si>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</si>
  <si>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</si>
  <si>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</si>
  <si>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</si>
  <si>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</si>
  <si>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</si>
  <si>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</si>
  <si>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</si>
  <si>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</si>
  <si>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</si>
  <si>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</si>
  <si>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</si>
  <si>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</si>
  <si>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</si>
  <si>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</si>
  <si>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</si>
  <si>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</si>
  <si>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</si>
  <si>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</si>
  <si>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</si>
  <si>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</si>
  <si>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</si>
  <si>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</si>
  <si>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</si>
  <si>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</si>
  <si>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</si>
  <si>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</si>
  <si>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</si>
  <si>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</si>
  <si>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</si>
  <si>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</si>
  <si>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</si>
  <si>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</si>
  <si>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</si>
  <si>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</si>
  <si>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</si>
  <si>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</si>
  <si>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</si>
  <si>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</si>
  <si>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</si>
  <si>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</si>
  <si>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</si>
  <si>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</si>
  <si>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</si>
  <si>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</si>
  <si>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</si>
  <si>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</si>
  <si>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</si>
  <si>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</si>
  <si>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</si>
  <si>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</si>
  <si>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</si>
  <si>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</si>
  <si>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</si>
  <si>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</si>
  <si>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</si>
  <si>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</si>
  <si>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</si>
  <si>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</si>
  <si>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</si>
  <si>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</si>
  <si>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</si>
  <si>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</si>
  <si>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</si>
  <si>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</si>
  <si>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</si>
  <si>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</si>
  <si>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</si>
  <si>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</si>
  <si>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</si>
  <si>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</si>
  <si>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</si>
  <si>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</si>
  <si>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</si>
  <si>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</si>
  <si>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</si>
  <si>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</si>
  <si>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</si>
  <si>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</si>
  <si>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</si>
  <si>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</si>
  <si>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</si>
  <si>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</si>
  <si>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</si>
  <si>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</si>
  <si>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</si>
  <si>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</si>
  <si>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</si>
  <si>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</si>
  <si>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</si>
  <si>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</si>
  <si>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</si>
  <si>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</si>
  <si>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</si>
  <si>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</si>
  <si>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</si>
  <si>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</si>
  <si>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</si>
  <si>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</si>
  <si>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</si>
  <si>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</si>
  <si>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</si>
  <si>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</si>
  <si>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</si>
  <si>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</si>
  <si>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</si>
  <si>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</si>
  <si>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</si>
  <si>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</si>
  <si>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</si>
  <si>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</si>
  <si>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</si>
  <si>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</si>
  <si>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</si>
  <si>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</si>
  <si>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</si>
  <si>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</si>
  <si>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</si>
  <si>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</si>
  <si>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</si>
  <si>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</si>
  <si>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</si>
  <si>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</si>
  <si>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</si>
  <si>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</si>
  <si>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</si>
  <si>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</si>
  <si>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</si>
  <si>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</si>
  <si>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</si>
  <si>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</si>
  <si>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</si>
  <si>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</si>
  <si>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</si>
  <si>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</si>
  <si>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</si>
  <si>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</si>
  <si>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</si>
  <si>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</si>
  <si>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</si>
  <si>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</si>
  <si>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</si>
  <si>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</si>
  <si>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</si>
  <si>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</si>
  <si>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</si>
  <si>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</si>
  <si>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</si>
  <si>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</si>
  <si>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</si>
  <si>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</si>
  <si>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</si>
  <si>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</si>
  <si>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</si>
  <si>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</si>
  <si>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</si>
  <si>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</si>
  <si>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</si>
  <si>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</si>
  <si>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</si>
  <si>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</si>
  <si>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</si>
  <si>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</si>
  <si>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</si>
  <si>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</si>
  <si>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</si>
  <si>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</si>
  <si>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</si>
  <si>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</si>
  <si>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</si>
  <si>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</si>
  <si>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</si>
  <si>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</si>
  <si>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</si>
  <si>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</si>
  <si>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</si>
  <si>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</si>
  <si>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</si>
  <si>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</si>
  <si>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</si>
  <si>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</si>
  <si>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</si>
  <si>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</si>
  <si>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</si>
  <si>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</si>
  <si>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</si>
  <si>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</si>
  <si>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</si>
  <si>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</si>
  <si>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</si>
  <si>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</si>
  <si>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</si>
  <si>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</si>
  <si>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</si>
  <si>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</si>
  <si>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</si>
  <si>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</si>
  <si>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</si>
  <si>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</si>
  <si>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</si>
  <si>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</si>
  <si>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</si>
  <si>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</si>
  <si>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</si>
  <si>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</si>
  <si>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</si>
  <si>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</si>
  <si>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</si>
  <si>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</si>
  <si>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</si>
  <si>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</si>
  <si>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</si>
  <si>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</si>
  <si>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</si>
  <si>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</si>
  <si>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</si>
  <si>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</si>
  <si>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</si>
  <si>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</si>
  <si>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</si>
  <si>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</si>
  <si>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</si>
  <si>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</si>
  <si>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</si>
  <si>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</si>
  <si>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</si>
  <si>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</si>
  <si>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</si>
  <si>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</si>
  <si>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</si>
  <si>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</si>
  <si>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</si>
  <si>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</si>
  <si>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</si>
  <si>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</si>
  <si>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</si>
  <si>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</si>
  <si>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</si>
  <si>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</si>
  <si>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</si>
  <si>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</si>
  <si>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</si>
  <si>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</si>
  <si>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</si>
  <si>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</si>
  <si>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</si>
  <si>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</si>
  <si>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</si>
  <si>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</si>
  <si>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</si>
  <si>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</si>
  <si>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</si>
  <si>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</si>
  <si>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</si>
  <si>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</si>
  <si>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</si>
  <si>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</si>
  <si>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</si>
  <si>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</si>
  <si>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</si>
  <si>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</si>
  <si>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</si>
  <si>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</si>
  <si>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</si>
  <si>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</si>
  <si>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</si>
  <si>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</si>
  <si>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</si>
  <si>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</si>
  <si>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</si>
  <si>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</si>
  <si>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</si>
  <si>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</si>
  <si>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</si>
  <si>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</si>
  <si>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</si>
  <si>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</si>
  <si>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</si>
  <si>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</si>
  <si>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</si>
  <si>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</si>
  <si>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</si>
  <si>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</si>
  <si>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</si>
  <si>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</si>
  <si>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</si>
  <si>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</si>
  <si>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</si>
  <si>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</si>
  <si>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</si>
  <si>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</si>
  <si>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</si>
  <si>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</si>
  <si>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</si>
  <si>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</si>
  <si>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</si>
  <si>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</si>
  <si>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</si>
  <si>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</si>
  <si>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</si>
  <si>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</si>
  <si>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</si>
  <si>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</si>
  <si>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</si>
  <si>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</si>
  <si>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</si>
  <si>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</si>
  <si>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</si>
  <si>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</si>
  <si>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</si>
  <si>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</si>
  <si>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</si>
  <si>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</si>
  <si>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</si>
  <si>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</si>
  <si>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</si>
  <si>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</si>
  <si>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</si>
  <si>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</si>
  <si>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</si>
  <si>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</si>
  <si>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</si>
  <si>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</si>
  <si>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</si>
  <si>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</si>
  <si>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</si>
  <si>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</si>
  <si>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</si>
  <si>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</si>
  <si>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</si>
  <si>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</si>
  <si>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</si>
  <si>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</si>
  <si>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</si>
  <si>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</si>
  <si>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</si>
  <si>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</si>
  <si>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</si>
  <si>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</si>
  <si>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</si>
  <si>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</si>
  <si>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</si>
  <si>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</si>
  <si>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</si>
  <si>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</si>
  <si>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</si>
  <si>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</si>
  <si>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</si>
  <si>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</si>
  <si>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</si>
  <si>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</si>
  <si>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</si>
  <si>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</si>
  <si>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</si>
  <si>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</si>
  <si>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</si>
  <si>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</si>
  <si>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</si>
  <si>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</si>
  <si>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</si>
  <si>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</si>
  <si>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</si>
  <si>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</si>
  <si>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</si>
  <si>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</si>
  <si>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</si>
  <si>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</si>
  <si>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</si>
  <si>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</si>
  <si>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</si>
  <si>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</si>
  <si>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</si>
  <si>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</si>
  <si>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</si>
  <si>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</si>
  <si>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</si>
  <si>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</si>
  <si>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</si>
  <si>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</si>
  <si>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</si>
  <si>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</si>
  <si>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</si>
  <si>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</si>
  <si>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</si>
  <si>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</si>
  <si>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</si>
  <si>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</si>
  <si>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</si>
  <si>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</si>
  <si>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</si>
  <si>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</si>
  <si>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</si>
  <si>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</si>
  <si>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</si>
  <si>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</si>
  <si>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</si>
  <si>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</si>
  <si>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</si>
  <si>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</si>
  <si>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</si>
  <si>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</si>
  <si>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</si>
  <si>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</si>
  <si>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</si>
  <si>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</si>
  <si>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</si>
  <si>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</si>
  <si>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</si>
  <si>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</si>
  <si>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</si>
  <si>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</si>
  <si>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</si>
  <si>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</si>
  <si>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</si>
  <si>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</si>
  <si>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</si>
  <si>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</si>
  <si>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</si>
  <si>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</si>
  <si>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</si>
  <si>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</si>
  <si>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</si>
  <si>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</si>
  <si>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</si>
  <si>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</si>
  <si>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</si>
  <si>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</si>
  <si>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</si>
  <si>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</si>
  <si>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</si>
  <si>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</si>
  <si>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</si>
  <si>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</si>
  <si>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</si>
  <si>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</si>
  <si>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</si>
  <si>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</si>
  <si>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</si>
  <si>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</si>
  <si>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</si>
  <si>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</si>
  <si>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</si>
  <si>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</si>
  <si>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</si>
  <si>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</si>
  <si>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</si>
  <si>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</si>
  <si>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</si>
  <si>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</si>
  <si>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</si>
  <si>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</si>
  <si>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</si>
  <si>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</si>
  <si>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</si>
  <si>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</si>
  <si>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</si>
  <si>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</si>
  <si>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</si>
  <si>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</si>
  <si>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</si>
  <si>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</si>
  <si>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</si>
  <si>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</si>
  <si>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</si>
  <si>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</si>
  <si>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</si>
  <si>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</si>
  <si>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</si>
  <si>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</si>
  <si>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</si>
  <si>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</si>
  <si>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</si>
  <si>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</si>
  <si>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</si>
  <si>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</si>
  <si>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</si>
  <si>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</si>
  <si>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</si>
  <si>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</si>
  <si>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</si>
  <si>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</si>
  <si>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</si>
  <si>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</si>
  <si>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</si>
  <si>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</si>
  <si>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</si>
  <si>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</si>
  <si>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</si>
  <si>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</si>
  <si>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</si>
  <si>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</si>
  <si>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</si>
  <si>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</si>
  <si>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</si>
  <si>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</si>
  <si>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</si>
  <si>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</si>
  <si>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</si>
  <si>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</si>
  <si>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</si>
  <si>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</si>
  <si>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</si>
  <si>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</si>
  <si>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</si>
  <si>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</si>
  <si>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</si>
  <si>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</si>
  <si>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</si>
  <si>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</si>
  <si>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</si>
  <si>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</si>
  <si>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</si>
  <si>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</si>
  <si>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</si>
  <si>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</si>
  <si>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</si>
  <si>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</si>
  <si>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</si>
  <si>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</si>
  <si>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</si>
  <si>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</si>
  <si>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</si>
  <si>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</si>
  <si>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</si>
  <si>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</si>
  <si>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</si>
  <si>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</si>
  <si>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</si>
  <si>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</si>
  <si>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</si>
  <si>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</si>
  <si>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</si>
  <si>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</si>
  <si>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</si>
  <si>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</si>
  <si>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</si>
  <si>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</si>
  <si>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</si>
  <si>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</si>
  <si>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</si>
  <si>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</si>
  <si>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</si>
  <si>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</si>
  <si>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</si>
  <si>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</si>
  <si>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</si>
  <si>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</si>
  <si>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</si>
  <si>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</si>
  <si>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</si>
  <si>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</si>
  <si>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</si>
  <si>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</si>
  <si>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</si>
  <si>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</si>
  <si>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</si>
  <si>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</si>
  <si>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</si>
  <si>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</si>
  <si>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</si>
  <si>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</si>
  <si>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</si>
  <si>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</si>
  <si>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</si>
  <si>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</si>
  <si>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</si>
  <si>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</si>
  <si>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</si>
  <si>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</si>
  <si>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</si>
  <si>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</si>
  <si>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</si>
  <si>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</si>
  <si>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</si>
  <si>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</si>
  <si>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</si>
  <si>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</si>
  <si>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</si>
  <si>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</si>
  <si>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</si>
  <si>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</si>
  <si>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</si>
  <si>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</si>
  <si>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</si>
  <si>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</si>
  <si>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</si>
  <si>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</si>
  <si>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</si>
  <si>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</si>
  <si>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</si>
  <si>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</si>
  <si>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</si>
  <si>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</si>
  <si>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</si>
  <si>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</si>
  <si>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</si>
  <si>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</si>
  <si>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</si>
  <si>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</si>
  <si>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</si>
  <si>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</si>
  <si>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</si>
  <si>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</si>
  <si>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</si>
  <si>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</si>
  <si>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</si>
  <si>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</si>
  <si>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</si>
  <si>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</si>
  <si>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</si>
  <si>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</si>
  <si>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</si>
  <si>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</si>
  <si>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</si>
  <si>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</si>
  <si>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</si>
  <si>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</si>
  <si>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</si>
  <si>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</si>
  <si>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</si>
  <si>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</si>
  <si>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</si>
  <si>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</si>
  <si>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</si>
  <si>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</si>
  <si>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</si>
  <si>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</si>
  <si>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</si>
  <si>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</si>
  <si>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</si>
  <si>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</si>
  <si>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</si>
  <si>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</si>
  <si>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</si>
  <si>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</si>
  <si>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</si>
  <si>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</si>
  <si>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</si>
  <si>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</si>
  <si>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</si>
  <si>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</si>
  <si>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</si>
  <si>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</si>
  <si>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</si>
  <si>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</si>
  <si>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</si>
  <si>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</si>
  <si>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</si>
  <si>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</si>
  <si>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</si>
  <si>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</si>
  <si>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</si>
  <si>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</si>
  <si>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</si>
  <si>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</si>
  <si>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</si>
  <si>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</si>
  <si>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</si>
  <si>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</si>
  <si>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</si>
  <si>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</si>
  <si>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</si>
  <si>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</si>
  <si>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</si>
  <si>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</si>
  <si>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</si>
  <si>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</si>
  <si>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</si>
  <si>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</si>
  <si>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</si>
  <si>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</si>
  <si>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</si>
  <si>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</si>
  <si>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</si>
  <si>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</si>
  <si>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</si>
  <si>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</si>
  <si>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</si>
  <si>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</si>
  <si>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</si>
  <si>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</si>
  <si>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</si>
  <si>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</si>
  <si>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</si>
  <si>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</si>
  <si>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</si>
  <si>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</si>
  <si>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</si>
  <si>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</si>
  <si>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</si>
  <si>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</si>
  <si>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</si>
  <si>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</si>
  <si>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</si>
  <si>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</si>
  <si>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</si>
  <si>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</si>
  <si>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</si>
  <si>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</si>
  <si>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</si>
  <si>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</si>
  <si>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</si>
  <si>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</si>
  <si>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</si>
  <si>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</si>
  <si>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</si>
  <si>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</si>
  <si>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</si>
  <si>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</si>
  <si>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</si>
  <si>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</si>
  <si>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</si>
  <si>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</si>
  <si>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</si>
  <si>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</si>
  <si>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</si>
  <si>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</si>
  <si>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</si>
  <si>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</si>
  <si>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</si>
  <si>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</si>
  <si>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</si>
  <si>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</si>
  <si>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</si>
  <si>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</si>
  <si>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</si>
  <si>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</si>
  <si>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</si>
  <si>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</si>
  <si>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</si>
  <si>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</si>
  <si>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</si>
  <si>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</si>
  <si>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</si>
  <si>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</si>
  <si>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</si>
  <si>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</si>
  <si>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</si>
  <si>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</si>
  <si>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</si>
  <si>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</si>
  <si>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</si>
  <si>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</si>
  <si>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</si>
  <si>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</si>
  <si>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</si>
  <si>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</si>
  <si>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</si>
  <si>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</si>
  <si>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</si>
  <si>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</si>
  <si>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</si>
  <si>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</si>
  <si>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</si>
  <si>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</si>
  <si>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</si>
  <si>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</si>
  <si>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</si>
  <si>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</si>
  <si>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</si>
  <si>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</si>
  <si>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</si>
  <si>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</si>
  <si>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</si>
  <si>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</si>
  <si>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</si>
  <si>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</si>
  <si>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</si>
  <si>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</si>
  <si>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</si>
  <si>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</si>
  <si>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</si>
  <si>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</si>
  <si>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</si>
  <si>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</si>
  <si>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</si>
  <si>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</si>
  <si>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</si>
  <si>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</si>
  <si>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</si>
  <si>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</si>
  <si>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</si>
  <si>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</si>
  <si>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</si>
  <si>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</si>
  <si>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</si>
  <si>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</si>
  <si>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</si>
  <si>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</si>
  <si>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</si>
  <si>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</si>
  <si>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</si>
  <si>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</si>
  <si>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</si>
  <si>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</si>
  <si>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</si>
  <si>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</si>
  <si>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</si>
  <si>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</si>
  <si>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</si>
  <si>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</si>
  <si>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</si>
  <si>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</si>
  <si>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</si>
  <si>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</si>
  <si>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</si>
  <si>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</si>
  <si>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</si>
  <si>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</si>
  <si>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</si>
  <si>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</si>
  <si>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</si>
  <si>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</si>
  <si>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</si>
  <si>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</si>
  <si>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</si>
  <si>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</si>
  <si>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</si>
  <si>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</si>
  <si>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</si>
  <si>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</si>
  <si>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</si>
  <si>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</si>
  <si>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</si>
  <si>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</si>
  <si>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</si>
  <si>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</si>
  <si>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</si>
  <si>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</si>
  <si>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</si>
  <si>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</si>
  <si>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</si>
  <si>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</si>
  <si>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</si>
  <si>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</si>
  <si>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</si>
  <si>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</si>
  <si>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</si>
  <si>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</si>
  <si>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</si>
  <si>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</si>
  <si>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</si>
  <si>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</si>
  <si>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</si>
  <si>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</si>
  <si>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</si>
  <si>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</si>
  <si>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</si>
  <si>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</si>
  <si>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</si>
  <si>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</si>
  <si>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</si>
  <si>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</si>
  <si>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</si>
  <si>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</si>
  <si>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</si>
  <si>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</si>
  <si>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</si>
  <si>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</si>
  <si>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</si>
  <si>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</si>
  <si>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</si>
  <si>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</si>
  <si>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</si>
  <si>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</si>
  <si>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</si>
  <si>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</si>
  <si>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</si>
  <si>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</si>
  <si>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</si>
  <si>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</si>
  <si>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</si>
  <si>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</si>
  <si>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</si>
  <si>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</si>
  <si>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</si>
  <si>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</si>
  <si>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</si>
  <si>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</si>
  <si>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</si>
  <si>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</si>
  <si>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</si>
  <si>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</si>
  <si>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</si>
  <si>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</si>
  <si>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</si>
  <si>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</si>
  <si>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</si>
  <si>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</si>
  <si>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</si>
  <si>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</si>
  <si>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</si>
  <si>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</si>
  <si>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</si>
  <si>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</si>
  <si>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</si>
  <si>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</si>
  <si>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</si>
  <si>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</si>
  <si>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</si>
  <si>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</si>
  <si>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</si>
  <si>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</si>
  <si>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</si>
  <si>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</si>
  <si>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</si>
  <si>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</si>
  <si>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</si>
  <si>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</si>
  <si>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</si>
  <si>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</si>
  <si>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</si>
  <si>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</si>
  <si>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</si>
  <si>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</si>
  <si>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</si>
  <si>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</si>
  <si>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</si>
  <si>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</si>
  <si>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</si>
  <si>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</si>
  <si>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</si>
  <si>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</si>
  <si>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</si>
  <si>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</si>
  <si>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</si>
  <si>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</si>
  <si>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</si>
  <si>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</si>
  <si>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</si>
  <si>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</si>
  <si>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</si>
  <si>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</si>
  <si>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</si>
  <si>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</si>
  <si>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</si>
  <si>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</si>
  <si>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</si>
  <si>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</si>
  <si>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</si>
  <si>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</si>
  <si>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</si>
  <si>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</si>
  <si>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</si>
  <si>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</si>
  <si>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</si>
  <si>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</si>
  <si>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</si>
  <si>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</si>
  <si>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</si>
  <si>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</si>
  <si>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</si>
  <si>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</si>
  <si>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</si>
  <si>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</si>
  <si>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</si>
  <si>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</si>
  <si>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</si>
  <si>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</si>
  <si>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</si>
  <si>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</si>
  <si>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</si>
  <si>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</si>
  <si>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</si>
  <si>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</si>
  <si>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</si>
  <si>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</si>
  <si>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</si>
  <si>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</si>
  <si>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</si>
  <si>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</si>
  <si>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</si>
  <si>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</si>
  <si>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</si>
  <si>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</si>
  <si>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</si>
  <si>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</si>
  <si>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</si>
  <si>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</si>
  <si>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NEXUSlink</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</si>
  <si>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</si>
  <si>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</si>
  <si>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</si>
  <si>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</si>
  <si>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</si>
  <si>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</si>
  <si>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</si>
  <si>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</si>
  <si>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</si>
  <si>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</si>
  <si>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</si>
  <si>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</si>
  <si>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</si>
  <si>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</si>
  <si>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</si>
  <si>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</si>
  <si>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</si>
  <si>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</si>
  <si>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</si>
  <si>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</si>
  <si>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</si>
  <si>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</si>
  <si>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</si>
  <si>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</si>
  <si>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</si>
  <si>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</si>
  <si>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</si>
  <si>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</si>
  <si>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</si>
  <si>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</si>
  <si>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</si>
  <si>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</si>
  <si>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</si>
  <si>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</si>
  <si>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</si>
  <si>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</si>
  <si>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</si>
  <si>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</si>
  <si>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</si>
  <si>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</si>
  <si>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</si>
  <si>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</si>
  <si>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</si>
  <si>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</si>
  <si>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</si>
  <si>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</si>
  <si>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</si>
  <si>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</si>
  <si>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</si>
  <si>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</si>
  <si>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</si>
  <si>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</si>
  <si>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</si>
  <si>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</si>
  <si>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</si>
  <si>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</si>
  <si>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</si>
  <si>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</si>
  <si>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</si>
  <si>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</si>
  <si>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</si>
  <si>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</si>
  <si>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</si>
  <si>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</si>
  <si>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</si>
  <si>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</si>
  <si>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</si>
  <si>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</si>
  <si>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</si>
  <si>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</si>
  <si>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</si>
  <si>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</si>
  <si>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</si>
  <si>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</si>
  <si>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</si>
  <si>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</si>
  <si>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</si>
  <si>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</si>
  <si>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</si>
  <si>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</si>
  <si>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</si>
  <si>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</si>
  <si>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</si>
  <si>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</si>
  <si>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</si>
  <si>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</si>
  <si>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</si>
  <si>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</si>
  <si>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</si>
  <si>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</si>
  <si>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</si>
  <si>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</si>
  <si>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</si>
  <si>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</si>
  <si>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</si>
  <si>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</si>
  <si>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</si>
  <si>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</si>
  <si>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</si>
  <si>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</si>
  <si>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</si>
  <si>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</si>
  <si>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</si>
  <si>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</si>
  <si>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</si>
  <si>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</si>
  <si>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</si>
  <si>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</si>
  <si>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</si>
  <si>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</si>
  <si>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</si>
  <si>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</si>
  <si>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</si>
  <si>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</si>
  <si>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</si>
  <si>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</si>
  <si>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</si>
  <si>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</si>
  <si>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</si>
  <si>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</si>
  <si>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</si>
  <si>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</si>
  <si>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</si>
  <si>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</si>
  <si>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</si>
  <si>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</si>
  <si>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</si>
  <si>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</si>
  <si>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</si>
  <si>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</si>
  <si>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</si>
  <si>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</si>
  <si>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</si>
  <si>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</si>
  <si>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</si>
  <si>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</si>
  <si>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</si>
  <si>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</si>
  <si>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</si>
  <si>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</si>
  <si>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</si>
  <si>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</si>
  <si>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</si>
  <si>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</si>
  <si>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</si>
  <si>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</si>
  <si>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</si>
  <si>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</si>
  <si>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</si>
  <si>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</si>
  <si>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</si>
  <si>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</si>
  <si>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</si>
  <si>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</si>
  <si>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</si>
  <si>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</si>
  <si>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</si>
  <si>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</si>
  <si>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</si>
  <si>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</si>
  <si>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</si>
  <si>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</si>
  <si>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</si>
  <si>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</si>
  <si>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</si>
  <si>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</si>
  <si>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</si>
  <si>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</si>
  <si>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</si>
  <si>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</si>
  <si>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</si>
  <si>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</si>
  <si>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</si>
  <si>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</si>
  <si>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</si>
  <si>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</si>
  <si>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</si>
  <si>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</si>
  <si>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</si>
  <si>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</si>
  <si>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</si>
  <si>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</si>
  <si>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</si>
  <si>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</si>
  <si>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</si>
  <si>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</si>
  <si>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</si>
  <si>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</si>
  <si>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</si>
  <si>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</si>
  <si>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</si>
  <si>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</si>
  <si>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</si>
  <si>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</si>
  <si>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</si>
  <si>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</si>
  <si>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</si>
  <si>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</si>
  <si>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</si>
  <si>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</si>
  <si>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</si>
  <si>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</si>
  <si>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</si>
  <si>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</si>
  <si>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</si>
  <si>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</si>
  <si>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</si>
  <si>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</si>
  <si>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</si>
  <si>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</si>
  <si>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</si>
  <si>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</si>
  <si>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</si>
  <si>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</si>
  <si>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</si>
  <si>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</si>
  <si>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</si>
  <si>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</si>
  <si>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</si>
  <si>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</si>
  <si>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</si>
  <si>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</si>
  <si>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</si>
  <si>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</si>
  <si>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</si>
  <si>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</si>
  <si>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</si>
  <si>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</si>
  <si>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</si>
  <si>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</si>
  <si>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</si>
  <si>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</si>
  <si>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</si>
  <si>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</si>
  <si>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</si>
  <si>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</si>
  <si>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</si>
  <si>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</si>
  <si>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</si>
  <si>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</si>
  <si>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</si>
  <si>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</si>
  <si>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</si>
  <si>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</si>
  <si>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</si>
  <si>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</si>
  <si>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</si>
  <si>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</si>
  <si>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</si>
  <si>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</si>
  <si>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</si>
  <si>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</si>
  <si>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</si>
  <si>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</si>
  <si>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</si>
  <si>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</si>
  <si>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</si>
  <si>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</si>
  <si>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</si>
  <si>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</si>
  <si>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</si>
  <si>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</si>
  <si>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</si>
  <si>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</si>
  <si>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</si>
  <si>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</si>
  <si>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</si>
  <si>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</si>
  <si>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</si>
  <si>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</si>
  <si>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</si>
  <si>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</si>
  <si>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</si>
  <si>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</si>
  <si>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</si>
  <si>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</si>
  <si>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</si>
  <si>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</si>
  <si>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</si>
  <si>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</si>
  <si>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</si>
  <si>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</si>
  <si>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</si>
  <si>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</si>
  <si>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</si>
  <si>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</si>
  <si>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</si>
  <si>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</si>
  <si>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</si>
  <si>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</si>
  <si>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</si>
  <si>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</si>
  <si>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</si>
  <si>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</si>
  <si>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</si>
  <si>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</si>
  <si>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</si>
  <si>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</si>
  <si>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</si>
  <si>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</si>
  <si>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</si>
  <si>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</si>
  <si>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</si>
  <si>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</si>
  <si>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</si>
  <si>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</si>
  <si>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</si>
  <si>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</si>
  <si>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</si>
  <si>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</si>
  <si>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</si>
  <si>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</si>
  <si>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</si>
  <si>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</si>
  <si>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</si>
  <si>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</si>
  <si>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</si>
  <si>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</si>
  <si>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</si>
  <si>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</si>
  <si>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</si>
  <si>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</si>
  <si>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</si>
  <si>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</si>
  <si>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</si>
  <si>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</si>
  <si>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</si>
  <si>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</si>
  <si>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</si>
  <si>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</si>
  <si>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</si>
  <si>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</si>
  <si>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</si>
  <si>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</si>
  <si>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</si>
  <si>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</si>
  <si>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</si>
  <si>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</si>
  <si>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</si>
  <si>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</si>
  <si>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</si>
  <si>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</si>
  <si>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</si>
  <si>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</si>
  <si>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</si>
  <si>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</si>
  <si>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</si>
  <si>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</si>
  <si>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</si>
  <si>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</si>
  <si>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</si>
  <si>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</si>
  <si>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</si>
  <si>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</si>
  <si>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</si>
  <si>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</si>
  <si>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</si>
  <si>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</si>
  <si>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</si>
  <si>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</si>
  <si>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</si>
  <si>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</si>
  <si>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</si>
  <si>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</si>
  <si>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</si>
  <si>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</si>
  <si>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</si>
  <si>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</si>
  <si>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</si>
  <si>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</si>
  <si>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</si>
  <si>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</si>
  <si>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</si>
  <si>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</si>
  <si>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</si>
  <si>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</si>
  <si>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</si>
  <si>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</si>
  <si>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</si>
  <si>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</si>
  <si>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</si>
  <si>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</si>
  <si>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</si>
  <si>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</si>
  <si>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</si>
  <si>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</si>
  <si>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</si>
  <si>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</si>
  <si>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</si>
  <si>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</si>
  <si>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</si>
  <si>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</si>
  <si>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</si>
  <si>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</si>
  <si>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</si>
  <si>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</si>
  <si>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</si>
  <si>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</si>
  <si>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</si>
  <si>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</si>
  <si>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</si>
  <si>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</si>
  <si>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</si>
  <si>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</si>
  <si>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</si>
  <si>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</si>
  <si>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</si>
  <si>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</si>
  <si>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</si>
  <si>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</si>
  <si>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</si>
  <si>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</si>
  <si>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</si>
  <si>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</si>
  <si>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</si>
  <si>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</si>
  <si>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</si>
  <si>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</si>
  <si>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</si>
  <si>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</si>
  <si>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</si>
  <si>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</si>
  <si>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</si>
  <si>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</si>
  <si>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</si>
  <si>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</si>
  <si>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</si>
  <si>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</si>
  <si>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</si>
  <si>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</si>
  <si>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</si>
  <si>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</si>
  <si>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</si>
  <si>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</si>
  <si>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</si>
  <si>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</si>
  <si>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</si>
  <si>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</si>
  <si>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</si>
  <si>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</si>
  <si>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</si>
  <si>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</si>
  <si>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</si>
  <si>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</si>
  <si>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</si>
  <si>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</si>
  <si>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</si>
  <si>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</si>
  <si>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</si>
  <si>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</si>
  <si>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</si>
  <si>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</si>
  <si>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</si>
  <si>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</si>
  <si>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</si>
  <si>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</si>
  <si>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</si>
  <si>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</si>
  <si>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</si>
  <si>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</si>
  <si>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</si>
  <si>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</si>
  <si>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</si>
  <si>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</si>
  <si>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</si>
  <si>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</si>
  <si>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</si>
  <si>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</si>
  <si>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</si>
  <si>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</si>
  <si>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</si>
  <si>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</si>
  <si>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</si>
  <si>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</si>
  <si>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</si>
  <si>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</si>
  <si>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</si>
  <si>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</si>
  <si>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</si>
  <si>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</si>
  <si>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</si>
  <si>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</si>
  <si>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</si>
  <si>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</si>
  <si>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</si>
  <si>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</si>
  <si>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</si>
  <si>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</si>
  <si>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</si>
  <si>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</si>
  <si>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</si>
  <si>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</si>
  <si>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</si>
  <si>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</si>
  <si>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</si>
  <si>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</si>
  <si>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</si>
  <si>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</si>
  <si>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</si>
  <si>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</si>
  <si>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</si>
  <si>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</si>
  <si>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</si>
  <si>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</si>
  <si>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</si>
  <si>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</si>
  <si>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</si>
  <si>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</si>
  <si>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</si>
  <si>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</si>
  <si>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</si>
  <si>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</si>
  <si>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</si>
  <si>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</si>
  <si>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</si>
  <si>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</si>
  <si>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</si>
  <si>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</si>
  <si>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</si>
  <si>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</si>
  <si>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</si>
  <si>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</si>
  <si>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</si>
  <si>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</si>
  <si>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</si>
  <si>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</si>
  <si>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</si>
  <si>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</si>
  <si>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</si>
  <si>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</si>
  <si>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</si>
  <si>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</si>
  <si>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</si>
  <si>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</si>
  <si>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</si>
  <si>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</si>
  <si>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</si>
  <si>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</si>
  <si>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</si>
  <si>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</si>
  <si>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</si>
  <si>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</si>
  <si>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</si>
  <si>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</si>
  <si>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</si>
  <si>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</si>
  <si>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</si>
  <si>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</si>
  <si>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</si>
  <si>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</si>
  <si>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</si>
  <si>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</si>
  <si>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</si>
  <si>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</si>
  <si>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</si>
  <si>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</si>
  <si>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</si>
  <si>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</si>
  <si>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</si>
  <si>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</si>
  <si>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</si>
  <si>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</si>
  <si>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</si>
  <si>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</si>
  <si>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</si>
  <si>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</si>
  <si>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</si>
  <si>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</si>
  <si>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</si>
  <si>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</si>
  <si>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</si>
  <si>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</si>
  <si>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</si>
  <si>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</si>
  <si>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</si>
  <si>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</si>
  <si>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</si>
  <si>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</si>
  <si>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</si>
  <si>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</si>
  <si>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</si>
  <si>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</si>
  <si>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</si>
  <si>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</si>
  <si>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</si>
  <si>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</si>
  <si>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</si>
  <si>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</si>
  <si>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</si>
  <si>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</si>
  <si>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</si>
  <si>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</si>
  <si>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</si>
  <si>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</si>
  <si>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</si>
  <si>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</si>
  <si>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</si>
  <si>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</si>
  <si>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</si>
  <si>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</si>
  <si>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</si>
  <si>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</si>
  <si>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</si>
  <si>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</si>
  <si>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</si>
  <si>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</si>
  <si>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</si>
  <si>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</si>
  <si>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</si>
  <si>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</si>
  <si>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</si>
  <si>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</si>
  <si>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</si>
  <si>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</si>
  <si>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</si>
  <si>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</si>
  <si>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</si>
  <si>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</si>
  <si>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</si>
  <si>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</si>
  <si>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</si>
  <si>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</si>
  <si>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</si>
  <si>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</si>
  <si>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</si>
  <si>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</si>
  <si>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</si>
  <si>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</si>
  <si>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</si>
  <si>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</si>
  <si>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</si>
  <si>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</si>
  <si>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</si>
  <si>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</si>
  <si>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</si>
  <si>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</si>
  <si>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</si>
  <si>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</si>
  <si>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</si>
  <si>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</si>
  <si>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</si>
  <si>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</si>
  <si>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</si>
  <si>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</si>
  <si>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</si>
  <si>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</si>
  <si>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</si>
  <si>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</si>
  <si>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</si>
  <si>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</si>
  <si>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</si>
  <si>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</si>
  <si>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</si>
  <si>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</si>
  <si>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</si>
  <si>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</si>
  <si>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</si>
  <si>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</si>
  <si>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</si>
  <si>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</si>
  <si>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</si>
  <si>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</si>
  <si>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</si>
  <si>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</si>
  <si>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</si>
  <si>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</si>
  <si>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</si>
  <si>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</si>
  <si>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</si>
  <si>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</si>
  <si>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</si>
  <si>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</si>
  <si>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</si>
  <si>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</si>
  <si>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</si>
  <si>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</si>
  <si>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</si>
  <si>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</si>
  <si>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</si>
  <si>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</si>
  <si>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</si>
  <si>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</si>
  <si>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</si>
  <si>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</si>
  <si>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</si>
  <si>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</si>
  <si>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</si>
  <si>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</si>
  <si>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</si>
  <si>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</si>
  <si>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</si>
  <si>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</si>
  <si>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</si>
  <si>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</si>
  <si>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</si>
  <si>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</si>
  <si>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</si>
  <si>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</si>
  <si>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</si>
  <si>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</si>
  <si>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</si>
  <si>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</si>
  <si>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</si>
  <si>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</si>
  <si>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</si>
  <si>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</si>
  <si>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</si>
  <si>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</si>
  <si>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</si>
  <si>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</si>
  <si>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</si>
  <si>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</si>
  <si>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</si>
  <si>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</si>
  <si>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</si>
  <si>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</si>
  <si>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</si>
  <si>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</si>
  <si>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</si>
  <si>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</si>
  <si>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</si>
  <si>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</si>
  <si>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</si>
  <si>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</si>
  <si>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</si>
  <si>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</si>
  <si>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</si>
  <si>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</si>
  <si>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</si>
  <si>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</si>
  <si>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</si>
  <si>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</si>
  <si>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</si>
  <si>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</si>
  <si>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</si>
  <si>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</si>
  <si>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</si>
  <si>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</si>
  <si>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</si>
  <si>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</si>
  <si>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</si>
  <si>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</si>
  <si>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</si>
  <si>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</si>
  <si>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</si>
  <si>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</si>
  <si>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</si>
  <si>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</si>
  <si>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</si>
  <si>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</si>
  <si>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</si>
  <si>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</si>
  <si>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</si>
  <si>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</si>
  <si>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</si>
  <si>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</si>
  <si>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</si>
  <si>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</si>
  <si>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</si>
  <si>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</si>
  <si>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</si>
  <si>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</si>
  <si>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</si>
  <si>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</si>
  <si>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</si>
  <si>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</si>
  <si>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</si>
  <si>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</si>
  <si>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</si>
  <si>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</si>
  <si>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</si>
  <si>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</si>
  <si>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</si>
  <si>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</si>
  <si>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</si>
  <si>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</si>
  <si>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</si>
  <si>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</si>
  <si>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</si>
  <si>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</si>
  <si>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</si>
  <si>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</si>
  <si>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</si>
  <si>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</si>
  <si>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</si>
  <si>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</si>
  <si>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</si>
  <si>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</si>
  <si>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</si>
  <si>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</si>
  <si>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</si>
  <si>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</si>
  <si>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</si>
  <si>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</si>
  <si>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</si>
  <si>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</si>
  <si>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</si>
  <si>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</si>
  <si>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</si>
  <si>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</si>
  <si>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</si>
  <si>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</si>
  <si>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</si>
  <si>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</si>
  <si>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</si>
  <si>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</si>
  <si>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</si>
  <si>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</si>
  <si>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</si>
  <si>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</si>
  <si>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</si>
  <si>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</si>
  <si>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</si>
  <si>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</si>
  <si>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</si>
  <si>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</si>
  <si>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</si>
  <si>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</si>
  <si>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</si>
  <si>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</si>
  <si>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</si>
  <si>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</si>
  <si>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</si>
  <si>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</si>
  <si>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</si>
  <si>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</si>
  <si>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</si>
  <si>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</si>
  <si>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</si>
  <si>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</si>
  <si>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</si>
  <si>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</si>
  <si>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</si>
  <si>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</si>
  <si>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</si>
  <si>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</si>
  <si>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</si>
  <si>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</si>
  <si>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</si>
  <si>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</si>
  <si>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</si>
  <si>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</si>
  <si>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</si>
  <si>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</si>
  <si>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</si>
  <si>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</si>
  <si>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</si>
  <si>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</si>
  <si>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</si>
  <si>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</si>
  <si>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</si>
  <si>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</si>
  <si>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</si>
  <si>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</si>
  <si>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</si>
  <si>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</si>
  <si>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</si>
  <si>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</si>
  <si>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</si>
  <si>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</si>
  <si>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</si>
  <si>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</si>
  <si>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</si>
  <si>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</si>
  <si>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</si>
  <si>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</si>
  <si>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</si>
  <si>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</si>
  <si>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</si>
  <si>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</si>
  <si>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</si>
  <si>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</si>
  <si>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</si>
  <si>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</si>
  <si>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</si>
  <si>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</si>
  <si>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</si>
  <si>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</si>
  <si>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</si>
  <si>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</si>
  <si>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</si>
  <si>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</si>
  <si>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</si>
  <si>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</si>
  <si>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</si>
  <si>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</si>
  <si>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</si>
  <si>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</si>
  <si>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</si>
  <si>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</si>
  <si>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</si>
  <si>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</si>
  <si>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</si>
  <si>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</si>
  <si>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</si>
  <si>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</si>
  <si>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</si>
  <si>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</si>
  <si>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</si>
  <si>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</si>
  <si>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</si>
  <si>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</si>
  <si>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</si>
  <si>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</si>
  <si>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</si>
  <si>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</si>
  <si>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</si>
  <si>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</si>
  <si>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</si>
  <si>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</si>
  <si>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</si>
  <si>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</si>
  <si>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</si>
  <si>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</si>
  <si>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</si>
  <si>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</si>
  <si>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</si>
  <si>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</si>
  <si>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</si>
  <si>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</si>
  <si>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</si>
  <si>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</si>
  <si>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</si>
  <si>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</si>
  <si>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</si>
  <si>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</si>
  <si>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</si>
  <si>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</si>
  <si>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</si>
  <si>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</si>
  <si>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</si>
  <si>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</si>
  <si>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</si>
  <si>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</si>
  <si>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</si>
  <si>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</si>
  <si>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</si>
  <si>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</si>
  <si>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</si>
  <si>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</si>
  <si>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</si>
  <si>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</si>
  <si>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</si>
  <si>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</si>
  <si>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</si>
  <si>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</si>
  <si>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</si>
  <si>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</si>
  <si>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</si>
  <si>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</si>
  <si>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</si>
  <si>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</si>
  <si>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</si>
  <si>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</si>
  <si>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</si>
  <si>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</si>
  <si>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</si>
  <si>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</si>
  <si>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</si>
  <si>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</si>
  <si>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</si>
  <si>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</si>
  <si>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</si>
  <si>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</si>
  <si>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</si>
  <si>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</si>
  <si>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</si>
  <si>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</si>
  <si>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</si>
  <si>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</si>
  <si>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</si>
  <si>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</si>
  <si>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</si>
  <si>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</si>
  <si>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</si>
  <si>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</si>
  <si>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</si>
  <si>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</si>
  <si>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</si>
  <si>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</si>
  <si>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</si>
  <si>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</si>
  <si>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</si>
  <si>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</si>
  <si>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</si>
  <si>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</si>
  <si>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</si>
  <si>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</si>
  <si>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</si>
  <si>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</si>
  <si>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</si>
  <si>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</si>
  <si>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</si>
  <si>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</si>
  <si>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</si>
  <si>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</si>
  <si>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</si>
  <si>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</si>
  <si>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</si>
  <si>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</si>
  <si>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</si>
  <si>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</si>
  <si>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</si>
  <si>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</si>
  <si>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</si>
  <si>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</si>
  <si>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</si>
  <si>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</si>
  <si>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</si>
  <si>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</si>
  <si>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</si>
  <si>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</si>
  <si>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</si>
  <si>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</si>
  <si>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</si>
  <si>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</si>
  <si>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</si>
  <si>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</si>
  <si>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</si>
  <si>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</si>
  <si>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</si>
  <si>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</si>
  <si>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</si>
  <si>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</si>
  <si>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</si>
  <si>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</si>
  <si>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</si>
  <si>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</si>
  <si>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</si>
  <si>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</si>
  <si>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</si>
  <si>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</si>
  <si>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</si>
  <si>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</si>
  <si>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</si>
  <si>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</si>
  <si>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</si>
  <si>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</si>
  <si>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</si>
  <si>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</si>
  <si>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</si>
  <si>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</si>
  <si>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</si>
  <si>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</si>
  <si>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</si>
  <si>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</si>
  <si>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</si>
  <si>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</si>
  <si>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</si>
  <si>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</si>
  <si>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</si>
  <si>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</si>
  <si>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</si>
  <si>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</si>
  <si>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</si>
  <si>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</si>
  <si>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</si>
  <si>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</si>
  <si>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</si>
  <si>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</si>
  <si>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</si>
  <si>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</si>
  <si>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</si>
  <si>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</si>
  <si>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</si>
  <si>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</si>
  <si>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</si>
  <si>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</si>
  <si>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</si>
  <si>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</si>
  <si>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</si>
  <si>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</si>
  <si>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</si>
  <si>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</si>
  <si>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</si>
  <si>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</si>
  <si>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</si>
  <si>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</si>
  <si>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</si>
  <si>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</si>
  <si>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</si>
  <si>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</si>
  <si>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</si>
  <si>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</si>
  <si>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</si>
  <si>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</si>
  <si>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</si>
  <si>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</si>
  <si>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</si>
  <si>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</si>
  <si>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</si>
  <si>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</si>
  <si>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</si>
  <si>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</si>
  <si>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</si>
  <si>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</si>
  <si>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</si>
  <si>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</si>
  <si>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</si>
  <si>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</si>
  <si>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</si>
  <si>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</si>
  <si>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</si>
  <si>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</si>
  <si>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</si>
  <si>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</si>
  <si>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</si>
  <si>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</si>
  <si>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</si>
  <si>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</si>
  <si>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</si>
  <si>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</si>
  <si>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</si>
  <si>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</si>
  <si>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</si>
  <si>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</si>
  <si>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</si>
  <si>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</si>
  <si>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</si>
  <si>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</si>
  <si>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</si>
  <si>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</si>
  <si>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</si>
  <si>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</si>
  <si>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</si>
  <si>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</si>
  <si>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</si>
  <si>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</si>
  <si>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</si>
  <si>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</si>
  <si>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</si>
  <si>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</si>
  <si>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</si>
  <si>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</si>
  <si>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</si>
  <si>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</si>
  <si>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</si>
  <si>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</si>
  <si>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</si>
  <si>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</si>
  <si>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</si>
  <si>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</si>
  <si>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</si>
  <si>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</si>
  <si>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</si>
  <si>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</si>
  <si>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</si>
  <si>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</si>
  <si>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</si>
  <si>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</si>
  <si>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</si>
  <si>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</si>
  <si>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</si>
  <si>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</si>
  <si>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</si>
  <si>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</si>
  <si>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</si>
  <si>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</si>
  <si>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</si>
  <si>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</si>
  <si>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</si>
  <si>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</si>
  <si>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</si>
  <si>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</si>
  <si>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</si>
  <si>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</si>
  <si>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</si>
  <si>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</si>
  <si>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</si>
  <si>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</si>
  <si>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</si>
  <si>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</si>
  <si>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</si>
  <si>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</si>
  <si>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</si>
  <si>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</si>
  <si>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</si>
  <si>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</si>
  <si>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</si>
  <si>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</si>
  <si>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</si>
  <si>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</si>
  <si>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</si>
  <si>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</si>
  <si>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</si>
  <si>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</si>
  <si>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</si>
  <si>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</si>
  <si>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</si>
  <si>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</si>
  <si>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</si>
  <si>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</si>
  <si>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</si>
  <si>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</si>
  <si>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</si>
  <si>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</si>
  <si>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</si>
  <si>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</si>
  <si>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</si>
  <si>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</si>
  <si>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</si>
  <si>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</si>
  <si>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</si>
  <si>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</si>
  <si>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</si>
  <si>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</si>
  <si>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</si>
  <si>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</si>
  <si>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</si>
  <si>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</si>
  <si>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</si>
  <si>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</si>
  <si>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</si>
  <si>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</si>
  <si>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</si>
  <si>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</si>
  <si>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</si>
  <si>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</si>
  <si>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</si>
  <si>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</si>
  <si>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</si>
  <si>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</si>
  <si>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</si>
  <si>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</si>
  <si>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</si>
  <si>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</si>
  <si>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</si>
  <si>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</si>
  <si>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</si>
  <si>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</si>
  <si>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</si>
  <si>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</si>
  <si>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</si>
  <si>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</si>
  <si>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</si>
  <si>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</si>
  <si>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</si>
  <si>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</si>
  <si>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</si>
  <si>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</si>
  <si>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</si>
  <si>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</si>
  <si>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</si>
  <si>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</si>
  <si>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</si>
  <si>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</si>
  <si>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</si>
  <si>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</si>
  <si>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</si>
  <si>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</si>
  <si>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</si>
  <si>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</si>
  <si>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</si>
  <si>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</si>
  <si>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</si>
  <si>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</si>
  <si>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</si>
  <si>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</si>
  <si>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</si>
  <si>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</si>
  <si>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</si>
  <si>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</si>
  <si>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</si>
  <si>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</si>
  <si>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</si>
  <si>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</si>
  <si>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</si>
  <si>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</si>
  <si>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</si>
  <si>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</si>
  <si>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</si>
  <si>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</si>
  <si>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</si>
  <si>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</si>
  <si>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</si>
  <si>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</si>
  <si>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</si>
  <si>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</si>
  <si>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</si>
  <si>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</si>
  <si>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</si>
  <si>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</si>
  <si>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</si>
  <si>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</si>
  <si>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</si>
  <si>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</si>
  <si>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</si>
  <si>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</si>
  <si>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</si>
  <si>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</si>
  <si>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</si>
  <si>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</si>
  <si>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</si>
  <si>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</si>
  <si>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</si>
  <si>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</si>
  <si>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</si>
  <si>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</si>
  <si>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</si>
  <si>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</si>
  <si>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</si>
  <si>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</si>
  <si>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</si>
  <si>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</si>
  <si>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</si>
  <si>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</si>
  <si>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</si>
  <si>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</si>
  <si>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</si>
  <si>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</si>
  <si>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</si>
  <si>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</si>
  <si>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</si>
  <si>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</si>
  <si>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</si>
  <si>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</si>
  <si>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</si>
  <si>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</si>
  <si>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</si>
  <si>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</si>
  <si>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</si>
  <si>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</si>
  <si>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</si>
  <si>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</si>
  <si>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</si>
  <si>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</si>
  <si>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</si>
  <si>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</si>
  <si>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</si>
  <si>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</si>
  <si>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</si>
  <si>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</si>
  <si>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</si>
  <si>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</si>
  <si>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</si>
  <si>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</si>
  <si>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</si>
  <si>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</si>
  <si>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</si>
  <si>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</si>
  <si>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</si>
  <si>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</si>
  <si>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</si>
  <si>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</si>
  <si>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</si>
  <si>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</si>
  <si>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</si>
  <si>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</si>
  <si>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</si>
  <si>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</si>
  <si>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</si>
  <si>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</si>
  <si>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</si>
  <si>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</si>
  <si>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</si>
  <si>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</si>
  <si>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</si>
  <si>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</si>
  <si>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</si>
  <si>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</si>
  <si>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</si>
  <si>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</si>
  <si>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</si>
  <si>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</si>
  <si>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</si>
  <si>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</si>
  <si>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</si>
  <si>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</si>
  <si>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</si>
  <si>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</si>
  <si>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</si>
  <si>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</si>
  <si>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</si>
  <si>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</si>
  <si>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</si>
  <si>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</si>
  <si>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</si>
  <si>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</si>
  <si>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</si>
  <si>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</si>
  <si>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</si>
  <si>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</si>
  <si>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</si>
  <si>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</si>
  <si>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</si>
  <si>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</si>
  <si>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</si>
  <si>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</si>
  <si>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</si>
  <si>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</si>
  <si>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</si>
  <si>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</si>
  <si>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</si>
  <si>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</si>
  <si>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</si>
  <si>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</si>
  <si>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</si>
  <si>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</si>
  <si>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</si>
  <si>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</si>
  <si>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</si>
  <si>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</si>
  <si>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</si>
  <si>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</si>
  <si>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</si>
  <si>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</si>
  <si>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</si>
  <si>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</si>
  <si>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</si>
  <si>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</si>
  <si>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</si>
  <si>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</si>
  <si>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</si>
  <si>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</si>
  <si>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</si>
  <si>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</si>
  <si>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</si>
  <si>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</si>
  <si>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</si>
  <si>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</si>
  <si>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</si>
  <si>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</si>
  <si>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</si>
  <si>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</si>
  <si>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</si>
  <si>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</si>
  <si>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</si>
  <si>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</si>
  <si>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</si>
  <si>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</si>
  <si>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</si>
  <si>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</si>
  <si>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</si>
  <si>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</si>
  <si>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</si>
  <si>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</si>
  <si>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</si>
  <si>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</si>
  <si>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</si>
  <si>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</si>
  <si>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</si>
  <si>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</si>
  <si>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</si>
  <si>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</si>
  <si>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</si>
  <si>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</si>
  <si>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</si>
  <si>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</si>
  <si>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</si>
  <si>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</si>
  <si>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</si>
  <si>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</si>
  <si>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</si>
  <si>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</si>
  <si>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</si>
  <si>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</si>
  <si>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</si>
  <si>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</si>
  <si>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</si>
  <si>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</si>
  <si>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</si>
  <si>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</si>
  <si>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</si>
  <si>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</si>
  <si>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</si>
  <si>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</si>
  <si>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</si>
  <si>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</si>
  <si>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</si>
  <si>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</si>
  <si>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</si>
  <si>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</si>
  <si>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</si>
  <si>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</si>
  <si>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</si>
  <si>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</si>
  <si>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</si>
  <si>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</si>
  <si>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</si>
  <si>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</si>
  <si>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</si>
  <si>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</si>
  <si>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</si>
  <si>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</si>
  <si>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</si>
  <si>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</si>
  <si>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</si>
  <si>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</si>
  <si>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</si>
  <si>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</si>
  <si>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</si>
  <si>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</si>
  <si>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</si>
  <si>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</si>
  <si>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</si>
  <si>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</si>
  <si>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</si>
  <si>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</si>
  <si>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</si>
  <si>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</si>
  <si>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</si>
  <si>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</si>
  <si>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</si>
  <si>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</si>
  <si>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</si>
  <si>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</si>
  <si>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</si>
  <si>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</si>
  <si>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</si>
  <si>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</si>
  <si>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</si>
  <si>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</si>
  <si>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</si>
  <si>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</si>
  <si>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</si>
  <si>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</si>
  <si>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</si>
  <si>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</si>
  <si>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</si>
  <si>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</si>
  <si>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</si>
  <si>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</si>
  <si>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</si>
  <si>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</si>
  <si>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</si>
  <si>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</si>
  <si>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</si>
  <si>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</si>
  <si>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</si>
  <si>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</si>
  <si>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</si>
  <si>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</si>
  <si>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</si>
  <si>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</si>
  <si>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</si>
  <si>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</si>
  <si>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</si>
  <si>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</si>
  <si>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</si>
  <si>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</si>
  <si>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</si>
  <si>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</si>
  <si>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</si>
  <si>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</si>
  <si>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</si>
  <si>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</si>
  <si>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</si>
  <si>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</si>
  <si>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</si>
  <si>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</si>
  <si>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</si>
  <si>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</si>
  <si>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</si>
  <si>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</si>
  <si>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</si>
  <si>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</si>
  <si>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</si>
  <si>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</si>
  <si>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</si>
  <si>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</si>
  <si>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</si>
  <si>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</si>
  <si>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</si>
  <si>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</si>
  <si>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</si>
  <si>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</si>
  <si>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</si>
  <si>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</si>
  <si>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</si>
  <si>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</si>
  <si>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</si>
  <si>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</si>
  <si>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</si>
  <si>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</si>
  <si>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</si>
  <si>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</si>
  <si>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</si>
  <si>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</si>
  <si>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</si>
  <si>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</si>
  <si>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</si>
  <si>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</si>
  <si>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</si>
  <si>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</si>
  <si>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</si>
  <si>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</si>
  <si>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</si>
  <si>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</si>
  <si>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</si>
  <si>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</si>
  <si>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</si>
  <si>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</si>
  <si>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</si>
  <si>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</si>
  <si>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</si>
  <si>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</si>
  <si>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</si>
  <si>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</si>
  <si>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</si>
  <si>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</si>
  <si>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</si>
  <si>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</si>
  <si>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</si>
  <si>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</si>
  <si>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</si>
  <si>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</si>
  <si>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</si>
  <si>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</si>
  <si>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</si>
  <si>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</si>
  <si>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</si>
  <si>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</si>
  <si>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</si>
  <si>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</si>
  <si>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</si>
  <si>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</si>
  <si>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</si>
  <si>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</si>
  <si>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</si>
  <si>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</si>
  <si>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</si>
  <si>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</si>
  <si>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</si>
  <si>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</si>
  <si>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</si>
  <si>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</si>
  <si>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</si>
  <si>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</si>
  <si>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</si>
  <si>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</si>
  <si>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</si>
  <si>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</si>
  <si>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</si>
  <si>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</si>
  <si>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</si>
  <si>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</si>
  <si>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</si>
  <si>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</si>
  <si>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</si>
  <si>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</si>
  <si>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</si>
  <si>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</si>
  <si>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</si>
  <si>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</si>
  <si>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</si>
  <si>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</si>
  <si>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</si>
  <si>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</si>
  <si>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</si>
  <si>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</si>
  <si>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</si>
  <si>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</si>
  <si>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</si>
  <si>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</si>
  <si>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</si>
  <si>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</si>
  <si>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</si>
  <si>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</si>
  <si>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</si>
  <si>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</si>
  <si>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</si>
  <si>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</si>
  <si>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</si>
  <si>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</si>
  <si>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</si>
  <si>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</si>
  <si>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</si>
  <si>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</si>
  <si>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</si>
  <si>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</si>
  <si>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</si>
  <si>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</si>
  <si>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</si>
  <si>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</si>
  <si>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</si>
  <si>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</si>
  <si>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</si>
  <si>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</si>
  <si>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</si>
  <si>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</si>
  <si>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</si>
  <si>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</si>
  <si>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</si>
  <si>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</si>
  <si>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</si>
  <si>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</si>
  <si>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</si>
  <si>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</si>
  <si>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</si>
  <si>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</si>
  <si>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</si>
  <si>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</si>
  <si>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</si>
  <si>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</si>
  <si>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</si>
  <si>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</si>
  <si>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</si>
  <si>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</si>
  <si>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</si>
  <si>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</si>
  <si>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</si>
  <si>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</si>
  <si>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</si>
  <si>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</si>
  <si>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</si>
  <si>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</si>
  <si>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</si>
  <si>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</si>
  <si>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</si>
  <si>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</si>
  <si>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</si>
  <si>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</si>
  <si>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</si>
  <si>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</si>
  <si>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</si>
  <si>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</si>
  <si>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</si>
  <si>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</si>
  <si>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</si>
  <si>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</si>
  <si>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</si>
  <si>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</si>
  <si>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</si>
  <si>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</si>
  <si>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</si>
  <si>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</si>
  <si>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</si>
  <si>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</si>
  <si>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</si>
  <si>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</si>
  <si>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</si>
  <si>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</si>
  <si>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</si>
  <si>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</si>
  <si>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</si>
  <si>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</si>
  <si>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</si>
  <si>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</si>
  <si>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</si>
  <si>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</si>
  <si>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</si>
  <si>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</si>
  <si>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</si>
  <si>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</si>
  <si>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</si>
  <si>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</si>
  <si>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</si>
  <si>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</si>
  <si>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</si>
  <si>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</si>
  <si>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</si>
  <si>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</si>
  <si>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</si>
  <si>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</si>
  <si>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</si>
  <si>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</si>
  <si>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</si>
  <si>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</si>
  <si>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</si>
  <si>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</si>
  <si>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</si>
  <si>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</si>
  <si>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</si>
  <si>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</si>
  <si>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</si>
  <si>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</si>
  <si>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</si>
  <si>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</si>
  <si>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</si>
  <si>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</si>
  <si>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</si>
  <si>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</si>
  <si>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</si>
  <si>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</si>
  <si>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</si>
  <si>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</si>
  <si>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</si>
  <si>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</si>
  <si>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</si>
  <si>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</si>
  <si>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</si>
  <si>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</si>
  <si>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</si>
  <si>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</si>
  <si>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</si>
  <si>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</si>
  <si>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</si>
  <si>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</si>
  <si>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</si>
  <si>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</si>
  <si>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</si>
  <si>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</si>
  <si>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</si>
  <si>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</si>
  <si>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</si>
  <si>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</si>
  <si>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</si>
  <si>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</si>
  <si>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</si>
  <si>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</si>
  <si>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</si>
  <si>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</si>
  <si>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</si>
  <si>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</si>
  <si>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</si>
  <si>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</si>
  <si>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</si>
  <si>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</si>
  <si>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</si>
  <si>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</si>
  <si>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</si>
  <si>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</si>
  <si>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</si>
  <si>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</si>
  <si>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</si>
  <si>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</si>
  <si>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</si>
  <si>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</si>
  <si>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</si>
  <si>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</si>
  <si>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</si>
  <si>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</si>
  <si>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</si>
  <si>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</si>
  <si>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</si>
  <si>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</si>
  <si>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</si>
  <si>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</si>
  <si>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</si>
  <si>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</si>
  <si>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</si>
  <si>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</si>
  <si>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</si>
  <si>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</si>
  <si>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</si>
  <si>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</si>
  <si>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</si>
  <si>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</si>
  <si>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</si>
  <si>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</si>
  <si>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</si>
  <si>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</si>
  <si>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</si>
  <si>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</si>
  <si>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</si>
  <si>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</si>
  <si>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</si>
  <si>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</si>
  <si>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</si>
  <si>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</si>
  <si>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</si>
  <si>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</si>
  <si>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</si>
  <si>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</si>
  <si>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</si>
  <si>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</si>
  <si>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</si>
  <si>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</si>
  <si>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</si>
  <si>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</si>
  <si>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</si>
  <si>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</si>
  <si>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</si>
  <si>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</si>
  <si>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</si>
  <si>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</si>
  <si>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</si>
  <si>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</si>
  <si>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</si>
  <si>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</si>
  <si>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</si>
  <si>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</si>
  <si>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</si>
  <si>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</si>
  <si>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</si>
  <si>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</si>
  <si>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</si>
  <si>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</si>
  <si>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</si>
  <si>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</si>
  <si>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</si>
  <si>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</si>
  <si>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</si>
  <si>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</si>
  <si>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</si>
  <si>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</si>
  <si>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</si>
  <si>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</si>
  <si>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</si>
  <si>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</si>
  <si>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</si>
  <si>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</si>
  <si>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</si>
  <si>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</si>
  <si>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</si>
  <si>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</si>
  <si>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</si>
  <si>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</si>
  <si>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</si>
  <si>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</si>
  <si>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</si>
  <si>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</si>
  <si>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</si>
  <si>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</si>
  <si>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</si>
  <si>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</si>
  <si>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</si>
  <si>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</si>
  <si>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</si>
  <si>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</si>
  <si>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</si>
  <si>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</si>
  <si>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</si>
  <si>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</si>
  <si>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</si>
  <si>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</si>
  <si>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</si>
  <si>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</si>
  <si>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</si>
  <si>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</si>
  <si>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</si>
  <si>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</si>
  <si>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</si>
  <si>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</si>
  <si>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</si>
  <si>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</si>
  <si>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</si>
  <si>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</si>
  <si>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</si>
  <si>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</si>
  <si>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</si>
  <si>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</si>
  <si>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</si>
  <si>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</si>
  <si>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</si>
  <si>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</si>
  <si>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</si>
  <si>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</si>
  <si>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</si>
  <si>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</si>
  <si>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</si>
  <si>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</si>
  <si>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</si>
  <si>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</si>
  <si>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</si>
  <si>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</si>
  <si>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</si>
  <si>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</si>
  <si>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</si>
  <si>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</si>
  <si>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</si>
  <si>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</si>
  <si>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</si>
  <si>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</si>
  <si>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</si>
  <si>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</si>
  <si>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</si>
  <si>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</si>
  <si>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</si>
  <si>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</si>
  <si>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</si>
  <si>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</si>
  <si>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</si>
  <si>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</si>
  <si>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</si>
  <si>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</si>
  <si>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</si>
  <si>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</si>
  <si>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</si>
  <si>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</si>
  <si>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</si>
  <si>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</si>
  <si>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</si>
  <si>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</si>
  <si>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</si>
  <si>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</si>
  <si>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</si>
  <si>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</si>
  <si>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</si>
  <si>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</si>
  <si>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</si>
  <si>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</si>
  <si>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</si>
  <si>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</si>
  <si>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</si>
  <si>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</si>
  <si>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</si>
  <si>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</si>
  <si>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</si>
  <si>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</si>
  <si>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</si>
  <si>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</si>
  <si>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</si>
  <si>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</si>
  <si>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</si>
  <si>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</si>
  <si>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</si>
  <si>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</si>
  <si>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</si>
  <si>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</si>
  <si>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</si>
  <si>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</si>
  <si>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</si>
  <si>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</si>
  <si>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</si>
  <si>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</si>
  <si>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</si>
  <si>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</si>
  <si>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</si>
  <si>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</si>
  <si>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</si>
  <si>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</si>
  <si>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</si>
  <si>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</si>
  <si>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</si>
  <si>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</si>
  <si>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</si>
  <si>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</si>
  <si>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</si>
  <si>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</si>
  <si>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</si>
  <si>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</si>
  <si>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</si>
  <si>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</si>
  <si>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</si>
  <si>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</si>
  <si>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</si>
  <si>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</si>
  <si>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</si>
  <si>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</si>
  <si>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</si>
  <si>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</si>
  <si>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</si>
  <si>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</si>
  <si>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</si>
  <si>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</si>
  <si>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</si>
  <si>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</si>
  <si>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</si>
  <si>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</si>
  <si>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</si>
  <si>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</si>
  <si>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</si>
  <si>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</si>
  <si>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</si>
  <si>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</si>
  <si>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</si>
  <si>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</si>
  <si>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</si>
  <si>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</si>
  <si>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</si>
  <si>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</si>
  <si>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</si>
  <si>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</si>
  <si>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</si>
  <si>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</si>
  <si>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</si>
  <si>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</si>
  <si>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</si>
  <si>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</si>
  <si>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</si>
  <si>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</si>
  <si>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</si>
  <si>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</si>
  <si>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</si>
  <si>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</si>
  <si>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</si>
  <si>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</si>
  <si>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</si>
  <si>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</si>
  <si>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</si>
  <si>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</si>
  <si>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</si>
  <si>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</si>
  <si>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</si>
  <si>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</si>
  <si>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</si>
  <si>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</si>
  <si>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</si>
  <si>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</si>
  <si>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</si>
  <si>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</si>
  <si>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</si>
  <si>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</si>
  <si>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</si>
  <si>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</si>
  <si>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</si>
  <si>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</si>
  <si>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</si>
  <si>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</si>
  <si>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</si>
  <si>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</si>
  <si>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</si>
  <si>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</si>
  <si>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</si>
  <si>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</si>
  <si>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</si>
  <si>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</si>
  <si>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</si>
  <si>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</si>
  <si>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</si>
  <si>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</si>
  <si>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</si>
  <si>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</si>
  <si>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</si>
  <si>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</si>
  <si>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</si>
  <si>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</si>
  <si>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</si>
  <si>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</si>
  <si>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</si>
  <si>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</si>
  <si>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</si>
  <si>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</si>
  <si>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</si>
  <si>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</si>
  <si>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</si>
  <si>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</si>
  <si>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</si>
  <si>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</si>
  <si>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</si>
  <si>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</si>
  <si>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</si>
  <si>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</si>
  <si>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</si>
  <si>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</si>
  <si>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</si>
  <si>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</si>
  <si>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</si>
  <si>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</si>
  <si>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</si>
  <si>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</si>
  <si>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</si>
  <si>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</si>
  <si>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</si>
  <si>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</si>
  <si>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</si>
  <si>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</si>
  <si>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</si>
  <si>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</si>
  <si>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</si>
  <si>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</si>
  <si>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</si>
  <si>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</si>
  <si>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</si>
  <si>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</si>
  <si>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</si>
  <si>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</si>
  <si>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</si>
  <si>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</si>
  <si>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</si>
  <si>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</si>
  <si>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</si>
  <si>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</si>
  <si>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</si>
  <si>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</si>
  <si>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</si>
  <si>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</si>
  <si>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</si>
  <si>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</si>
  <si>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</si>
  <si>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</si>
  <si>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</si>
  <si>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</si>
  <si>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</si>
  <si>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</si>
  <si>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</si>
  <si>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</si>
  <si>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</si>
  <si>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</si>
  <si>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</si>
  <si>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</si>
  <si>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</si>
  <si>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</si>
  <si>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</si>
  <si>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</si>
  <si>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</si>
  <si>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</si>
  <si>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</si>
  <si>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</si>
  <si>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</si>
  <si>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</si>
  <si>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</si>
  <si>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</si>
  <si>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</si>
  <si>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</si>
  <si>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</si>
  <si>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</si>
  <si>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</si>
  <si>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</si>
  <si>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</si>
  <si>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</si>
  <si>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</si>
  <si>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</si>
  <si>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</si>
  <si>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</si>
  <si>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</si>
  <si>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</si>
  <si>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</si>
  <si>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</si>
  <si>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</si>
  <si>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</si>
  <si>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</si>
  <si>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</si>
  <si>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</si>
  <si>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</si>
  <si>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</si>
  <si>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</si>
  <si>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</si>
  <si>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</si>
  <si>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</si>
  <si>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</si>
  <si>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</si>
  <si>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</si>
  <si>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</si>
  <si>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</si>
  <si>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</si>
  <si>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</si>
  <si>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</si>
  <si>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</si>
  <si>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</si>
  <si>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</si>
  <si>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</si>
  <si>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</si>
  <si>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</si>
  <si>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</si>
  <si>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</si>
  <si>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</si>
  <si>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</si>
  <si>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</si>
  <si>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</si>
  <si>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</si>
  <si>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</si>
  <si>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</si>
  <si>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</si>
  <si>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</si>
  <si>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</si>
  <si>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</si>
  <si>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</si>
  <si>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</si>
  <si>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</si>
  <si>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</si>
  <si>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</si>
  <si>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</si>
  <si>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</si>
  <si>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</si>
  <si>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</si>
  <si>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</si>
  <si>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</si>
  <si>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</si>
  <si>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</si>
  <si>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</si>
  <si>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</si>
  <si>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</si>
  <si>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</si>
  <si>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</si>
  <si>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</si>
  <si>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</si>
  <si>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</si>
  <si>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</si>
  <si>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</si>
  <si>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</si>
  <si>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</si>
  <si>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</si>
  <si>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</si>
  <si>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</si>
  <si>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</si>
  <si>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</si>
  <si>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</si>
  <si>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</si>
  <si>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</si>
  <si>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</si>
  <si>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</si>
  <si>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</si>
  <si>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</si>
  <si>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</si>
  <si>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</si>
  <si>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</si>
  <si>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</si>
  <si>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</si>
  <si>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</si>
  <si>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</si>
  <si>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</si>
  <si>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</si>
  <si>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</si>
  <si>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</si>
  <si>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</si>
  <si>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</si>
  <si>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</si>
  <si>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</si>
  <si>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</si>
  <si>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</si>
  <si>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</si>
  <si>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</si>
  <si>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</si>
  <si>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</si>
  <si>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</si>
  <si>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</si>
  <si>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</si>
  <si>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</si>
  <si>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</si>
  <si>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</si>
  <si>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</si>
  <si>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</si>
  <si>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</si>
  <si>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</si>
  <si>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</si>
  <si>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</si>
  <si>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</si>
  <si>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</si>
  <si>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</si>
  <si>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</si>
  <si>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</si>
  <si>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</si>
  <si>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</si>
  <si>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</si>
  <si>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</si>
  <si>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</si>
  <si>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</si>
  <si>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</si>
  <si>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</si>
  <si>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</si>
  <si>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</si>
  <si>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</si>
  <si>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</si>
  <si>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</si>
  <si>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</si>
  <si>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</si>
  <si>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</si>
  <si>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</si>
  <si>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</si>
  <si>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</si>
  <si>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</si>
  <si>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</si>
  <si>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</si>
  <si>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</si>
  <si>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</si>
  <si>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</si>
  <si>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</si>
  <si>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</si>
  <si>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</si>
  <si>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</si>
  <si>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</si>
  <si>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</si>
  <si>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</si>
  <si>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</si>
  <si>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</si>
  <si>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</si>
  <si>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</si>
  <si>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</si>
  <si>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</si>
  <si>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</si>
  <si>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</si>
  <si>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</si>
  <si>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</si>
  <si>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</si>
  <si>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</si>
  <si>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</si>
  <si>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</si>
  <si>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</si>
  <si>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</si>
  <si>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</si>
  <si>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</si>
  <si>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</si>
  <si>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</si>
  <si>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</si>
  <si>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</si>
  <si>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</si>
  <si>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</si>
  <si>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</si>
  <si>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</si>
  <si>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</si>
  <si>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</si>
  <si>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</si>
  <si>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</si>
  <si>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</si>
  <si>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</si>
  <si>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</si>
  <si>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</si>
  <si>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</si>
  <si>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</si>
  <si>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</si>
  <si>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</si>
  <si>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</si>
  <si>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</si>
  <si>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</si>
  <si>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</si>
  <si>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</si>
  <si>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</si>
  <si>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</si>
  <si>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</si>
  <si>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</si>
  <si>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</si>
  <si>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</si>
  <si>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</si>
  <si>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</si>
  <si>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</si>
  <si>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</si>
  <si>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</si>
  <si>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</si>
  <si>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</si>
  <si>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</si>
  <si>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</si>
  <si>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</si>
  <si>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</si>
  <si>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</si>
  <si>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</si>
  <si>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</si>
  <si>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</si>
  <si>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</si>
  <si>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</si>
  <si>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</si>
  <si>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</si>
  <si>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</si>
  <si>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</si>
  <si>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</si>
  <si>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</si>
  <si>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</si>
  <si>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</si>
  <si>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</si>
  <si>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</si>
  <si>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</si>
  <si>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</si>
  <si>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</si>
  <si>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</si>
  <si>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</si>
  <si>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</si>
  <si>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</si>
  <si>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</si>
  <si>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</si>
  <si>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</si>
  <si>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</si>
  <si>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</si>
  <si>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</si>
  <si>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</si>
  <si>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</si>
  <si>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</si>
  <si>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</si>
  <si>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</si>
  <si>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</si>
  <si>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</si>
  <si>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</si>
  <si>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</si>
  <si>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</si>
  <si>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</si>
  <si>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</si>
  <si>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</si>
  <si>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</si>
  <si>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</si>
  <si>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</si>
  <si>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</si>
  <si>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</si>
  <si>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</si>
  <si>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</si>
  <si>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</si>
  <si>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</si>
  <si>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</si>
  <si>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</si>
  <si>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</si>
  <si>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</si>
  <si>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</si>
  <si>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</si>
  <si>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</si>
  <si>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</si>
  <si>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</si>
  <si>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</si>
  <si>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</si>
  <si>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</si>
  <si>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</si>
  <si>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</si>
  <si>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</si>
  <si>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</si>
  <si>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</si>
  <si>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</si>
  <si>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</si>
  <si>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</si>
  <si>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</si>
  <si>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</si>
  <si>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</si>
  <si>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</si>
  <si>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</si>
  <si>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</si>
  <si>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</si>
  <si>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</si>
  <si>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</si>
  <si>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</si>
  <si>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</si>
  <si>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</si>
  <si>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</si>
  <si>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</si>
  <si>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</si>
  <si>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</si>
  <si>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</si>
  <si>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</si>
  <si>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</si>
  <si>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</si>
  <si>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</si>
  <si>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</si>
  <si>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</si>
  <si>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</si>
  <si>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</si>
  <si>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</si>
  <si>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</si>
  <si>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</si>
  <si>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</si>
  <si>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</si>
  <si>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</si>
  <si>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</si>
  <si>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</si>
  <si>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</si>
  <si>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</si>
  <si>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</si>
  <si>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</si>
  <si>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</si>
  <si>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</si>
  <si>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</si>
  <si>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</si>
  <si>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</si>
  <si>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</si>
  <si>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</si>
  <si>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</si>
  <si>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</si>
  <si>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</si>
  <si>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</si>
  <si>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</si>
  <si>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</si>
  <si>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</si>
  <si>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</si>
  <si>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</si>
  <si>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</si>
  <si>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</si>
  <si>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</si>
  <si>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</si>
  <si>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</si>
  <si>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</si>
  <si>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</si>
  <si>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</si>
  <si>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</si>
  <si>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</si>
  <si>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</si>
  <si>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</si>
  <si>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</si>
  <si>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</si>
  <si>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</si>
  <si>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</si>
  <si>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</si>
  <si>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</si>
  <si>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</si>
  <si>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</si>
  <si>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</si>
  <si>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</si>
  <si>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</si>
  <si>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</si>
  <si>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</si>
  <si>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</si>
  <si>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</si>
  <si>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</si>
  <si>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</si>
  <si>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</si>
  <si>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</si>
  <si>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</si>
  <si>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</si>
  <si>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</si>
  <si>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</si>
  <si>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</si>
  <si>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</si>
  <si>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</si>
  <si>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</si>
  <si>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</si>
  <si>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</si>
  <si>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</si>
  <si>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</si>
  <si>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</si>
  <si>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</si>
  <si>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</si>
  <si>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</si>
  <si>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</si>
  <si>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</si>
  <si>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</si>
  <si>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</si>
  <si>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</si>
  <si>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</si>
  <si>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</si>
  <si>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</si>
  <si>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</si>
  <si>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</si>
  <si>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</si>
  <si>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</si>
  <si>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</si>
  <si>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</si>
  <si>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</si>
  <si>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</si>
  <si>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</si>
  <si>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</si>
  <si>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</si>
  <si>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</si>
  <si>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</si>
  <si>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</si>
  <si>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</si>
  <si>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</si>
  <si>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</si>
  <si>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</si>
  <si>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</si>
  <si>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</si>
  <si>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</si>
  <si>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</si>
  <si>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</si>
  <si>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</si>
  <si>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</si>
  <si>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</si>
  <si>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</si>
  <si>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</si>
  <si>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</si>
  <si>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</si>
  <si>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</si>
  <si>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</si>
  <si>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</si>
  <si>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</si>
  <si>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</si>
  <si>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</si>
  <si>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</si>
  <si>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</si>
  <si>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</si>
  <si>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</si>
  <si>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</si>
  <si>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</si>
  <si>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</si>
  <si>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</si>
  <si>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</si>
  <si>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</si>
  <si>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</si>
  <si>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</si>
  <si>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</si>
  <si>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</si>
  <si>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</si>
  <si>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</si>
  <si>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</si>
  <si>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</si>
  <si>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</si>
  <si>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</si>
  <si>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</si>
  <si>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</si>
  <si>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</si>
  <si>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</si>
  <si>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</si>
  <si>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</si>
  <si>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</si>
  <si>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</si>
  <si>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</si>
  <si>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</si>
  <si>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</si>
  <si>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</si>
  <si>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</si>
  <si>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</si>
  <si>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</si>
  <si>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</si>
  <si>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</si>
  <si>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</si>
  <si>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</si>
  <si>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</si>
  <si>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</si>
  <si>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</si>
  <si>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</si>
  <si>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</si>
  <si>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</si>
  <si>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</si>
  <si>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</si>
  <si>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</si>
  <si>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</si>
  <si>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</si>
  <si>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</si>
  <si>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</si>
  <si>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</si>
  <si>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</si>
  <si>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</si>
  <si>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</si>
  <si>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</si>
  <si>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</si>
  <si>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</si>
  <si>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</si>
  <si>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</si>
  <si>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</si>
  <si>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</si>
  <si>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</si>
  <si>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</si>
  <si>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</si>
  <si>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</si>
  <si>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</si>
  <si>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</si>
  <si>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</si>
  <si>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</si>
  <si>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</si>
  <si>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</si>
  <si>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</si>
  <si>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</si>
  <si>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</si>
  <si>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</si>
  <si>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</si>
  <si>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</si>
  <si>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</si>
  <si>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</si>
  <si>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</si>
  <si>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</si>
  <si>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</si>
  <si>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</si>
  <si>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</si>
  <si>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</si>
  <si>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</si>
  <si>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</si>
  <si>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</si>
  <si>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</si>
  <si>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</si>
  <si>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</si>
  <si>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</si>
  <si>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</si>
  <si>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</si>
  <si>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</si>
  <si>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</si>
  <si>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</si>
  <si>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</si>
  <si>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</si>
  <si>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</si>
  <si>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</si>
  <si>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</si>
  <si>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</si>
  <si>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</si>
  <si>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</si>
  <si>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</si>
  <si>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</si>
  <si>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</si>
  <si>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</si>
  <si>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</si>
  <si>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</si>
  <si>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</si>
  <si>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</si>
  <si>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</si>
  <si>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</si>
  <si>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</si>
  <si>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</si>
  <si>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</si>
  <si>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</si>
  <si>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</si>
  <si>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</si>
  <si>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</si>
  <si>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</si>
  <si>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</si>
  <si>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</si>
  <si>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</si>
  <si>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</si>
  <si>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</si>
  <si>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</si>
  <si>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</si>
  <si>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</si>
  <si>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</si>
  <si>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</si>
  <si>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</si>
  <si>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</si>
  <si>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</si>
  <si>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</si>
  <si>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</si>
  <si>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</si>
  <si>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</si>
  <si>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</si>
  <si>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</si>
  <si>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</si>
  <si>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</si>
  <si>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</si>
  <si>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</si>
  <si>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</si>
  <si>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</si>
  <si>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</si>
  <si>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</si>
  <si>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</si>
  <si>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</si>
  <si>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</si>
  <si>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</si>
  <si>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</si>
  <si>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</si>
  <si>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</si>
  <si>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</si>
  <si>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</si>
  <si>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</si>
  <si>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</si>
  <si>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</si>
  <si>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</si>
  <si>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</si>
  <si>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</si>
  <si>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</si>
  <si>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</si>
  <si>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</si>
  <si>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</si>
  <si>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</si>
  <si>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</si>
  <si>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</si>
  <si>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</si>
  <si>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</si>
  <si>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</si>
  <si>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</si>
  <si>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</si>
  <si>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</si>
  <si>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</si>
  <si>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</si>
  <si>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</si>
  <si>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</si>
  <si>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</si>
  <si>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</si>
  <si>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</si>
  <si>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</si>
  <si>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</si>
  <si>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</si>
  <si>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</si>
  <si>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</si>
  <si>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</si>
  <si>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</si>
  <si>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</si>
  <si>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</si>
  <si>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</si>
  <si>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</si>
  <si>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</si>
  <si>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</si>
  <si>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</si>
  <si>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</si>
  <si>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</si>
  <si>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</si>
  <si>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</si>
  <si>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</si>
  <si>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</si>
  <si>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</si>
  <si>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</si>
  <si>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</si>
  <si>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</si>
  <si>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</si>
  <si>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</si>
  <si>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</si>
  <si>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</si>
  <si>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</si>
  <si>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</si>
  <si>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</si>
  <si>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</si>
  <si>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</si>
  <si>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</si>
  <si>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</si>
  <si>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</si>
  <si>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</si>
  <si>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</si>
  <si>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</si>
  <si>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</si>
  <si>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</si>
  <si>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</si>
  <si>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</si>
  <si>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</si>
  <si>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</si>
  <si>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</si>
  <si>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</si>
  <si>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</si>
  <si>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</si>
  <si>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</si>
  <si>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</si>
  <si>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</si>
  <si>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</si>
  <si>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</si>
  <si>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</si>
  <si>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</si>
  <si>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</si>
  <si>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</si>
  <si>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</si>
  <si>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</si>
  <si>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</si>
  <si>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</si>
  <si>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</si>
  <si>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</si>
  <si>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</si>
  <si>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</si>
  <si>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</si>
  <si>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</si>
  <si>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</si>
  <si>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</si>
  <si>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</si>
  <si>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</si>
  <si>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</si>
  <si>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</si>
  <si>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</si>
  <si>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</si>
  <si>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</si>
  <si>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</si>
  <si>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</si>
  <si>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</si>
  <si>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</si>
  <si>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</si>
  <si>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</si>
  <si>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</si>
  <si>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</si>
  <si>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</si>
  <si>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</si>
  <si>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</si>
  <si>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</si>
  <si>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</si>
  <si>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</si>
  <si>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</si>
  <si>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</si>
  <si>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</si>
  <si>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</si>
  <si>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</si>
  <si>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</si>
  <si>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</si>
  <si>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</si>
  <si>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</si>
  <si>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</si>
  <si>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</si>
  <si>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</si>
  <si>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</si>
  <si>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</si>
  <si>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</si>
  <si>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</si>
  <si>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</si>
  <si>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</si>
  <si>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</si>
  <si>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</si>
  <si>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</si>
  <si>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</si>
  <si>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</si>
  <si>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</si>
  <si>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</si>
  <si>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</si>
  <si>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</si>
  <si>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</si>
  <si>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</si>
  <si>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</si>
  <si>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</si>
  <si>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</si>
  <si>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</si>
  <si>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</si>
  <si>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</si>
  <si>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</si>
  <si>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</si>
  <si>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</si>
  <si>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</si>
  <si>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</si>
  <si>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</si>
  <si>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</si>
  <si>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</si>
  <si>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</si>
  <si>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</si>
  <si>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</si>
  <si>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</si>
  <si>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</si>
  <si>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</si>
  <si>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</si>
  <si>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</si>
  <si>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</si>
  <si>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</si>
  <si>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</si>
  <si>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</si>
  <si>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</si>
  <si>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</si>
  <si>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</si>
  <si>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</si>
  <si>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</si>
  <si>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</si>
  <si>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</si>
  <si>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</si>
  <si>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</si>
  <si>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</si>
  <si>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</si>
  <si>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</si>
  <si>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</si>
  <si>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</si>
  <si>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</si>
  <si>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</si>
  <si>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</si>
  <si>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</si>
  <si>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</si>
  <si>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</si>
  <si>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</si>
  <si>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</si>
  <si>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</si>
  <si>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</si>
  <si>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</si>
  <si>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</si>
  <si>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</si>
  <si>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</si>
  <si>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</si>
  <si>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</si>
  <si>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</si>
  <si>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</si>
  <si>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</si>
  <si>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</si>
  <si>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</si>
  <si>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</si>
  <si>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</si>
  <si>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</si>
  <si>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</si>
  <si>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</si>
  <si>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</si>
  <si>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</si>
  <si>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</si>
  <si>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</si>
  <si>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</si>
  <si>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</si>
  <si>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</si>
  <si>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</si>
  <si>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</si>
  <si>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</si>
  <si>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</si>
  <si>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</si>
  <si>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</si>
  <si>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</si>
  <si>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</si>
  <si>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</si>
  <si>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</si>
  <si>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</si>
  <si>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</si>
  <si>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</si>
  <si>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</si>
  <si>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</si>
  <si>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</si>
  <si>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</si>
  <si>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</si>
  <si>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</si>
  <si>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</si>
  <si>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</si>
  <si>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</si>
  <si>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</si>
  <si>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</si>
  <si>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</si>
  <si>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</si>
  <si>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</si>
  <si>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</si>
  <si>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</si>
  <si>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</si>
  <si>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</si>
  <si>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</si>
  <si>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</si>
  <si>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</si>
  <si>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</si>
  <si>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</si>
  <si>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</si>
  <si>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</si>
  <si>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</si>
  <si>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</si>
  <si>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</si>
  <si>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</si>
  <si>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</si>
  <si>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</si>
  <si>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</si>
  <si>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</si>
  <si>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</si>
  <si>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</si>
  <si>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</si>
  <si>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</si>
  <si>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</si>
  <si>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</si>
  <si>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</si>
  <si>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</si>
  <si>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</si>
  <si>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</si>
  <si>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</si>
  <si>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</si>
  <si>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</si>
  <si>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</si>
  <si>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</si>
  <si>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</si>
  <si>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</si>
  <si>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</si>
  <si>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</si>
  <si>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</si>
  <si>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</si>
  <si>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</si>
  <si>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</si>
  <si>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</si>
  <si>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</si>
  <si>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</si>
  <si>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</si>
  <si>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</si>
  <si>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</si>
  <si>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</si>
  <si>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</si>
  <si>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</si>
  <si>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</si>
  <si>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</si>
  <si>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</si>
  <si>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</si>
  <si>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</si>
  <si>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</si>
  <si>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</si>
  <si>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</si>
  <si>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</si>
  <si>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</si>
  <si>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</si>
  <si>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</si>
  <si>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</si>
  <si>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</si>
  <si>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</si>
  <si>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</si>
  <si>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</si>
  <si>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</si>
  <si>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</si>
  <si>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</si>
  <si>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</si>
  <si>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</si>
  <si>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</si>
  <si>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</si>
  <si>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</si>
  <si>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</si>
  <si>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</si>
  <si>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</si>
  <si>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</si>
  <si>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</si>
  <si>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</si>
  <si>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</si>
  <si>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</si>
  <si>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</si>
  <si>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</si>
  <si>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</si>
  <si>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</si>
  <si>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</si>
  <si>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</si>
  <si>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</si>
  <si>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</si>
  <si>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</si>
  <si>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</si>
  <si>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</si>
  <si>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</si>
  <si>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</si>
  <si>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</si>
  <si>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</si>
  <si>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</si>
  <si>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</si>
  <si>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</si>
  <si>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</si>
  <si>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</si>
  <si>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</si>
  <si>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</si>
  <si>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</si>
  <si>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</si>
  <si>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</si>
  <si>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</si>
  <si>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</si>
  <si>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</si>
  <si>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</si>
  <si>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</si>
  <si>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</si>
  <si>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</si>
  <si>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</si>
  <si>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</si>
  <si>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</si>
  <si>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</si>
  <si>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</si>
  <si>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</si>
  <si>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</si>
  <si>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</si>
  <si>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</si>
  <si>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</si>
  <si>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</si>
  <si>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</si>
  <si>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</si>
  <si>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</si>
  <si>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</si>
  <si>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</si>
  <si>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</si>
  <si>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</si>
  <si>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</si>
  <si>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</si>
  <si>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</si>
  <si>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</si>
  <si>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</si>
  <si>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</si>
  <si>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</si>
  <si>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</si>
  <si>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</si>
  <si>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</si>
  <si>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</si>
  <si>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</si>
  <si>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</si>
  <si>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</si>
  <si>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</si>
  <si>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</si>
  <si>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</si>
  <si>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</si>
  <si>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</si>
  <si>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</si>
  <si>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</si>
  <si>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</si>
  <si>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</si>
  <si>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</si>
  <si>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</si>
  <si>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</si>
  <si>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</si>
  <si>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</si>
  <si>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</si>
  <si>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</si>
  <si>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</si>
  <si>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</si>
  <si>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</si>
  <si>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</si>
  <si>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</si>
  <si>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</si>
  <si>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</si>
  <si>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</si>
  <si>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</si>
  <si>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</si>
  <si>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</si>
  <si>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</si>
  <si>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</si>
  <si>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</si>
  <si>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</si>
  <si>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</si>
  <si>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</si>
  <si>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</si>
  <si>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</si>
  <si>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</si>
  <si>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</si>
  <si>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</si>
  <si>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</si>
  <si>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</si>
  <si>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</si>
  <si>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</si>
  <si>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</si>
  <si>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</si>
  <si>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</si>
  <si>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</si>
  <si>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</si>
  <si>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</si>
  <si>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</si>
  <si>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</si>
  <si>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</si>
  <si>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</si>
  <si>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</si>
  <si>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</si>
  <si>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</si>
  <si>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</si>
  <si>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</si>
  <si>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</si>
  <si>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</si>
  <si>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</si>
  <si>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</si>
  <si>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</si>
  <si>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</si>
  <si>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</si>
  <si>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</si>
  <si>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</si>
  <si>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</si>
  <si>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</si>
  <si>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</si>
  <si>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</si>
  <si>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</si>
  <si>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</si>
  <si>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</si>
  <si>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</si>
  <si>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</si>
  <si>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</si>
  <si>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</si>
  <si>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</si>
  <si>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</si>
  <si>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</si>
  <si>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</si>
  <si>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</si>
  <si>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</si>
  <si>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</si>
  <si>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</si>
  <si>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</si>
  <si>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</si>
  <si>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</si>
  <si>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</si>
  <si>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</si>
  <si>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</si>
  <si>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</si>
  <si>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</si>
  <si>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</si>
  <si>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</si>
  <si>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</si>
  <si>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</si>
  <si>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</si>
  <si>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</si>
  <si>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</si>
  <si>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</si>
  <si>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</si>
  <si>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</si>
  <si>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</si>
  <si>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</si>
  <si>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</si>
  <si>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</si>
  <si>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</si>
  <si>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</si>
  <si>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</si>
  <si>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</si>
  <si>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</si>
  <si>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</si>
  <si>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</si>
  <si>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</si>
  <si>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</si>
  <si>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</si>
  <si>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</si>
  <si>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</si>
  <si>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</si>
  <si>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</si>
  <si>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</si>
  <si>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</si>
  <si>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</si>
  <si>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</si>
  <si>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</si>
  <si>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</si>
  <si>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</si>
  <si>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</si>
  <si>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</si>
  <si>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</si>
  <si>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</si>
  <si>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</si>
  <si>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</si>
  <si>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</si>
  <si>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</si>
  <si>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</si>
  <si>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</si>
  <si>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</si>
  <si>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</si>
  <si>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</si>
  <si>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</si>
  <si>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</si>
  <si>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</si>
  <si>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</si>
  <si>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</si>
  <si>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</si>
  <si>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</si>
  <si>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</si>
  <si>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</si>
  <si>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</si>
  <si>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</si>
  <si>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</si>
  <si>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</si>
  <si>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</si>
  <si>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</si>
  <si>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</si>
  <si>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</si>
  <si>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</si>
  <si>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</si>
  <si>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</si>
  <si>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</si>
  <si>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</si>
  <si>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</si>
  <si>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</si>
  <si>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</si>
  <si>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</si>
  <si>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</si>
  <si>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</si>
  <si>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</si>
  <si>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</si>
  <si>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</si>
  <si>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</si>
  <si>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</si>
  <si>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</si>
  <si>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</si>
  <si>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</si>
  <si>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</si>
  <si>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</si>
  <si>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</si>
  <si>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</si>
  <si>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</si>
  <si>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</si>
  <si>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</si>
  <si>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</si>
  <si>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</si>
  <si>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</si>
  <si>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</si>
  <si>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</si>
  <si>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</si>
  <si>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</si>
  <si>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</si>
  <si>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</si>
  <si>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</si>
  <si>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</si>
  <si>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</si>
  <si>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</si>
  <si>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</si>
  <si>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</si>
  <si>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</si>
  <si>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</si>
  <si>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</si>
  <si>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</si>
  <si>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</si>
  <si>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</si>
  <si>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</si>
  <si>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</si>
  <si>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</si>
  <si>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</si>
  <si>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</si>
  <si>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</si>
  <si>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</si>
  <si>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</si>
  <si>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</si>
  <si>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</si>
  <si>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</si>
  <si>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</si>
  <si>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</si>
  <si>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</si>
  <si>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</si>
  <si>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</si>
  <si>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</si>
  <si>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</si>
  <si>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</si>
  <si>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</si>
  <si>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</si>
  <si>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</si>
  <si>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</si>
  <si>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</si>
  <si>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</si>
  <si>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</si>
  <si>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</si>
  <si>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</si>
  <si>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</si>
  <si>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</si>
  <si>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</si>
  <si>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</si>
  <si>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</si>
  <si>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</si>
  <si>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</si>
  <si>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</si>
  <si>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</si>
  <si>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</si>
  <si>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</si>
  <si>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</si>
  <si>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</si>
  <si>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</si>
  <si>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</si>
  <si>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</si>
  <si>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</si>
  <si>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</si>
  <si>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</si>
  <si>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</si>
  <si>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</si>
  <si>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</si>
  <si>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</si>
  <si>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</si>
  <si>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</si>
  <si>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</si>
  <si>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</si>
  <si>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</si>
  <si>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</si>
  <si>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</si>
  <si>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</si>
  <si>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</si>
  <si>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</si>
  <si>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</si>
  <si>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</si>
  <si>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</si>
  <si>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</si>
  <si>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</si>
  <si>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</si>
  <si>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</si>
  <si>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</si>
  <si>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</si>
  <si>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</si>
  <si>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</si>
  <si>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</si>
  <si>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</si>
  <si>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</si>
  <si>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</si>
  <si>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</si>
  <si>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</si>
  <si>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</si>
  <si>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</si>
  <si>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</si>
  <si>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</si>
  <si>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</si>
  <si>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</si>
  <si>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</si>
  <si>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</si>
  <si>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</si>
  <si>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</si>
  <si>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</si>
  <si>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</si>
  <si>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</si>
  <si>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</si>
  <si>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</si>
  <si>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</si>
  <si>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</si>
  <si>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</si>
  <si>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</si>
  <si>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</si>
  <si>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</si>
  <si>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</si>
  <si>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</si>
  <si>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</si>
  <si>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</si>
  <si>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</si>
  <si>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</si>
  <si>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</si>
  <si>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</si>
  <si>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</si>
  <si>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</si>
  <si>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</si>
  <si>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</si>
  <si>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</si>
  <si>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</si>
  <si>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</si>
  <si>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</si>
  <si>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</si>
  <si>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</si>
  <si>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</si>
  <si>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</si>
  <si>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</si>
  <si>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</si>
  <si>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</si>
  <si>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</si>
  <si>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</si>
  <si>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</si>
  <si>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</si>
  <si>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</si>
  <si>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</si>
  <si>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</si>
  <si>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</si>
  <si>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</si>
  <si>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</si>
  <si>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</si>
  <si>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</si>
  <si>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</si>
  <si>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</si>
  <si>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</si>
  <si>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</si>
  <si>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</si>
  <si>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</si>
  <si>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</si>
  <si>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</si>
  <si>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</si>
  <si>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</si>
  <si>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</si>
  <si>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</si>
  <si>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</si>
  <si>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</si>
  <si>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</si>
  <si>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</si>
  <si>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</si>
  <si>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</si>
  <si>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</si>
  <si>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</si>
  <si>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</si>
  <si>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</si>
  <si>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</si>
  <si>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</si>
  <si>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</si>
  <si>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</si>
  <si>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</si>
  <si>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</si>
  <si>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</si>
  <si>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</si>
  <si>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</si>
  <si>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</si>
  <si>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</si>
  <si>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</si>
  <si>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</si>
  <si>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</si>
  <si>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</si>
  <si>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</si>
  <si>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</si>
  <si>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</si>
  <si>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</si>
  <si>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</si>
  <si>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</si>
  <si>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</si>
  <si>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</si>
  <si>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</si>
  <si>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</si>
  <si>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</si>
  <si>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</si>
  <si>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</si>
  <si>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</si>
  <si>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</si>
  <si>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</si>
  <si>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</si>
  <si>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</si>
  <si>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</si>
  <si>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</si>
  <si>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</si>
  <si>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</si>
  <si>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</si>
  <si>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</si>
  <si>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</si>
  <si>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</si>
  <si>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</si>
  <si>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</si>
  <si>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</si>
  <si>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</si>
  <si>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</si>
  <si>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</si>
  <si>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</si>
  <si>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</si>
  <si>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</si>
  <si>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</si>
  <si>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</si>
  <si>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</si>
  <si>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</si>
  <si>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</si>
  <si>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</si>
  <si>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</si>
  <si>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</si>
  <si>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</si>
  <si>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</si>
  <si>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</si>
  <si>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</si>
  <si>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</si>
  <si>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</si>
  <si>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</si>
  <si>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</si>
  <si>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</si>
  <si>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</si>
  <si>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</si>
  <si>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</si>
  <si>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</si>
  <si>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</si>
  <si>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</si>
  <si>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</si>
  <si>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</si>
  <si>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</si>
  <si>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</si>
  <si>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</si>
  <si>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</si>
  <si>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</si>
  <si>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</si>
  <si>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</si>
  <si>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</si>
  <si>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</si>
  <si>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</si>
  <si>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</si>
  <si>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</si>
  <si>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</si>
  <si>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</si>
  <si>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</si>
  <si>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</si>
  <si>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</si>
  <si>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</si>
  <si>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</si>
  <si>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</si>
  <si>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</si>
  <si>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</si>
  <si>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</si>
  <si>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</si>
  <si>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</si>
  <si>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</si>
  <si>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</si>
  <si>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</si>
  <si>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</si>
  <si>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</si>
  <si>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</si>
  <si>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</si>
  <si>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</si>
  <si>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</si>
  <si>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</si>
  <si>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</si>
  <si>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</si>
  <si>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</si>
  <si>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</si>
  <si>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</si>
  <si>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</si>
  <si>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</si>
  <si>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</si>
  <si>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</si>
  <si>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</si>
  <si>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</si>
  <si>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</si>
  <si>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</si>
  <si>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</si>
  <si>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</si>
  <si>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</si>
  <si>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</si>
  <si>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</si>
  <si>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</si>
  <si>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</si>
  <si>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</si>
  <si>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</si>
  <si>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</si>
  <si>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</si>
  <si>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</si>
  <si>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</si>
  <si>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</si>
  <si>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</si>
  <si>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</si>
  <si>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</si>
  <si>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</si>
  <si>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</si>
  <si>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</si>
  <si>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</si>
  <si>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</si>
  <si>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</si>
  <si>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</si>
  <si>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</si>
  <si>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</si>
  <si>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</si>
  <si>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</si>
  <si>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</si>
  <si>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</si>
  <si>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</si>
  <si>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</si>
  <si>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</si>
  <si>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</si>
  <si>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</si>
  <si>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</si>
  <si>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</si>
  <si>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</si>
  <si>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</si>
  <si>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</si>
  <si>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</si>
  <si>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</si>
  <si>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</si>
  <si>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</si>
  <si>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</si>
  <si>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Empl3-PlasmiteFlamer</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</si>
  <si>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</si>
  <si>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</si>
  <si>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</si>
  <si>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</si>
  <si>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</si>
  <si>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</si>
  <si>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</si>
  <si>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</si>
  <si>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</si>
  <si>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</si>
  <si>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</si>
  <si>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</si>
  <si>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</si>
  <si>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</si>
  <si>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</si>
  <si>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</si>
  <si>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</si>
  <si>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</si>
  <si>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</si>
  <si>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</si>
  <si>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</si>
  <si>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</si>
  <si>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</si>
  <si>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</si>
  <si>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Tower-Cannon-Aslt</t>
  </si>
  <si>
    <t>Tower-Cannon-Lgt</t>
  </si>
  <si>
    <t>Tower-Cannon-Med</t>
  </si>
  <si>
    <t>Tower2-EMP-Cannon</t>
  </si>
  <si>
    <t>Tower2-Rocket-AT2</t>
  </si>
  <si>
    <t>Tower3-Railgun-Med</t>
  </si>
  <si>
    <t>WallTower-Cannon-TwinAslt</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</si>
  <si>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</si>
  <si>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</si>
  <si>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</si>
  <si>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</si>
  <si>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</si>
  <si>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</si>
  <si>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</si>
  <si>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</si>
  <si>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</si>
  <si>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</si>
  <si>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</si>
  <si>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</si>
  <si>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</si>
  <si>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</si>
  <si>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</si>
  <si>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</si>
  <si>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</si>
  <si>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</si>
  <si>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</si>
  <si>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</si>
  <si>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</si>
  <si>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</si>
  <si>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</si>
  <si>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</si>
  <si>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</si>
  <si>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</si>
  <si>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</si>
  <si>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</si>
  <si>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</si>
  <si>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</si>
  <si>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</si>
  <si>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</si>
  <si>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</si>
  <si>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</si>
  <si>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</si>
  <si>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</si>
  <si>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</si>
  <si>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</si>
  <si>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</si>
  <si>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</si>
  <si>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</si>
  <si>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</si>
  <si>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</si>
  <si>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</si>
  <si>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</si>
  <si>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</si>
  <si>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</si>
  <si>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</si>
  <si>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</si>
  <si>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</si>
  <si>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</si>
  <si>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</si>
  <si>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</si>
  <si>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</si>
  <si>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</si>
  <si>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</si>
  <si>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</si>
  <si>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</si>
  <si>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</si>
  <si>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</si>
  <si>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</si>
  <si>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</si>
  <si>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</si>
  <si>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</si>
  <si>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</si>
  <si>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</si>
  <si>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</si>
  <si>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</si>
  <si>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</si>
  <si>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</si>
  <si>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</si>
  <si>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</si>
  <si>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</si>
  <si>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</si>
  <si>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</si>
  <si>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</si>
  <si>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</si>
  <si>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</si>
  <si>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</si>
  <si>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</si>
  <si>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</si>
  <si>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</si>
  <si>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</si>
  <si>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</si>
  <si>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</si>
  <si>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</si>
  <si>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</si>
  <si>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</si>
  <si>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</si>
  <si>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</si>
  <si>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</si>
  <si>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</si>
  <si>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</si>
  <si>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</si>
  <si>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</si>
  <si>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</si>
  <si>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</si>
  <si>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</si>
  <si>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</si>
  <si>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</si>
  <si>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</si>
  <si>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</si>
  <si>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</si>
  <si>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</si>
  <si>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</si>
  <si>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</si>
  <si>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</si>
  <si>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</si>
  <si>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</si>
  <si>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</si>
  <si>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</si>
  <si>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</si>
  <si>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</si>
  <si>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</si>
  <si>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</si>
  <si>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</si>
  <si>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</si>
  <si>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</si>
  <si>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</si>
  <si>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</si>
  <si>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</si>
  <si>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</si>
  <si>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</si>
  <si>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</si>
  <si>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</si>
  <si>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WallTower2-Laser3BEAMMk1-Gat</t>
  </si>
  <si>
    <t>Laser3BEAMMk1-Inc</t>
  </si>
  <si>
    <t>Tower2-Laser3BEAMMk1-Inc</t>
  </si>
  <si>
    <t>WallTower2-Laser3BEAMMk1-Inc</t>
  </si>
  <si>
    <t>Laser2PULSEMk1-Gat</t>
  </si>
  <si>
    <t>WallTower2-Laser2PULSEMk1-Gat</t>
  </si>
  <si>
    <t>Laser2PULSEMk1-Med</t>
  </si>
  <si>
    <t>Tower3-Laser2PULSEMk1-Med</t>
  </si>
  <si>
    <t>WallTower3-Laser2PULSEMk1-Med</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</si>
  <si>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</si>
  <si>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</si>
  <si>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</si>
  <si>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</si>
  <si>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</si>
  <si>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</si>
  <si>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</si>
  <si>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</si>
  <si>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</si>
  <si>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</si>
  <si>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</si>
  <si>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</si>
  <si>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</si>
  <si>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</si>
  <si>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</si>
  <si>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</si>
  <si>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</si>
  <si>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</si>
  <si>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</si>
  <si>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</si>
  <si>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</si>
  <si>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</si>
  <si>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</si>
  <si>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</si>
  <si>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</si>
  <si>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</si>
  <si>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</si>
  <si>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</si>
  <si>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</si>
  <si>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</si>
  <si>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</si>
  <si>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</si>
  <si>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</si>
  <si>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</si>
  <si>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</si>
  <si>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</si>
  <si>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</si>
  <si>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</si>
  <si>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</si>
  <si>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</si>
  <si>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</si>
  <si>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</si>
  <si>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</si>
  <si>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</si>
  <si>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</si>
  <si>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</si>
  <si>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</si>
  <si>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</si>
  <si>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</si>
  <si>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</si>
  <si>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</si>
  <si>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</si>
  <si>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</si>
  <si>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</si>
  <si>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</si>
  <si>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</si>
  <si>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</si>
  <si>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</si>
  <si>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</si>
  <si>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</si>
  <si>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</si>
  <si>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</si>
  <si>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</si>
  <si>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</si>
  <si>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</si>
  <si>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Tower3-MG4ROTARYMk1-HvyGss</t>
  </si>
  <si>
    <t>WallTower-MG4ROTARYMk1-Hvy</t>
  </si>
  <si>
    <t>WallTower3-MG4ROTARYMk1-HvyGss</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</si>
  <si>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</si>
  <si>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</si>
  <si>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</si>
  <si>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</si>
  <si>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</si>
  <si>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</si>
  <si>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</si>
  <si>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</si>
  <si>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</si>
  <si>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</si>
  <si>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</si>
  <si>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</si>
  <si>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</si>
  <si>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</si>
  <si>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</si>
  <si>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</si>
  <si>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</si>
  <si>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</si>
  <si>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</si>
  <si>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</si>
  <si>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</si>
  <si>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</si>
  <si>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</si>
  <si>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</si>
  <si>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</si>
  <si>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</si>
  <si>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</si>
  <si>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</si>
  <si>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</si>
  <si>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</si>
  <si>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</si>
  <si>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</si>
  <si>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</si>
  <si>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</si>
  <si>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</si>
  <si>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</si>
  <si>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</si>
  <si>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</si>
  <si>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</si>
  <si>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</si>
  <si>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</si>
  <si>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</si>
  <si>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</si>
  <si>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</si>
  <si>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</si>
  <si>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</si>
  <si>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</si>
  <si>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</si>
  <si>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</si>
  <si>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</si>
  <si>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</si>
  <si>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</si>
  <si>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</si>
  <si>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</si>
  <si>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</si>
  <si>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</si>
  <si>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</si>
  <si>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</si>
  <si>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</si>
  <si>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</si>
  <si>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</si>
  <si>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</si>
  <si>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</si>
  <si>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</si>
  <si>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</si>
  <si>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</si>
  <si>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</si>
  <si>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</si>
  <si>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</si>
  <si>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</si>
  <si>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</si>
  <si>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</si>
  <si>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RailGun1Mk1-Gat-Twn</t>
  </si>
  <si>
    <t>Tower3-RailGun1Mk1-Gat-Twn</t>
  </si>
  <si>
    <t>WallTower3-RailGun1Mk1-Gat-Twn</t>
  </si>
  <si>
    <t>RailGun3Mk1-Hvy</t>
  </si>
  <si>
    <t>RailGun3Mk1-Aslt</t>
  </si>
  <si>
    <t>WallTower-RailGun3Mk1-Aslt</t>
  </si>
  <si>
    <t>WallTower2-RailGun3Mk1-Aslt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</si>
  <si>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</si>
  <si>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</si>
  <si>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</si>
  <si>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</si>
  <si>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</si>
  <si>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</si>
  <si>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</si>
  <si>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</si>
  <si>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</si>
  <si>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</si>
  <si>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</si>
  <si>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</si>
  <si>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</si>
  <si>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</si>
  <si>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Rocket-MRL-Twn</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</si>
  <si>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</si>
  <si>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</si>
  <si>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</si>
  <si>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</si>
  <si>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</si>
  <si>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</si>
  <si>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</si>
  <si>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</si>
  <si>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</si>
  <si>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</si>
  <si>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</si>
  <si>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</si>
  <si>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</si>
  <si>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</si>
  <si>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</si>
  <si>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</si>
  <si>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</si>
  <si>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</si>
  <si>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</si>
  <si>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</si>
  <si>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</si>
  <si>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</si>
  <si>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</si>
  <si>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</si>
  <si>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</si>
  <si>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</si>
  <si>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</si>
  <si>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</si>
  <si>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</si>
  <si>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</si>
  <si>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</si>
  <si>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</si>
  <si>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</si>
  <si>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</si>
  <si>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</si>
  <si>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</si>
  <si>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</si>
  <si>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</si>
  <si>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</si>
  <si>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</si>
  <si>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</si>
  <si>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</si>
  <si>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</si>
  <si>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</si>
  <si>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</si>
  <si>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</si>
  <si>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</si>
  <si>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</si>
  <si>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</si>
  <si>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</si>
  <si>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</si>
  <si>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</si>
  <si>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</si>
  <si>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</si>
  <si>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</si>
  <si>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</si>
  <si>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</si>
  <si>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</si>
  <si>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</si>
  <si>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</si>
  <si>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</si>
  <si>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</si>
  <si>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</si>
  <si>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</si>
  <si>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</si>
  <si>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</si>
  <si>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</si>
  <si>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</si>
  <si>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</si>
  <si>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</si>
  <si>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</si>
  <si>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</si>
  <si>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</si>
  <si>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</si>
  <si>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</si>
  <si>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</si>
  <si>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</si>
  <si>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</si>
  <si>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</si>
  <si>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</si>
  <si>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</si>
  <si>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</si>
  <si>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</si>
  <si>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</si>
  <si>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</si>
  <si>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</si>
  <si>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</si>
  <si>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</si>
  <si>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</si>
  <si>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</si>
  <si>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</si>
  <si>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</si>
  <si>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</si>
  <si>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</si>
  <si>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</si>
  <si>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</si>
  <si>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</si>
  <si>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</si>
  <si>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Anti Personnel Gatling Laser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</si>
  <si>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</si>
  <si>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</si>
  <si>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</si>
  <si>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</si>
  <si>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</si>
  <si>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</si>
  <si>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</si>
  <si>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</si>
  <si>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</si>
  <si>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</si>
  <si>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</si>
  <si>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</si>
  <si>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</si>
  <si>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</si>
  <si>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</si>
  <si>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</si>
  <si>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</si>
  <si>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</si>
  <si>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</si>
  <si>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</si>
  <si>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</si>
  <si>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</si>
  <si>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</si>
  <si>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</si>
  <si>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</si>
  <si>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</si>
  <si>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</si>
  <si>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</si>
  <si>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</si>
  <si>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</si>
  <si>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</si>
  <si>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</si>
  <si>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</si>
  <si>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</si>
  <si>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</si>
  <si>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</si>
  <si>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</si>
  <si>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</si>
  <si>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</si>
  <si>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</si>
  <si>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</si>
  <si>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</si>
  <si>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</si>
  <si>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</si>
  <si>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</si>
  <si>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</si>
  <si>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</si>
  <si>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</si>
  <si>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</si>
  <si>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</si>
  <si>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</si>
  <si>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</si>
  <si>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</si>
  <si>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</si>
  <si>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</si>
  <si>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</si>
  <si>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</si>
  <si>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</si>
  <si>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</si>
  <si>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</si>
  <si>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</si>
  <si>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</si>
  <si>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</si>
  <si>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</si>
  <si>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</si>
  <si>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</si>
  <si>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</si>
  <si>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</si>
  <si>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</si>
  <si>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</si>
  <si>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</si>
  <si>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</si>
  <si>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</si>
  <si>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</si>
  <si>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</si>
  <si>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</si>
  <si>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</si>
  <si>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</si>
  <si>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</si>
  <si>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</si>
  <si>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</si>
  <si>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</si>
  <si>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</si>
  <si>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</si>
  <si>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</si>
  <si>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</si>
  <si>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</si>
  <si>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</si>
  <si>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</si>
  <si>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</si>
  <si>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</si>
  <si>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</si>
  <si>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</si>
  <si>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</si>
  <si>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</si>
  <si>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</si>
  <si>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</si>
  <si>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</si>
  <si>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</si>
  <si>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</si>
  <si>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</si>
  <si>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</si>
  <si>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</si>
  <si>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</si>
  <si>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</si>
  <si>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</si>
  <si>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</si>
  <si>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</si>
  <si>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</si>
  <si>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</si>
  <si>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</si>
  <si>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</si>
  <si>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</si>
  <si>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</si>
  <si>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</si>
  <si>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</si>
  <si>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</si>
  <si>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</si>
  <si>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</si>
  <si>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</si>
  <si>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</si>
  <si>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</si>
  <si>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</si>
  <si>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</si>
  <si>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</si>
  <si>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</si>
  <si>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</si>
  <si>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</si>
  <si>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</si>
  <si>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</si>
  <si>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</si>
  <si>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</si>
  <si>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</si>
  <si>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</si>
  <si>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</si>
  <si>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</si>
  <si>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</si>
  <si>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</si>
  <si>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</si>
  <si>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</si>
  <si>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</si>
  <si>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</si>
  <si>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</si>
  <si>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</si>
  <si>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</si>
  <si>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</si>
  <si>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</si>
  <si>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</si>
  <si>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</si>
  <si>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</si>
  <si>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</si>
  <si>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</si>
  <si>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</si>
  <si>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</si>
  <si>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</si>
  <si>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</si>
  <si>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</si>
  <si>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</si>
  <si>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</si>
  <si>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</si>
  <si>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</si>
  <si>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</si>
  <si>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</si>
  <si>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</si>
  <si>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</si>
  <si>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</si>
  <si>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</si>
  <si>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</si>
  <si>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</si>
  <si>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</si>
  <si>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</si>
  <si>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</si>
  <si>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</si>
  <si>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</si>
  <si>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</si>
  <si>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</si>
  <si>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</si>
  <si>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</si>
  <si>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</si>
  <si>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</si>
  <si>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</si>
  <si>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</si>
  <si>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</si>
  <si>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</si>
  <si>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</si>
  <si>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</si>
  <si>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</si>
  <si>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</si>
  <si>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</si>
  <si>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</si>
  <si>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</si>
  <si>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</si>
  <si>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</si>
  <si>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</si>
  <si>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</si>
  <si>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</si>
  <si>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</si>
  <si>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</si>
  <si>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</si>
  <si>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</si>
  <si>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</si>
  <si>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</si>
  <si>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</si>
  <si>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</si>
  <si>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</si>
  <si>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</si>
  <si>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</si>
  <si>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</si>
  <si>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</si>
  <si>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</si>
  <si>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</si>
  <si>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</si>
  <si>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</si>
  <si>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</si>
  <si>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</si>
  <si>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</si>
  <si>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</si>
  <si>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</si>
  <si>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</si>
  <si>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</si>
  <si>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</si>
  <si>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</si>
  <si>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</si>
  <si>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</si>
  <si>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</si>
  <si>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</si>
  <si>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</si>
  <si>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</si>
  <si>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</si>
  <si>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</si>
  <si>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</si>
  <si>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</si>
  <si>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</si>
  <si>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</si>
  <si>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</si>
  <si>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</si>
  <si>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</si>
  <si>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</si>
  <si>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</si>
  <si>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</si>
  <si>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</si>
  <si>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</si>
  <si>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</si>
  <si>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</si>
  <si>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</si>
  <si>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</si>
  <si>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</si>
  <si>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</si>
  <si>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</si>
  <si>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</si>
  <si>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</si>
  <si>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</si>
  <si>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</si>
  <si>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</si>
  <si>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</si>
  <si>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</si>
  <si>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</si>
  <si>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</si>
  <si>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</si>
  <si>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</si>
  <si>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</si>
  <si>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</si>
  <si>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</si>
  <si>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</si>
  <si>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</si>
  <si>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</si>
  <si>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</si>
  <si>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</si>
  <si>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</si>
  <si>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</si>
  <si>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</si>
  <si>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</si>
  <si>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</si>
  <si>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</si>
  <si>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</si>
  <si>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</si>
  <si>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</si>
  <si>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</si>
  <si>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</si>
  <si>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</si>
  <si>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</si>
  <si>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</si>
  <si>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</si>
  <si>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</si>
  <si>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</si>
  <si>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</si>
  <si>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</si>
  <si>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</si>
  <si>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</si>
  <si>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</si>
  <si>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</si>
  <si>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</si>
  <si>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</si>
  <si>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</si>
  <si>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</si>
  <si>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</si>
  <si>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</si>
  <si>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</si>
  <si>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</si>
  <si>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</si>
  <si>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</si>
  <si>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</si>
  <si>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</si>
  <si>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</si>
  <si>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</si>
  <si>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</si>
  <si>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</si>
  <si>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</si>
  <si>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</si>
  <si>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</si>
  <si>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</si>
  <si>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</si>
  <si>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</si>
  <si>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</si>
  <si>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</si>
  <si>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</si>
  <si>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</si>
  <si>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</si>
  <si>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</si>
  <si>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</si>
  <si>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</si>
  <si>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</si>
  <si>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</si>
  <si>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</si>
  <si>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</si>
  <si>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</si>
  <si>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</si>
  <si>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</si>
  <si>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</si>
  <si>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</si>
  <si>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</si>
  <si>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</si>
  <si>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</si>
  <si>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</si>
  <si>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</si>
  <si>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</si>
  <si>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</si>
  <si>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</si>
  <si>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</si>
  <si>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</si>
  <si>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</si>
  <si>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</si>
  <si>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</si>
  <si>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</si>
  <si>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</si>
  <si>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</si>
  <si>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</si>
  <si>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</si>
  <si>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</si>
  <si>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</si>
  <si>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</si>
  <si>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</si>
  <si>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</si>
  <si>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</si>
  <si>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</si>
  <si>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</si>
  <si>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</si>
  <si>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</si>
  <si>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</si>
  <si>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</si>
  <si>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</si>
  <si>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</si>
  <si>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</si>
  <si>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</si>
  <si>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</si>
  <si>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</si>
  <si>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</si>
  <si>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</si>
  <si>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</si>
  <si>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</si>
  <si>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</si>
  <si>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</si>
  <si>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</si>
  <si>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</si>
  <si>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</si>
  <si>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</si>
  <si>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</si>
  <si>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</si>
  <si>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</si>
  <si>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</si>
  <si>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</si>
  <si>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</si>
  <si>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</si>
  <si>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</si>
  <si>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</si>
  <si>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</si>
  <si>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</si>
  <si>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</si>
  <si>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</si>
  <si>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</si>
  <si>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</si>
  <si>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</si>
  <si>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</si>
  <si>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</si>
  <si>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</si>
  <si>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</si>
  <si>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</si>
  <si>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</si>
  <si>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</si>
  <si>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</si>
  <si>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</si>
  <si>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</si>
  <si>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</si>
  <si>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</si>
  <si>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</si>
  <si>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</si>
  <si>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</si>
  <si>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</si>
  <si>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</si>
  <si>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</si>
  <si>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</si>
  <si>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</si>
  <si>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</si>
  <si>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</si>
  <si>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</si>
  <si>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</si>
  <si>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</si>
  <si>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</si>
  <si>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</si>
  <si>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</si>
  <si>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</si>
  <si>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</si>
  <si>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</si>
  <si>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</si>
  <si>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</si>
  <si>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</si>
  <si>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</si>
  <si>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</si>
  <si>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</si>
  <si>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</si>
  <si>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</si>
  <si>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</si>
  <si>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</si>
  <si>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</si>
  <si>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</si>
  <si>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</si>
  <si>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</si>
  <si>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</si>
  <si>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</si>
  <si>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</si>
  <si>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</si>
  <si>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</si>
  <si>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</si>
  <si>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</si>
  <si>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</si>
  <si>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</si>
  <si>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</si>
  <si>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</si>
  <si>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</si>
  <si>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</si>
  <si>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</si>
  <si>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</si>
  <si>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</si>
  <si>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</si>
  <si>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</si>
  <si>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</si>
  <si>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</si>
  <si>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</si>
  <si>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</si>
  <si>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</si>
  <si>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</si>
  <si>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</si>
  <si>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</si>
  <si>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</si>
  <si>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</si>
  <si>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</si>
  <si>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</si>
  <si>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</si>
  <si>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</si>
  <si>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</si>
  <si>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</si>
  <si>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</si>
  <si>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</si>
  <si>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</si>
  <si>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</si>
  <si>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</si>
  <si>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</si>
  <si>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</si>
  <si>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</si>
  <si>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</si>
  <si>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</si>
  <si>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</si>
  <si>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</si>
  <si>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</si>
  <si>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</si>
  <si>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</si>
  <si>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</si>
  <si>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</si>
  <si>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</si>
  <si>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</si>
  <si>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</si>
  <si>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</si>
  <si>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</si>
  <si>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</si>
  <si>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</si>
  <si>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</si>
  <si>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</si>
  <si>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</si>
  <si>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</si>
  <si>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</si>
  <si>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</si>
  <si>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</si>
  <si>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</si>
  <si>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</si>
  <si>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</si>
  <si>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</si>
  <si>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</si>
  <si>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</si>
  <si>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</si>
  <si>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</si>
  <si>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</si>
  <si>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</si>
  <si>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</si>
  <si>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</si>
  <si>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</si>
  <si>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</si>
  <si>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</si>
  <si>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</si>
  <si>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</si>
  <si>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</si>
  <si>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</si>
  <si>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</si>
  <si>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</si>
  <si>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</si>
  <si>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</si>
  <si>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</si>
  <si>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</si>
  <si>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</si>
  <si>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</si>
  <si>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</si>
  <si>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</si>
  <si>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</si>
  <si>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</si>
  <si>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</si>
  <si>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</si>
  <si>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</si>
  <si>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</si>
  <si>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</si>
  <si>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</si>
  <si>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</si>
  <si>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</si>
  <si>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</si>
  <si>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</si>
  <si>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</si>
  <si>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</si>
  <si>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</si>
  <si>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</si>
  <si>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</si>
  <si>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</si>
  <si>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</si>
  <si>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</si>
  <si>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</si>
  <si>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</si>
  <si>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</si>
  <si>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</si>
  <si>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</si>
  <si>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</si>
  <si>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</si>
  <si>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</si>
  <si>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</si>
  <si>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</si>
  <si>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</si>
  <si>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</si>
  <si>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</si>
  <si>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</si>
  <si>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</si>
  <si>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</si>
  <si>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</si>
  <si>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</si>
  <si>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</si>
  <si>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</si>
  <si>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</si>
  <si>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</si>
  <si>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</si>
  <si>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</si>
  <si>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</si>
  <si>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</si>
  <si>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</si>
  <si>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</si>
  <si>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</si>
  <si>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</si>
  <si>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</si>
  <si>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</si>
  <si>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</si>
  <si>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</si>
  <si>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</si>
  <si>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</si>
  <si>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</si>
  <si>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</si>
  <si>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</si>
  <si>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</si>
  <si>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</si>
  <si>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</si>
  <si>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</si>
  <si>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</si>
  <si>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</si>
  <si>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</si>
  <si>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</si>
  <si>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</si>
  <si>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</si>
  <si>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</si>
  <si>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</si>
  <si>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</si>
  <si>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</si>
  <si>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</si>
  <si>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</si>
  <si>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</si>
  <si>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</si>
  <si>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</si>
  <si>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</si>
  <si>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</si>
  <si>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</si>
  <si>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</si>
  <si>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</si>
  <si>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</si>
  <si>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</si>
  <si>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</si>
  <si>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</si>
  <si>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</si>
  <si>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</si>
  <si>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</si>
  <si>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</si>
  <si>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</si>
  <si>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</si>
  <si>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</si>
  <si>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</si>
  <si>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</si>
  <si>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</si>
  <si>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</si>
  <si>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</si>
  <si>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</si>
  <si>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</si>
  <si>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</si>
  <si>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</si>
  <si>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</si>
  <si>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</si>
  <si>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</si>
  <si>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</si>
  <si>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</si>
  <si>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</si>
  <si>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</si>
  <si>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</si>
  <si>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</si>
  <si>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</si>
  <si>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</si>
  <si>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</si>
  <si>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</si>
  <si>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</si>
  <si>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</si>
  <si>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</si>
  <si>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</si>
  <si>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</si>
  <si>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</si>
  <si>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</si>
  <si>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</si>
  <si>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</si>
  <si>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</si>
  <si>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</si>
  <si>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</si>
  <si>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</si>
  <si>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</si>
  <si>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</si>
  <si>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</si>
  <si>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</si>
  <si>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</si>
  <si>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</si>
  <si>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</si>
  <si>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</si>
  <si>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</si>
  <si>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</si>
  <si>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</si>
  <si>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</si>
  <si>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</si>
  <si>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</si>
  <si>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</si>
  <si>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</si>
  <si>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</si>
  <si>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</si>
  <si>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</si>
  <si>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</si>
  <si>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</si>
  <si>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</si>
  <si>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</si>
  <si>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</si>
  <si>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</si>
  <si>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</si>
  <si>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</si>
  <si>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</si>
  <si>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</si>
  <si>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</si>
  <si>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</si>
  <si>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</si>
  <si>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</si>
  <si>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</si>
  <si>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</si>
  <si>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</si>
  <si>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</si>
  <si>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</si>
  <si>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</si>
  <si>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</si>
  <si>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</si>
  <si>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</si>
  <si>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</si>
  <si>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</si>
  <si>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</si>
  <si>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</si>
  <si>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</si>
  <si>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</si>
  <si>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</si>
  <si>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</si>
  <si>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</si>
  <si>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</si>
  <si>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</si>
  <si>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</si>
  <si>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</si>
  <si>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</si>
  <si>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</si>
  <si>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</si>
  <si>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</si>
  <si>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</si>
  <si>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</si>
  <si>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</si>
  <si>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</si>
  <si>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</si>
  <si>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</si>
  <si>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</si>
  <si>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</si>
  <si>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</si>
  <si>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</si>
  <si>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</si>
  <si>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</si>
  <si>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</si>
  <si>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</si>
  <si>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</si>
  <si>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</si>
  <si>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</si>
  <si>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</si>
  <si>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</si>
  <si>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</si>
  <si>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</si>
  <si>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</si>
  <si>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</si>
  <si>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</si>
  <si>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</si>
  <si>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</si>
  <si>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</si>
  <si>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</si>
  <si>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</si>
  <si>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</si>
  <si>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</si>
  <si>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</si>
  <si>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</si>
  <si>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</si>
  <si>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</si>
  <si>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</si>
  <si>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</si>
  <si>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</si>
  <si>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</si>
  <si>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</si>
  <si>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</si>
  <si>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</si>
  <si>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</si>
  <si>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</si>
  <si>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</si>
  <si>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</si>
  <si>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</si>
  <si>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</si>
  <si>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</si>
  <si>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</si>
  <si>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</si>
  <si>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</si>
  <si>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</si>
  <si>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</si>
  <si>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</si>
  <si>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</si>
  <si>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</si>
  <si>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</si>
  <si>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</si>
  <si>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</si>
  <si>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</si>
  <si>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</si>
  <si>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</si>
  <si>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</si>
  <si>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</si>
  <si>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</si>
  <si>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</si>
  <si>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</si>
  <si>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</si>
  <si>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</si>
  <si>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</si>
  <si>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</si>
  <si>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</si>
  <si>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</si>
  <si>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</si>
  <si>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</si>
  <si>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</si>
  <si>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</si>
  <si>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</si>
  <si>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</si>
  <si>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</si>
  <si>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</si>
  <si>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</si>
  <si>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</si>
  <si>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</si>
  <si>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</si>
  <si>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</si>
  <si>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</si>
  <si>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</si>
  <si>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</si>
  <si>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</si>
  <si>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</si>
  <si>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</si>
  <si>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</si>
  <si>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</si>
  <si>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</si>
  <si>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</si>
  <si>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</si>
  <si>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</si>
  <si>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</si>
  <si>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</si>
  <si>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</si>
  <si>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</si>
  <si>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</si>
  <si>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</si>
  <si>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</si>
  <si>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</si>
  <si>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</si>
  <si>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</si>
  <si>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</si>
  <si>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</si>
  <si>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</si>
  <si>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</si>
  <si>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</si>
  <si>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</si>
  <si>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</si>
  <si>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</si>
  <si>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</si>
  <si>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</si>
  <si>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</si>
  <si>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</si>
  <si>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</si>
  <si>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</si>
  <si>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</si>
  <si>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</si>
  <si>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</si>
  <si>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</si>
  <si>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</si>
  <si>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</si>
  <si>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</si>
  <si>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</si>
  <si>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</si>
  <si>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</si>
  <si>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</si>
  <si>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</si>
  <si>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</si>
  <si>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</si>
  <si>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</si>
  <si>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</si>
  <si>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</si>
  <si>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</si>
  <si>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</si>
  <si>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</si>
  <si>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</si>
  <si>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</si>
  <si>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</si>
  <si>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</si>
  <si>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</si>
  <si>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</si>
  <si>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</si>
  <si>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</si>
  <si>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</si>
  <si>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</si>
  <si>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</si>
  <si>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</si>
  <si>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</si>
  <si>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</si>
  <si>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</si>
  <si>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</si>
  <si>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</si>
  <si>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</si>
  <si>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</si>
  <si>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</si>
  <si>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</si>
  <si>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</si>
  <si>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</si>
  <si>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</si>
  <si>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</si>
  <si>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</si>
  <si>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</si>
  <si>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</si>
  <si>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</si>
  <si>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</si>
  <si>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</si>
  <si>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</si>
  <si>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</si>
  <si>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</si>
  <si>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</si>
  <si>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</si>
  <si>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</si>
  <si>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</si>
  <si>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</si>
  <si>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</si>
  <si>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</si>
  <si>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</si>
  <si>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</si>
  <si>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</si>
  <si>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</si>
  <si>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</si>
  <si>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</si>
  <si>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</si>
  <si>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</si>
  <si>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</si>
  <si>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</si>
  <si>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</si>
  <si>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</si>
  <si>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</si>
  <si>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</si>
  <si>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</si>
  <si>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</si>
  <si>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</si>
  <si>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</si>
  <si>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</si>
  <si>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</si>
  <si>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</si>
  <si>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</si>
  <si>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</si>
  <si>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</si>
  <si>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</si>
  <si>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</si>
  <si>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</si>
  <si>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</si>
  <si>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</si>
  <si>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</si>
  <si>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</si>
  <si>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</si>
  <si>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</si>
  <si>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</si>
  <si>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</si>
  <si>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</si>
  <si>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</si>
  <si>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</si>
  <si>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</si>
  <si>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</si>
  <si>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</si>
  <si>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</si>
  <si>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</si>
  <si>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</si>
  <si>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</si>
  <si>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</si>
  <si>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</si>
  <si>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</si>
  <si>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</si>
  <si>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</si>
  <si>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</si>
  <si>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</si>
  <si>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</si>
  <si>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</si>
  <si>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</si>
  <si>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</si>
  <si>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</si>
  <si>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</si>
  <si>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</si>
  <si>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</si>
  <si>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</si>
  <si>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</si>
  <si>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</si>
  <si>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</si>
  <si>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</si>
  <si>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</si>
  <si>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</si>
  <si>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</si>
  <si>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</si>
  <si>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</si>
  <si>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</si>
  <si>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</si>
  <si>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</si>
  <si>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</si>
  <si>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</si>
  <si>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</si>
  <si>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</si>
  <si>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</si>
  <si>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</si>
  <si>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</si>
  <si>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</si>
  <si>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</si>
  <si>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</si>
  <si>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</si>
  <si>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</si>
  <si>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</si>
  <si>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</si>
  <si>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</si>
  <si>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</si>
  <si>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</si>
  <si>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</si>
  <si>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</si>
  <si>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</si>
  <si>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</si>
  <si>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</si>
  <si>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</si>
  <si>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</si>
  <si>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</si>
  <si>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</si>
  <si>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</si>
  <si>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</si>
  <si>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</si>
  <si>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</si>
  <si>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</si>
  <si>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</si>
  <si>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</si>
  <si>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</si>
  <si>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</si>
  <si>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</si>
  <si>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</si>
  <si>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</si>
  <si>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</si>
  <si>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</si>
  <si>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</si>
  <si>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</si>
  <si>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</si>
  <si>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</si>
  <si>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</si>
  <si>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</si>
  <si>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</si>
  <si>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</si>
  <si>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</si>
  <si>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</si>
  <si>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</si>
  <si>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</si>
  <si>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</si>
  <si>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</si>
  <si>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</si>
  <si>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</si>
  <si>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</si>
  <si>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</si>
  <si>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</si>
  <si>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</si>
  <si>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</si>
  <si>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</si>
  <si>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</si>
  <si>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</si>
  <si>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</si>
  <si>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</si>
  <si>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</si>
  <si>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</si>
  <si>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</si>
  <si>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</si>
  <si>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</si>
  <si>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</si>
  <si>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</si>
  <si>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</si>
  <si>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</si>
  <si>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</si>
  <si>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</si>
  <si>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</si>
  <si>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</si>
  <si>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</si>
  <si>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</si>
  <si>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</si>
  <si>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</si>
  <si>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</si>
  <si>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</si>
  <si>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</si>
  <si>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</si>
  <si>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</si>
  <si>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</si>
  <si>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</si>
  <si>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</si>
  <si>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</si>
  <si>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</si>
  <si>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</si>
  <si>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</si>
  <si>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</si>
  <si>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</si>
  <si>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</si>
  <si>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</si>
  <si>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</si>
  <si>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</si>
  <si>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</si>
  <si>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</si>
  <si>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</si>
  <si>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</si>
  <si>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</si>
  <si>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</si>
  <si>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</si>
  <si>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</si>
  <si>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</si>
  <si>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</si>
  <si>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</si>
  <si>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</si>
  <si>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</si>
  <si>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</si>
  <si>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</si>
  <si>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</si>
  <si>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</si>
  <si>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</si>
  <si>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</si>
  <si>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</si>
  <si>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</si>
  <si>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</si>
  <si>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</si>
  <si>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</si>
  <si>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</si>
  <si>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</si>
  <si>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</si>
  <si>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</si>
  <si>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</si>
  <si>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</si>
  <si>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</si>
  <si>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</si>
  <si>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</si>
  <si>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</si>
  <si>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</si>
  <si>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</si>
  <si>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</si>
  <si>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</si>
  <si>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</si>
  <si>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</si>
  <si>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</si>
  <si>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</si>
  <si>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</si>
  <si>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</si>
  <si>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</si>
  <si>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</si>
  <si>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</si>
  <si>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</si>
  <si>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</si>
  <si>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</si>
  <si>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</si>
  <si>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</si>
  <si>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</si>
  <si>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</si>
  <si>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</si>
  <si>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</si>
  <si>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</si>
  <si>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</si>
  <si>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</si>
  <si>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</si>
  <si>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</si>
  <si>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</si>
  <si>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</si>
  <si>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</si>
  <si>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</si>
  <si>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</si>
  <si>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</si>
  <si>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</si>
  <si>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</si>
  <si>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</si>
  <si>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</si>
  <si>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</si>
  <si>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</si>
  <si>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</si>
  <si>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</si>
  <si>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</si>
  <si>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</si>
  <si>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</si>
  <si>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</si>
  <si>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</si>
  <si>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</si>
  <si>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</si>
  <si>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</si>
  <si>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</si>
  <si>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</si>
  <si>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</si>
  <si>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</si>
  <si>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</si>
  <si>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</si>
  <si>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</si>
  <si>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</si>
  <si>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</si>
  <si>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</si>
  <si>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</si>
  <si>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</si>
  <si>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</si>
  <si>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</si>
  <si>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</si>
  <si>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</si>
  <si>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</si>
  <si>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</si>
  <si>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</si>
  <si>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</si>
  <si>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</si>
  <si>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</si>
  <si>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</si>
  <si>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</si>
  <si>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</si>
  <si>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</si>
  <si>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</si>
  <si>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</si>
  <si>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</si>
  <si>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</si>
  <si>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</si>
  <si>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</si>
  <si>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</si>
  <si>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</si>
  <si>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</si>
  <si>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</si>
  <si>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</si>
  <si>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</si>
  <si>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</si>
  <si>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</si>
  <si>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</si>
  <si>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</si>
  <si>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</si>
  <si>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</si>
  <si>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</si>
  <si>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</si>
  <si>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</si>
  <si>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</si>
  <si>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</si>
  <si>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</si>
  <si>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</si>
  <si>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</si>
  <si>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</si>
  <si>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</si>
  <si>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</si>
  <si>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</si>
  <si>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</si>
  <si>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</si>
  <si>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</si>
  <si>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</si>
  <si>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</si>
  <si>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</si>
  <si>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</si>
  <si>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</si>
  <si>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</si>
  <si>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</si>
  <si>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</si>
  <si>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</si>
  <si>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</si>
  <si>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</si>
  <si>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</si>
  <si>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</si>
  <si>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</si>
  <si>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</si>
  <si>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</si>
  <si>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</si>
  <si>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</si>
  <si>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</si>
  <si>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</si>
  <si>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</si>
  <si>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</si>
  <si>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</si>
  <si>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</si>
  <si>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</si>
  <si>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</si>
  <si>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</si>
  <si>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</si>
  <si>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</si>
  <si>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</si>
  <si>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</si>
  <si>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</si>
  <si>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</si>
  <si>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</si>
  <si>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</si>
  <si>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</si>
  <si>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</si>
  <si>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</si>
  <si>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</si>
  <si>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</si>
  <si>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</si>
  <si>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</si>
  <si>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</si>
  <si>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</si>
  <si>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</si>
  <si>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</si>
  <si>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</si>
  <si>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</si>
  <si>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</si>
  <si>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</si>
  <si>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</si>
  <si>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</si>
  <si>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</si>
  <si>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</si>
  <si>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</si>
  <si>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</si>
  <si>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</si>
  <si>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</si>
  <si>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</si>
  <si>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</si>
  <si>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</si>
  <si>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</si>
  <si>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</si>
  <si>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</si>
  <si>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</si>
  <si>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</si>
  <si>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</si>
  <si>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</si>
  <si>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</si>
  <si>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</si>
  <si>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</si>
  <si>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</si>
  <si>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</si>
  <si>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</si>
  <si>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</si>
  <si>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</si>
  <si>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</si>
  <si>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</si>
  <si>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</si>
  <si>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</si>
  <si>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</si>
  <si>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</si>
  <si>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</si>
  <si>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</si>
  <si>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</si>
  <si>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</si>
  <si>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</si>
  <si>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</si>
  <si>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</si>
  <si>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</si>
  <si>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</si>
  <si>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</si>
  <si>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</si>
  <si>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</si>
  <si>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</si>
  <si>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</si>
  <si>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</si>
  <si>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</si>
  <si>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</si>
  <si>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</si>
  <si>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</si>
  <si>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</si>
  <si>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</si>
  <si>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</si>
  <si>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</si>
  <si>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</si>
  <si>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</si>
  <si>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</si>
  <si>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</si>
  <si>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</si>
  <si>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</si>
  <si>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</si>
  <si>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</si>
  <si>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</si>
  <si>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</si>
  <si>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</si>
  <si>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</si>
  <si>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</si>
  <si>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</si>
  <si>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</si>
  <si>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</si>
  <si>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</si>
  <si>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</si>
  <si>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</si>
  <si>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</si>
  <si>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</si>
  <si>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</si>
  <si>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</si>
  <si>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</si>
  <si>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</si>
  <si>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</si>
  <si>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</si>
  <si>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</si>
  <si>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</si>
  <si>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</si>
  <si>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</si>
  <si>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</si>
  <si>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</si>
  <si>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</si>
  <si>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</si>
  <si>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</si>
  <si>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</si>
  <si>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</si>
  <si>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</si>
  <si>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</si>
  <si>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</si>
  <si>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</si>
  <si>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</si>
  <si>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</si>
  <si>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</si>
  <si>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</si>
  <si>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</si>
  <si>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</si>
  <si>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</si>
  <si>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</si>
  <si>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</si>
  <si>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</si>
  <si>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</si>
  <si>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</si>
  <si>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</si>
  <si>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</si>
  <si>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</si>
  <si>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</si>
  <si>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</si>
  <si>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</si>
  <si>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</si>
  <si>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</si>
  <si>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</si>
  <si>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</si>
  <si>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</si>
  <si>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</si>
  <si>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</si>
  <si>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</si>
  <si>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</si>
  <si>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</si>
  <si>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</si>
  <si>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</si>
  <si>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</si>
  <si>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</si>
  <si>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</si>
  <si>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</si>
  <si>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</si>
  <si>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</si>
  <si>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</si>
  <si>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</si>
  <si>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</si>
  <si>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</si>
  <si>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</si>
  <si>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</si>
  <si>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</si>
  <si>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</si>
  <si>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</si>
  <si>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</si>
  <si>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</si>
  <si>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</si>
  <si>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</si>
  <si>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</si>
  <si>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</si>
  <si>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</si>
  <si>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</si>
  <si>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</si>
  <si>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</si>
  <si>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</si>
  <si>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</si>
  <si>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</si>
  <si>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</si>
  <si>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</si>
  <si>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</si>
  <si>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</si>
  <si>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</si>
  <si>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</si>
  <si>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</si>
  <si>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</si>
  <si>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</si>
  <si>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</si>
  <si>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</si>
  <si>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</si>
  <si>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</si>
  <si>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</si>
  <si>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</si>
  <si>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</si>
  <si>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</si>
  <si>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</si>
  <si>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</si>
  <si>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</si>
  <si>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</si>
  <si>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</si>
  <si>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</si>
  <si>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</si>
  <si>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</si>
  <si>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</si>
  <si>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</si>
  <si>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</si>
  <si>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</si>
  <si>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</si>
  <si>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</si>
  <si>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</si>
  <si>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</si>
  <si>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</si>
  <si>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</si>
  <si>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</si>
  <si>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</si>
  <si>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</si>
  <si>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</si>
  <si>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</si>
  <si>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</si>
  <si>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</si>
  <si>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</si>
  <si>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</si>
  <si>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</si>
  <si>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</si>
  <si>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</si>
  <si>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</si>
  <si>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</si>
  <si>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</si>
  <si>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</si>
  <si>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</si>
  <si>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</si>
  <si>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</si>
  <si>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</si>
  <si>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</si>
  <si>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</si>
  <si>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</si>
  <si>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</si>
  <si>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</si>
  <si>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</si>
  <si>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</si>
  <si>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</si>
  <si>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</si>
  <si>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</si>
  <si>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</si>
  <si>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</si>
  <si>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</si>
  <si>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</si>
  <si>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</si>
  <si>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</si>
  <si>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</si>
  <si>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</si>
  <si>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</si>
  <si>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</si>
  <si>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</si>
  <si>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</si>
  <si>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</si>
  <si>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</si>
  <si>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</si>
  <si>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</si>
  <si>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</si>
  <si>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</si>
  <si>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</si>
  <si>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</si>
  <si>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</si>
  <si>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</si>
  <si>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</si>
  <si>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</si>
  <si>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</si>
  <si>
    <t>VTOL Quad Lancer</t>
  </si>
  <si>
    <t>VTOL Quad Tank Killer</t>
  </si>
  <si>
    <t>Quad Lancer</t>
  </si>
  <si>
    <t>Quad Scourge Missile</t>
  </si>
  <si>
    <t>R-Sys-ECM-Upgrade01 | R-Sys-Sensor-Upgrade02</t>
  </si>
  <si>
    <t>ECMHardpoint</t>
  </si>
  <si>
    <t>ECM Hardpoint</t>
  </si>
  <si>
    <t>BLGUARDRar.pie</t>
  </si>
  <si>
    <t>GNLCMD1ar.PIE</t>
  </si>
  <si>
    <t>TRLCMD1ar.PIE</t>
  </si>
  <si>
    <t xml:space="preserve">	12.8</t>
  </si>
  <si>
    <t xml:space="preserve">	-12.8</t>
  </si>
  <si>
    <t>Jammer Amplifier</t>
  </si>
  <si>
    <t>Sys-SensoTower03</t>
  </si>
  <si>
    <t>R-Sys-Sensor-Tower03</t>
  </si>
  <si>
    <t>Sky Tower</t>
  </si>
  <si>
    <t xml:space="preserve">	-13</t>
  </si>
  <si>
    <t xml:space="preserve">	13</t>
  </si>
  <si>
    <t xml:space="preserve">	-17</t>
  </si>
  <si>
    <t xml:space="preserve">	17</t>
  </si>
  <si>
    <t xml:space="preserve">	-20</t>
  </si>
  <si>
    <t xml:space="preserve">	20</t>
  </si>
  <si>
    <t xml:space="preserve">	16</t>
  </si>
  <si>
    <t xml:space="preserve">	-16</t>
  </si>
  <si>
    <t xml:space="preserve">	-26</t>
  </si>
  <si>
    <t xml:space="preserve">	34</t>
  </si>
  <si>
    <t xml:space="preserve">	-32</t>
  </si>
  <si>
    <t xml:space="preserve">	-21</t>
  </si>
  <si>
    <t xml:space="preserve">	19</t>
  </si>
  <si>
    <t xml:space="preserve">	15</t>
  </si>
  <si>
    <t xml:space="preserve">	21</t>
  </si>
  <si>
    <t xml:space="preserve">	33</t>
  </si>
  <si>
    <t xml:space="preserve">	-33</t>
  </si>
  <si>
    <t xml:space="preserve">	64</t>
  </si>
  <si>
    <t xml:space="preserve">	36</t>
  </si>
  <si>
    <t xml:space="preserve">	37</t>
  </si>
  <si>
    <t xml:space="preserve">	66</t>
  </si>
  <si>
    <t xml:space="preserve">	55</t>
  </si>
  <si>
    <t xml:space="preserve">	-62</t>
  </si>
  <si>
    <t xml:space="preserve">	62</t>
  </si>
  <si>
    <t xml:space="preserve">	-64</t>
  </si>
  <si>
    <t xml:space="preserve">	-36</t>
  </si>
  <si>
    <t xml:space="preserve">	-37</t>
  </si>
  <si>
    <t xml:space="preserve">	-66</t>
  </si>
  <si>
    <t xml:space="preserve">	-55</t>
  </si>
  <si>
    <t xml:space="preserve">	65</t>
  </si>
  <si>
    <t xml:space="preserve">	-65</t>
  </si>
  <si>
    <t xml:space="preserve">	-67</t>
  </si>
  <si>
    <t xml:space="preserve">	-69</t>
  </si>
  <si>
    <t xml:space="preserve">	60</t>
  </si>
  <si>
    <t xml:space="preserve">	67</t>
  </si>
  <si>
    <t xml:space="preserve">	57.6</t>
  </si>
  <si>
    <t xml:space="preserve">	-57.6</t>
  </si>
  <si>
    <t>HARDCRETE</t>
  </si>
  <si>
    <t>SUPERCRETE</t>
  </si>
  <si>
    <t>PLASCRETE</t>
  </si>
  <si>
    <t>PLASTEEL</t>
  </si>
  <si>
    <t xml:space="preserve">	26</t>
  </si>
  <si>
    <t xml:space="preserve">	-42</t>
  </si>
  <si>
    <t xml:space="preserve">	42</t>
  </si>
  <si>
    <t xml:space="preserve">	-27</t>
  </si>
  <si>
    <t xml:space="preserve">	27</t>
  </si>
  <si>
    <t xml:space="preserve">	25</t>
  </si>
  <si>
    <t xml:space="preserve">	-25</t>
  </si>
  <si>
    <t xml:space="preserve">	0</t>
  </si>
  <si>
    <t xml:space="preserve">	22</t>
  </si>
  <si>
    <t xml:space="preserve">	-22</t>
  </si>
  <si>
    <t xml:space="preserve">	9.60004</t>
  </si>
  <si>
    <t xml:space="preserve">	9.6</t>
  </si>
  <si>
    <t xml:space="preserve">	-9.59996</t>
  </si>
  <si>
    <t xml:space="preserve">	-9.60001</t>
  </si>
  <si>
    <t xml:space="preserve">	-57.5999</t>
  </si>
  <si>
    <t xml:space="preserve">	-9.60005</t>
  </si>
  <si>
    <t xml:space="preserve">	9.59995</t>
  </si>
  <si>
    <t xml:space="preserve">	9.59999</t>
  </si>
  <si>
    <t xml:space="preserve">	9.60001</t>
  </si>
  <si>
    <t xml:space="preserve">	13.44</t>
  </si>
  <si>
    <t xml:space="preserve">	-13.44</t>
  </si>
  <si>
    <t xml:space="preserve">	-17.92</t>
  </si>
  <si>
    <t xml:space="preserve">	17.92</t>
  </si>
  <si>
    <t xml:space="preserve">	-23.68</t>
  </si>
  <si>
    <t xml:space="preserve">	-9.59999</t>
  </si>
  <si>
    <t xml:space="preserve">	-17.28</t>
  </si>
  <si>
    <t xml:space="preserve">	17.28</t>
  </si>
  <si>
    <t xml:space="preserve">	9.60002</t>
  </si>
  <si>
    <t xml:space="preserve">	23.68</t>
  </si>
  <si>
    <t xml:space="preserve">	9.59998</t>
  </si>
  <si>
    <t xml:space="preserve">	-9.60002</t>
  </si>
  <si>
    <t xml:space="preserve">	19.2</t>
  </si>
  <si>
    <t xml:space="preserve">	19.1999</t>
  </si>
  <si>
    <t xml:space="preserve">	-19.2</t>
  </si>
  <si>
    <t xml:space="preserve">	12.7999</t>
  </si>
  <si>
    <t xml:space="preserve">	32</t>
  </si>
  <si>
    <t>Plascrete Gate</t>
  </si>
  <si>
    <t xml:space="preserve">	-35</t>
  </si>
  <si>
    <t xml:space="preserve">	-18</t>
  </si>
  <si>
    <t xml:space="preserve">	7</t>
  </si>
  <si>
    <t xml:space="preserve">	-9</t>
  </si>
  <si>
    <t xml:space="preserve">	10</t>
  </si>
  <si>
    <t xml:space="preserve">	-12</t>
  </si>
  <si>
    <t xml:space="preserve">	-28</t>
  </si>
  <si>
    <t xml:space="preserve">	-15</t>
  </si>
  <si>
    <t xml:space="preserve">	-38</t>
  </si>
  <si>
    <t xml:space="preserve">	-13	72.6	-12</t>
  </si>
  <si>
    <t xml:space="preserve">	13	72.6	-12</t>
  </si>
  <si>
    <t xml:space="preserve">	13	72.6	13</t>
  </si>
  <si>
    <t xml:space="preserve">	-13	72.6	13</t>
  </si>
  <si>
    <t xml:space="preserve">	-20	54.6	-19</t>
  </si>
  <si>
    <t xml:space="preserve">	19	54.6	-19</t>
  </si>
  <si>
    <t xml:space="preserve">	19	54.6	20</t>
  </si>
  <si>
    <t xml:space="preserve">	-20	54.6	20</t>
  </si>
  <si>
    <t xml:space="preserve">	-65	46.8	12</t>
  </si>
  <si>
    <t xml:space="preserve">	-65	46.8	-12</t>
  </si>
  <si>
    <t xml:space="preserve">	13	46.8	65</t>
  </si>
  <si>
    <t xml:space="preserve">	-13	46.8	65</t>
  </si>
  <si>
    <t xml:space="preserve">	13	46.8	-65</t>
  </si>
  <si>
    <t xml:space="preserve">	-13	46.8	-65</t>
  </si>
  <si>
    <t xml:space="preserve">	65	46.8	-12</t>
  </si>
  <si>
    <t xml:space="preserve">	65	46.8	12</t>
  </si>
  <si>
    <t xml:space="preserve">	-65	0	-26</t>
  </si>
  <si>
    <t xml:space="preserve">	-26	0	-26</t>
  </si>
  <si>
    <t xml:space="preserve">	-26	0	-65</t>
  </si>
  <si>
    <t xml:space="preserve">	26	0	-65</t>
  </si>
  <si>
    <t xml:space="preserve">	-65	0	26</t>
  </si>
  <si>
    <t xml:space="preserve">	26	0	-26</t>
  </si>
  <si>
    <t xml:space="preserve">	65	0	-26</t>
  </si>
  <si>
    <t xml:space="preserve">	65	0	26</t>
  </si>
  <si>
    <t xml:space="preserve">	26	0	26</t>
  </si>
  <si>
    <t xml:space="preserve">	26	0	65</t>
  </si>
  <si>
    <t xml:space="preserve">	-26	0	65</t>
  </si>
  <si>
    <t xml:space="preserve">	-26	0	26</t>
  </si>
  <si>
    <t xml:space="preserve">	31</t>
  </si>
  <si>
    <t xml:space="preserve">	-1</t>
  </si>
  <si>
    <t xml:space="preserve">	-14</t>
  </si>
  <si>
    <t xml:space="preserve">	14</t>
  </si>
  <si>
    <t xml:space="preserve">	12</t>
  </si>
  <si>
    <t xml:space="preserve">	-11</t>
  </si>
  <si>
    <t xml:space="preserve">	-31</t>
  </si>
  <si>
    <t xml:space="preserve">	11</t>
  </si>
  <si>
    <t>Sensor Sky Tower</t>
  </si>
  <si>
    <t>mislickar.pie</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</si>
  <si>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</si>
  <si>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</si>
  <si>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</si>
  <si>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</si>
  <si>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</si>
  <si>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</si>
  <si>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</si>
  <si>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</si>
  <si>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</si>
  <si>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</si>
  <si>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</si>
  <si>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</si>
  <si>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</si>
  <si>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</si>
  <si>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Supercrete CB Tower</t>
  </si>
  <si>
    <t>Plascrete CB Tower</t>
  </si>
  <si>
    <t>CB Sky Tower</t>
  </si>
  <si>
    <t>Sys-SensoTower04</t>
  </si>
  <si>
    <t>Sys-SensoTower05</t>
  </si>
  <si>
    <t>Supercrete Sensor Tower</t>
  </si>
  <si>
    <t>Plascrete Sensor Tower</t>
  </si>
  <si>
    <t>Supercrete Tank Killer Tower</t>
  </si>
  <si>
    <t xml:space="preserve">	32.8892</t>
  </si>
  <si>
    <t xml:space="preserve">	26.8116</t>
  </si>
  <si>
    <t xml:space="preserve">	34.7686</t>
  </si>
  <si>
    <t xml:space="preserve">	28.5479</t>
  </si>
  <si>
    <t xml:space="preserve">	23.2724</t>
  </si>
  <si>
    <t xml:space="preserve">	27.2511</t>
  </si>
  <si>
    <t xml:space="preserve">	22.2153</t>
  </si>
  <si>
    <t xml:space="preserve">	50.7434</t>
  </si>
  <si>
    <t xml:space="preserve">	41.3664</t>
  </si>
  <si>
    <t xml:space="preserve">	51.3628</t>
  </si>
  <si>
    <t xml:space="preserve">	28.3436</t>
  </si>
  <si>
    <t xml:space="preserve">	15.19</t>
  </si>
  <si>
    <t xml:space="preserve">	14.5</t>
  </si>
  <si>
    <t xml:space="preserve">	41.8714</t>
  </si>
  <si>
    <t xml:space="preserve">	18.5</t>
  </si>
  <si>
    <t xml:space="preserve">	17.5</t>
  </si>
  <si>
    <t xml:space="preserve">	5.03578</t>
  </si>
  <si>
    <t xml:space="preserve">	9.37697</t>
  </si>
  <si>
    <t xml:space="preserve">	27.3296</t>
  </si>
  <si>
    <t xml:space="preserve">	6.42496</t>
  </si>
  <si>
    <t xml:space="preserve">	6.07767</t>
  </si>
  <si>
    <t xml:space="preserve">	5.27542</t>
  </si>
  <si>
    <t xml:space="preserve">	-9.37704</t>
  </si>
  <si>
    <t xml:space="preserve">	9.49144</t>
  </si>
  <si>
    <t xml:space="preserve">	-6.42501</t>
  </si>
  <si>
    <t xml:space="preserve">	-6.07771</t>
  </si>
  <si>
    <t xml:space="preserve">	-5.27545</t>
  </si>
  <si>
    <t xml:space="preserve">	-5.03582</t>
  </si>
  <si>
    <t xml:space="preserve">	-18.5</t>
  </si>
  <si>
    <t xml:space="preserve">	-17.5</t>
  </si>
  <si>
    <t xml:space="preserve">	-15.19</t>
  </si>
  <si>
    <t xml:space="preserve">	-14.5</t>
  </si>
  <si>
    <t xml:space="preserve">	-9.49151</t>
  </si>
  <si>
    <t xml:space="preserve">	-26.8116</t>
  </si>
  <si>
    <t xml:space="preserve">	-23.2724</t>
  </si>
  <si>
    <t xml:space="preserve">	-22.2153</t>
  </si>
  <si>
    <t xml:space="preserve">	-41.3664</t>
  </si>
  <si>
    <t xml:space="preserve">	-27.3296</t>
  </si>
  <si>
    <t xml:space="preserve">	-28.3437</t>
  </si>
  <si>
    <t xml:space="preserve">	-28.5479</t>
  </si>
  <si>
    <t xml:space="preserve">	-27.2511</t>
  </si>
  <si>
    <t xml:space="preserve">	-50.7434</t>
  </si>
  <si>
    <t xml:space="preserve">	-41.8714</t>
  </si>
  <si>
    <t xml:space="preserve">	-34.7686</t>
  </si>
  <si>
    <t xml:space="preserve">	-32.8892</t>
  </si>
  <si>
    <t xml:space="preserve">	-29</t>
  </si>
  <si>
    <t xml:space="preserve">	-54</t>
  </si>
  <si>
    <t xml:space="preserve">	-51.3629</t>
  </si>
  <si>
    <t xml:space="preserve">	-30.38</t>
  </si>
  <si>
    <t xml:space="preserve">	-54.6592</t>
  </si>
  <si>
    <t xml:space="preserve">	-28.5478</t>
  </si>
  <si>
    <t xml:space="preserve">	-28.3436</t>
  </si>
  <si>
    <t xml:space="preserve">	-26.8115</t>
  </si>
  <si>
    <t xml:space="preserve">	-41.3663</t>
  </si>
  <si>
    <t xml:space="preserve">	-51.3628</t>
  </si>
  <si>
    <t xml:space="preserve">	-26.9999</t>
  </si>
  <si>
    <t xml:space="preserve">	-41.8713</t>
  </si>
  <si>
    <t xml:space="preserve">	-18.4999</t>
  </si>
  <si>
    <t xml:space="preserve">	-5.27537</t>
  </si>
  <si>
    <t xml:space="preserve">	-5.03574</t>
  </si>
  <si>
    <t xml:space="preserve">	-9.3769</t>
  </si>
  <si>
    <t xml:space="preserve">	-27.3295</t>
  </si>
  <si>
    <t xml:space="preserve">	-6.42491</t>
  </si>
  <si>
    <t xml:space="preserve">	-6.07762</t>
  </si>
  <si>
    <t xml:space="preserve">	5.03585</t>
  </si>
  <si>
    <t xml:space="preserve">	9.37711</t>
  </si>
  <si>
    <t xml:space="preserve">	-9.49136</t>
  </si>
  <si>
    <t xml:space="preserve">	6.42506</t>
  </si>
  <si>
    <t xml:space="preserve">	6.07775</t>
  </si>
  <si>
    <t xml:space="preserve">	5.27549</t>
  </si>
  <si>
    <t xml:space="preserve">	27.0001</t>
  </si>
  <si>
    <t xml:space="preserve">	9.49158</t>
  </si>
  <si>
    <t xml:space="preserve">	18.5001</t>
  </si>
  <si>
    <t xml:space="preserve">	17.5001</t>
  </si>
  <si>
    <t xml:space="preserve">	14.5001</t>
  </si>
  <si>
    <t xml:space="preserve">	28.3437</t>
  </si>
  <si>
    <t xml:space="preserve">	23.2725</t>
  </si>
  <si>
    <t xml:space="preserve">	41.3665</t>
  </si>
  <si>
    <t xml:space="preserve">	27.3297</t>
  </si>
  <si>
    <t xml:space="preserve">	32.8893</t>
  </si>
  <si>
    <t xml:space="preserve">	34.7687</t>
  </si>
  <si>
    <t xml:space="preserve">	30.38</t>
  </si>
  <si>
    <t xml:space="preserve">	29</t>
  </si>
  <si>
    <t xml:space="preserve">	54</t>
  </si>
  <si>
    <t xml:space="preserve">	51.3629</t>
  </si>
  <si>
    <t xml:space="preserve">	35</t>
  </si>
  <si>
    <t xml:space="preserve">	20.7223</t>
  </si>
  <si>
    <t xml:space="preserve">	14.3403</t>
  </si>
  <si>
    <t xml:space="preserve">	5.11797</t>
  </si>
  <si>
    <t xml:space="preserve">	-5.118</t>
  </si>
  <si>
    <t xml:space="preserve">	-14.3403</t>
  </si>
  <si>
    <t xml:space="preserve">	-20.7223</t>
  </si>
  <si>
    <t xml:space="preserve">	-23</t>
  </si>
  <si>
    <t xml:space="preserve">	-14.3402</t>
  </si>
  <si>
    <t xml:space="preserve">	-5.11794</t>
  </si>
  <si>
    <t xml:space="preserve">	5.11803</t>
  </si>
  <si>
    <t xml:space="preserve">	23</t>
  </si>
  <si>
    <t xml:space="preserve">	54.6592</t>
  </si>
  <si>
    <t xml:space="preserve">	79</t>
  </si>
  <si>
    <t xml:space="preserve">	70</t>
  </si>
  <si>
    <t xml:space="preserve">	99</t>
  </si>
  <si>
    <t xml:space="preserve">	90</t>
  </si>
  <si>
    <t xml:space="preserve">	50</t>
  </si>
  <si>
    <t xml:space="preserve">	59</t>
  </si>
  <si>
    <t xml:space="preserve">	80</t>
  </si>
  <si>
    <t xml:space="preserve">	110</t>
  </si>
  <si>
    <t xml:space="preserve">	120</t>
  </si>
  <si>
    <t xml:space="preserve">	-19</t>
  </si>
  <si>
    <t xml:space="preserve">	14.6405</t>
  </si>
  <si>
    <t xml:space="preserve">	30</t>
  </si>
  <si>
    <t xml:space="preserve">	34.355</t>
  </si>
  <si>
    <t xml:space="preserve">	32.0098</t>
  </si>
  <si>
    <t xml:space="preserve">	18</t>
  </si>
  <si>
    <t xml:space="preserve">	-10</t>
  </si>
  <si>
    <t xml:space="preserve">	-14.6405</t>
  </si>
  <si>
    <t xml:space="preserve">	6</t>
  </si>
  <si>
    <t xml:space="preserve">	-6</t>
  </si>
  <si>
    <t xml:space="preserve">	9</t>
  </si>
  <si>
    <t xml:space="preserve">	-79</t>
  </si>
  <si>
    <t xml:space="preserve">	-70</t>
  </si>
  <si>
    <t xml:space="preserve">	-99</t>
  </si>
  <si>
    <t xml:space="preserve">	-90</t>
  </si>
  <si>
    <t xml:space="preserve">	-34</t>
  </si>
  <si>
    <t xml:space="preserve">	-50</t>
  </si>
  <si>
    <t xml:space="preserve">	-59</t>
  </si>
  <si>
    <t xml:space="preserve">	-110</t>
  </si>
  <si>
    <t xml:space="preserve">	-120</t>
  </si>
  <si>
    <t xml:space="preserve">	-80</t>
  </si>
  <si>
    <t xml:space="preserve">	-30</t>
  </si>
  <si>
    <t xml:space="preserve">	-31.9988</t>
  </si>
  <si>
    <t xml:space="preserve">	-34.3516</t>
  </si>
  <si>
    <t xml:space="preserve">	45</t>
  </si>
  <si>
    <t xml:space="preserve">	34.2891</t>
  </si>
  <si>
    <t xml:space="preserve">	31.9902</t>
  </si>
  <si>
    <t xml:space="preserve">	87</t>
  </si>
  <si>
    <t xml:space="preserve">	32.0012</t>
  </si>
  <si>
    <t xml:space="preserve">	34.3168</t>
  </si>
  <si>
    <t xml:space="preserve">	-34.355</t>
  </si>
  <si>
    <t xml:space="preserve">	-32.0098</t>
  </si>
  <si>
    <t xml:space="preserve">	-9.99998</t>
  </si>
  <si>
    <t xml:space="preserve">	-5.99998</t>
  </si>
  <si>
    <t xml:space="preserve">	6.00001</t>
  </si>
  <si>
    <t xml:space="preserve">	-8.99999</t>
  </si>
  <si>
    <t xml:space="preserve">	9.00002</t>
  </si>
  <si>
    <t xml:space="preserve">	31.9988</t>
  </si>
  <si>
    <t xml:space="preserve">	34.3516</t>
  </si>
  <si>
    <t xml:space="preserve">	-45</t>
  </si>
  <si>
    <t xml:space="preserve">	-34.2891</t>
  </si>
  <si>
    <t xml:space="preserve">	-31.9902</t>
  </si>
  <si>
    <t xml:space="preserve">	-87</t>
  </si>
  <si>
    <t xml:space="preserve">	-32.0012</t>
  </si>
  <si>
    <t xml:space="preserve">	-34.3168</t>
  </si>
  <si>
    <t xml:space="preserve">	4</t>
  </si>
  <si>
    <t xml:space="preserve">	-4</t>
  </si>
  <si>
    <t xml:space="preserve">	30.7213</t>
  </si>
  <si>
    <t xml:space="preserve">	33.2787</t>
  </si>
  <si>
    <t xml:space="preserve">	37.3134</t>
  </si>
  <si>
    <t xml:space="preserve">	36.9498</t>
  </si>
  <si>
    <t xml:space="preserve">	27.0502</t>
  </si>
  <si>
    <t xml:space="preserve">	26.6866</t>
  </si>
  <si>
    <t xml:space="preserve">	39.5142</t>
  </si>
  <si>
    <t xml:space="preserve">	39</t>
  </si>
  <si>
    <t xml:space="preserve">	29.8787</t>
  </si>
  <si>
    <t xml:space="preserve">	34.1213</t>
  </si>
  <si>
    <t xml:space="preserve">	29.5456</t>
  </si>
  <si>
    <t xml:space="preserve">	23.953</t>
  </si>
  <si>
    <t xml:space="preserve">	27.7084</t>
  </si>
  <si>
    <t xml:space="preserve">	24.4858</t>
  </si>
  <si>
    <t xml:space="preserve">	34.3053</t>
  </si>
  <si>
    <t xml:space="preserve">	35.8</t>
  </si>
  <si>
    <t xml:space="preserve">	33.6301</t>
  </si>
  <si>
    <t xml:space="preserve">	34.687</t>
  </si>
  <si>
    <t xml:space="preserve">	33.9</t>
  </si>
  <si>
    <t xml:space="preserve">	29.313</t>
  </si>
  <si>
    <t xml:space="preserve">	30.3699</t>
  </si>
  <si>
    <t xml:space="preserve">	29.6947</t>
  </si>
  <si>
    <t xml:space="preserve">	30.1</t>
  </si>
  <si>
    <t xml:space="preserve">	28.2</t>
  </si>
  <si>
    <t xml:space="preserve">	30.7876</t>
  </si>
  <si>
    <t xml:space="preserve">	33.2124</t>
  </si>
  <si>
    <t xml:space="preserve">	30.8642</t>
  </si>
  <si>
    <t xml:space="preserve">	29.7284</t>
  </si>
  <si>
    <t xml:space="preserve">	33.1358</t>
  </si>
  <si>
    <t xml:space="preserve">	34.2716</t>
  </si>
  <si>
    <t xml:space="preserve">	34.4545</t>
  </si>
  <si>
    <t xml:space="preserve">	40.047</t>
  </si>
  <si>
    <t xml:space="preserve">	36.2916</t>
  </si>
  <si>
    <t xml:space="preserve">	27.2</t>
  </si>
  <si>
    <t xml:space="preserve">	28.6059</t>
  </si>
  <si>
    <t xml:space="preserve">	35.3941</t>
  </si>
  <si>
    <t xml:space="preserve">	36.8</t>
  </si>
  <si>
    <t xml:space="preserve">	43.2919</t>
  </si>
  <si>
    <t xml:space="preserve">	43.9673</t>
  </si>
  <si>
    <t xml:space="preserve">	40.0327</t>
  </si>
  <si>
    <t xml:space="preserve">	40.7081</t>
  </si>
  <si>
    <t xml:space="preserve">	20.708</t>
  </si>
  <si>
    <t xml:space="preserve">	20.0327</t>
  </si>
  <si>
    <t xml:space="preserve">	23.9673</t>
  </si>
  <si>
    <t xml:space="preserve">	23.9672</t>
  </si>
  <si>
    <t xml:space="preserve">	23.2919</t>
  </si>
  <si>
    <t xml:space="preserve">	-33.2787</t>
  </si>
  <si>
    <t xml:space="preserve">	-30.7213</t>
  </si>
  <si>
    <t xml:space="preserve">	-26.6866</t>
  </si>
  <si>
    <t xml:space="preserve">	-27.0502</t>
  </si>
  <si>
    <t xml:space="preserve">	-36.9497</t>
  </si>
  <si>
    <t xml:space="preserve">	-37.3134</t>
  </si>
  <si>
    <t xml:space="preserve">	-24.4858</t>
  </si>
  <si>
    <t xml:space="preserve">	-39</t>
  </si>
  <si>
    <t xml:space="preserve">	-34.1213</t>
  </si>
  <si>
    <t xml:space="preserve">	-29.8787</t>
  </si>
  <si>
    <t xml:space="preserve">	-34.4545</t>
  </si>
  <si>
    <t xml:space="preserve">	-40.047</t>
  </si>
  <si>
    <t xml:space="preserve">	-36.2916</t>
  </si>
  <si>
    <t xml:space="preserve">	-39.5142</t>
  </si>
  <si>
    <t xml:space="preserve">	-29.6947</t>
  </si>
  <si>
    <t xml:space="preserve">	-28.2</t>
  </si>
  <si>
    <t xml:space="preserve">	-30.3699</t>
  </si>
  <si>
    <t xml:space="preserve">	-29.313</t>
  </si>
  <si>
    <t xml:space="preserve">	-30.1</t>
  </si>
  <si>
    <t xml:space="preserve">	-34.687</t>
  </si>
  <si>
    <t xml:space="preserve">	-33.6301</t>
  </si>
  <si>
    <t xml:space="preserve">	-34.3053</t>
  </si>
  <si>
    <t xml:space="preserve">	-33.9</t>
  </si>
  <si>
    <t xml:space="preserve">	-35.8</t>
  </si>
  <si>
    <t xml:space="preserve">	-33.2124</t>
  </si>
  <si>
    <t xml:space="preserve">	-30.7876</t>
  </si>
  <si>
    <t xml:space="preserve">	-33.1358</t>
  </si>
  <si>
    <t xml:space="preserve">	-34.2716</t>
  </si>
  <si>
    <t xml:space="preserve">	-30.8642</t>
  </si>
  <si>
    <t xml:space="preserve">	-29.7284</t>
  </si>
  <si>
    <t xml:space="preserve">	-29.5455</t>
  </si>
  <si>
    <t xml:space="preserve">	-23.953</t>
  </si>
  <si>
    <t xml:space="preserve">	-27.7084</t>
  </si>
  <si>
    <t xml:space="preserve">	-36.8</t>
  </si>
  <si>
    <t xml:space="preserve">	-35.3941</t>
  </si>
  <si>
    <t xml:space="preserve">	-28.6059</t>
  </si>
  <si>
    <t xml:space="preserve">	-27.2</t>
  </si>
  <si>
    <t xml:space="preserve">	-20.7081</t>
  </si>
  <si>
    <t xml:space="preserve">	-20.0327</t>
  </si>
  <si>
    <t xml:space="preserve">	-23.9673</t>
  </si>
  <si>
    <t xml:space="preserve">	-23.2919</t>
  </si>
  <si>
    <t xml:space="preserve">	-43.292</t>
  </si>
  <si>
    <t xml:space="preserve">	-43.9673</t>
  </si>
  <si>
    <t xml:space="preserve">	-40.0327</t>
  </si>
  <si>
    <t xml:space="preserve">	-40.7081</t>
  </si>
  <si>
    <t xml:space="preserve">	9.00001</t>
  </si>
  <si>
    <t xml:space="preserve">	-100</t>
  </si>
  <si>
    <t xml:space="preserve">	-91</t>
  </si>
  <si>
    <t xml:space="preserve">	-114</t>
  </si>
  <si>
    <t xml:space="preserve">	-83</t>
  </si>
  <si>
    <t xml:space="preserve">	-92</t>
  </si>
  <si>
    <t xml:space="preserve">	-113</t>
  </si>
  <si>
    <t xml:space="preserve">	-82</t>
  </si>
  <si>
    <t xml:space="preserve">	-68</t>
  </si>
  <si>
    <t xml:space="preserve">	98</t>
  </si>
  <si>
    <t xml:space="preserve">	112</t>
  </si>
  <si>
    <t xml:space="preserve">	89</t>
  </si>
  <si>
    <t xml:space="preserve">	81</t>
  </si>
  <si>
    <t xml:space="preserve">	82</t>
  </si>
  <si>
    <t xml:space="preserve">	91</t>
  </si>
  <si>
    <t xml:space="preserve">	68</t>
  </si>
  <si>
    <t xml:space="preserve">	113</t>
  </si>
  <si>
    <t xml:space="preserve">	-73</t>
  </si>
  <si>
    <t xml:space="preserve">	-40</t>
  </si>
  <si>
    <t xml:space="preserve">	-51</t>
  </si>
  <si>
    <t xml:space="preserve">	-48</t>
  </si>
  <si>
    <t xml:space="preserve">	73</t>
  </si>
  <si>
    <t xml:space="preserve">	40</t>
  </si>
  <si>
    <t xml:space="preserve">	51</t>
  </si>
  <si>
    <t xml:space="preserve">	48</t>
  </si>
  <si>
    <t xml:space="preserve">	49</t>
  </si>
  <si>
    <t xml:space="preserve">	47</t>
  </si>
  <si>
    <t xml:space="preserve">	3</t>
  </si>
  <si>
    <t xml:space="preserve">	46</t>
  </si>
  <si>
    <t xml:space="preserve">	-46</t>
  </si>
  <si>
    <t xml:space="preserve">	-105.387</t>
  </si>
  <si>
    <t xml:space="preserve">	-96.3873</t>
  </si>
  <si>
    <t xml:space="preserve">	-119.387</t>
  </si>
  <si>
    <t xml:space="preserve">	-88.3873</t>
  </si>
  <si>
    <t xml:space="preserve">	-97.3873</t>
  </si>
  <si>
    <t xml:space="preserve">	-74.3873</t>
  </si>
  <si>
    <t xml:space="preserve">	-95.3873</t>
  </si>
  <si>
    <t xml:space="preserve">	-104.387</t>
  </si>
  <si>
    <t xml:space="preserve">	-118.387</t>
  </si>
  <si>
    <t xml:space="preserve">	-87.3873</t>
  </si>
  <si>
    <t xml:space="preserve">	-73.3873</t>
  </si>
  <si>
    <t xml:space="preserve">	92.6127</t>
  </si>
  <si>
    <t xml:space="preserve">	84.6127</t>
  </si>
  <si>
    <t xml:space="preserve">	106.613</t>
  </si>
  <si>
    <t xml:space="preserve">	83.6127</t>
  </si>
  <si>
    <t xml:space="preserve">	75.6127</t>
  </si>
  <si>
    <t xml:space="preserve">	61.6127</t>
  </si>
  <si>
    <t xml:space="preserve">	76.6127</t>
  </si>
  <si>
    <t xml:space="preserve">	85.6127</t>
  </si>
  <si>
    <t xml:space="preserve">	62.6127</t>
  </si>
  <si>
    <t xml:space="preserve">	93.6127</t>
  </si>
  <si>
    <t xml:space="preserve">	107.613</t>
  </si>
  <si>
    <t xml:space="preserve">	-78.3873</t>
  </si>
  <si>
    <t xml:space="preserve">	-45.3873</t>
  </si>
  <si>
    <t xml:space="preserve">	-56.3873</t>
  </si>
  <si>
    <t xml:space="preserve">	-53.3873</t>
  </si>
  <si>
    <t xml:space="preserve">	-71.3873</t>
  </si>
  <si>
    <t xml:space="preserve">	-70.3873</t>
  </si>
  <si>
    <t xml:space="preserve">	67.6127</t>
  </si>
  <si>
    <t xml:space="preserve">	34.6127</t>
  </si>
  <si>
    <t xml:space="preserve">	45.6127</t>
  </si>
  <si>
    <t xml:space="preserve">	42.6127</t>
  </si>
  <si>
    <t xml:space="preserve">	59.6127</t>
  </si>
  <si>
    <t xml:space="preserve">	58.6127</t>
  </si>
  <si>
    <t xml:space="preserve">	43.6127</t>
  </si>
  <si>
    <t xml:space="preserve">	41.6127</t>
  </si>
  <si>
    <t xml:space="preserve">	21.6127</t>
  </si>
  <si>
    <t xml:space="preserve">	-5.38726</t>
  </si>
  <si>
    <t xml:space="preserve">	-32.3873</t>
  </si>
  <si>
    <t xml:space="preserve">	6.61274</t>
  </si>
  <si>
    <t xml:space="preserve">	-18.3873</t>
  </si>
  <si>
    <t xml:space="preserve">	-9.38726</t>
  </si>
  <si>
    <t xml:space="preserve">	-2.38726</t>
  </si>
  <si>
    <t xml:space="preserve">	40.6127</t>
  </si>
  <si>
    <t xml:space="preserve">	-51.3873</t>
  </si>
  <si>
    <t>blpower0ar.pie</t>
  </si>
  <si>
    <t>power_module4ar.pie</t>
  </si>
  <si>
    <t>blpower4ar.pie</t>
  </si>
  <si>
    <t>blresch5.pie</t>
  </si>
  <si>
    <t>blresch6.pie</t>
  </si>
  <si>
    <t xml:space="preserve">	5</t>
  </si>
  <si>
    <t xml:space="preserve">	-5</t>
  </si>
  <si>
    <t xml:space="preserve">	-74</t>
  </si>
  <si>
    <t xml:space="preserve">	-117</t>
  </si>
  <si>
    <t xml:space="preserve">	-116</t>
  </si>
  <si>
    <t xml:space="preserve">	-161</t>
  </si>
  <si>
    <t xml:space="preserve">	-148</t>
  </si>
  <si>
    <t xml:space="preserve">	145</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</si>
  <si>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</si>
  <si>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</si>
  <si>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</si>
  <si>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</si>
  <si>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</si>
  <si>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</si>
  <si>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</si>
  <si>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</si>
  <si>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</si>
  <si>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</si>
  <si>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-183</t>
  </si>
  <si>
    <t xml:space="preserve">	-170</t>
  </si>
  <si>
    <t xml:space="preserve">	-140</t>
  </si>
  <si>
    <t xml:space="preserve">	-109</t>
  </si>
  <si>
    <t xml:space="preserve">	-97</t>
  </si>
  <si>
    <t xml:space="preserve">	-63</t>
  </si>
  <si>
    <t xml:space="preserve">	-115</t>
  </si>
  <si>
    <t xml:space="preserve">	53</t>
  </si>
  <si>
    <t xml:space="preserve">	75</t>
  </si>
  <si>
    <t xml:space="preserve">	122</t>
  </si>
  <si>
    <t xml:space="preserve">	-80.319</t>
  </si>
  <si>
    <t xml:space="preserve">	-90.79</t>
  </si>
  <si>
    <t xml:space="preserve">	-108.926</t>
  </si>
  <si>
    <t xml:space="preserve">	-111.732</t>
  </si>
  <si>
    <t xml:space="preserve">	-71.2605</t>
  </si>
  <si>
    <t xml:space="preserve">	-69.848</t>
  </si>
  <si>
    <t xml:space="preserve">	-82.6784</t>
  </si>
  <si>
    <t xml:space="preserve">	-101.261</t>
  </si>
  <si>
    <t xml:space="preserve">	-72.6537</t>
  </si>
  <si>
    <t xml:space="preserve">	-52.7203</t>
  </si>
  <si>
    <t xml:space="preserve">	-41.3024</t>
  </si>
  <si>
    <t xml:space="preserve">	83.8763</t>
  </si>
  <si>
    <t xml:space="preserve">	94.3473</t>
  </si>
  <si>
    <t xml:space="preserve">	112.484</t>
  </si>
  <si>
    <t xml:space="preserve">	115.289</t>
  </si>
  <si>
    <t xml:space="preserve">	74.8178</t>
  </si>
  <si>
    <t xml:space="preserve">	73.4053</t>
  </si>
  <si>
    <t xml:space="preserve">	86.2357</t>
  </si>
  <si>
    <t xml:space="preserve">	104.818</t>
  </si>
  <si>
    <t xml:space="preserve">	76.211</t>
  </si>
  <si>
    <t xml:space="preserve">	56.2776</t>
  </si>
  <si>
    <t xml:space="preserve">	44.8597</t>
  </si>
  <si>
    <t xml:space="preserve">	-83.0918</t>
  </si>
  <si>
    <t xml:space="preserve">	-86.699</t>
  </si>
  <si>
    <t xml:space="preserve">	-89.5868</t>
  </si>
  <si>
    <t xml:space="preserve">	-86.6067</t>
  </si>
  <si>
    <t xml:space="preserve">	-88.3326</t>
  </si>
  <si>
    <t xml:space="preserve">	-84.1905</t>
  </si>
  <si>
    <t xml:space="preserve">	-81.3027</t>
  </si>
  <si>
    <t xml:space="preserve">	-79.5768</t>
  </si>
  <si>
    <t xml:space="preserve">	-82.5569</t>
  </si>
  <si>
    <t xml:space="preserve">	-89.339</t>
  </si>
  <si>
    <t xml:space="preserve">	-91.6611</t>
  </si>
  <si>
    <t xml:space="preserve">	-89.2754</t>
  </si>
  <si>
    <t xml:space="preserve">	-84.5677</t>
  </si>
  <si>
    <t xml:space="preserve">	-82.2456</t>
  </si>
  <si>
    <t xml:space="preserve">	-84.6312</t>
  </si>
  <si>
    <t xml:space="preserve">	-91.4341</t>
  </si>
  <si>
    <t xml:space="preserve">	-93.3073</t>
  </si>
  <si>
    <t xml:space="preserve">	-90.0237</t>
  </si>
  <si>
    <t xml:space="preserve">	-84.867</t>
  </si>
  <si>
    <t xml:space="preserve">	-82.9938</t>
  </si>
  <si>
    <t xml:space="preserve">	-86.2774</t>
  </si>
  <si>
    <t xml:space="preserve">	-92.7792</t>
  </si>
  <si>
    <t xml:space="preserve">	-94.3642</t>
  </si>
  <si>
    <t xml:space="preserve">	-90.5041</t>
  </si>
  <si>
    <t xml:space="preserve">	-85.0592</t>
  </si>
  <si>
    <t xml:space="preserve">	-83.4742</t>
  </si>
  <si>
    <t xml:space="preserve">	-87.3343</t>
  </si>
  <si>
    <t xml:space="preserve">	-93.2428</t>
  </si>
  <si>
    <t xml:space="preserve">	-94.7284</t>
  </si>
  <si>
    <t xml:space="preserve">	-90.6697</t>
  </si>
  <si>
    <t xml:space="preserve">	-85.1254</t>
  </si>
  <si>
    <t xml:space="preserve">	-83.6398</t>
  </si>
  <si>
    <t xml:space="preserve">	-87.6985</t>
  </si>
  <si>
    <t xml:space="preserve">	-85.0208</t>
  </si>
  <si>
    <t xml:space="preserve">	-90.708</t>
  </si>
  <si>
    <t xml:space="preserve">	-84.2242</t>
  </si>
  <si>
    <t xml:space="preserve">	-90.9995</t>
  </si>
  <si>
    <t xml:space="preserve">	-95.9594</t>
  </si>
  <si>
    <t xml:space="preserve">	-94.1439</t>
  </si>
  <si>
    <t xml:space="preserve">	-87.3686</t>
  </si>
  <si>
    <t xml:space="preserve">	-82.4087</t>
  </si>
  <si>
    <t xml:space="preserve">	-94.8712</t>
  </si>
  <si>
    <t xml:space="preserve">	-93.3474</t>
  </si>
  <si>
    <t xml:space="preserve">	-87.6602</t>
  </si>
  <si>
    <t xml:space="preserve">	-83.4969</t>
  </si>
  <si>
    <t xml:space="preserve">	-63.3416</t>
  </si>
  <si>
    <t xml:space="preserve">	-66.9487</t>
  </si>
  <si>
    <t xml:space="preserve">	-69.8366</t>
  </si>
  <si>
    <t xml:space="preserve">	-66.8565</t>
  </si>
  <si>
    <t xml:space="preserve">	-68.5824</t>
  </si>
  <si>
    <t xml:space="preserve">	-64.4403</t>
  </si>
  <si>
    <t xml:space="preserve">	-61.5525</t>
  </si>
  <si>
    <t xml:space="preserve">	-59.8266</t>
  </si>
  <si>
    <t xml:space="preserve">	-62.8067</t>
  </si>
  <si>
    <t xml:space="preserve">	-69.5887</t>
  </si>
  <si>
    <t xml:space="preserve">	-71.9109</t>
  </si>
  <si>
    <t xml:space="preserve">	-69.5252</t>
  </si>
  <si>
    <t xml:space="preserve">	-64.8175</t>
  </si>
  <si>
    <t xml:space="preserve">	-62.4953</t>
  </si>
  <si>
    <t xml:space="preserve">	-64.881</t>
  </si>
  <si>
    <t xml:space="preserve">	-71.6839</t>
  </si>
  <si>
    <t xml:space="preserve">	-73.5571</t>
  </si>
  <si>
    <t xml:space="preserve">	-70.2735</t>
  </si>
  <si>
    <t xml:space="preserve">	-65.1168</t>
  </si>
  <si>
    <t xml:space="preserve">	-63.2436</t>
  </si>
  <si>
    <t xml:space="preserve">	-66.5271</t>
  </si>
  <si>
    <t xml:space="preserve">	-73.029</t>
  </si>
  <si>
    <t xml:space="preserve">	-74.614</t>
  </si>
  <si>
    <t xml:space="preserve">	-70.7539</t>
  </si>
  <si>
    <t xml:space="preserve">	-65.3089</t>
  </si>
  <si>
    <t xml:space="preserve">	-63.724</t>
  </si>
  <si>
    <t xml:space="preserve">	-67.584</t>
  </si>
  <si>
    <t xml:space="preserve">	-73.4925</t>
  </si>
  <si>
    <t xml:space="preserve">	-74.9781</t>
  </si>
  <si>
    <t xml:space="preserve">	-70.9194</t>
  </si>
  <si>
    <t xml:space="preserve">	-65.3751</t>
  </si>
  <si>
    <t xml:space="preserve">	-63.8895</t>
  </si>
  <si>
    <t xml:space="preserve">	-67.9482</t>
  </si>
  <si>
    <t xml:space="preserve">	-65.2706</t>
  </si>
  <si>
    <t xml:space="preserve">	-70.9577</t>
  </si>
  <si>
    <t xml:space="preserve">	-64.474</t>
  </si>
  <si>
    <t xml:space="preserve">	-71.2493</t>
  </si>
  <si>
    <t xml:space="preserve">	-76.2092</t>
  </si>
  <si>
    <t xml:space="preserve">	-74.3937</t>
  </si>
  <si>
    <t xml:space="preserve">	-67.6184</t>
  </si>
  <si>
    <t xml:space="preserve">	-62.6585</t>
  </si>
  <si>
    <t xml:space="preserve">	-75.121</t>
  </si>
  <si>
    <t xml:space="preserve">	-73.5971</t>
  </si>
  <si>
    <t xml:space="preserve">	-67.91</t>
  </si>
  <si>
    <t xml:space="preserve">	-63.7467</t>
  </si>
  <si>
    <t xml:space="preserve">	-34.2698</t>
  </si>
  <si>
    <t xml:space="preserve">	-37.877</t>
  </si>
  <si>
    <t xml:space="preserve">	-40.7648</t>
  </si>
  <si>
    <t xml:space="preserve">	-37.7847</t>
  </si>
  <si>
    <t xml:space="preserve">	-39.5106</t>
  </si>
  <si>
    <t xml:space="preserve">	-35.3686</t>
  </si>
  <si>
    <t xml:space="preserve">	-32.4807</t>
  </si>
  <si>
    <t xml:space="preserve">	-30.7548</t>
  </si>
  <si>
    <t xml:space="preserve">	-33.7349</t>
  </si>
  <si>
    <t xml:space="preserve">	-40.517</t>
  </si>
  <si>
    <t xml:space="preserve">	-42.8391</t>
  </si>
  <si>
    <t xml:space="preserve">	-40.4535</t>
  </si>
  <si>
    <t xml:space="preserve">	-35.7457</t>
  </si>
  <si>
    <t xml:space="preserve">	-33.4236</t>
  </si>
  <si>
    <t xml:space="preserve">	-35.8092</t>
  </si>
  <si>
    <t xml:space="preserve">	-42.6121</t>
  </si>
  <si>
    <t xml:space="preserve">	-44.4853</t>
  </si>
  <si>
    <t xml:space="preserve">	-41.2017</t>
  </si>
  <si>
    <t xml:space="preserve">	-36.045</t>
  </si>
  <si>
    <t xml:space="preserve">	-34.1718</t>
  </si>
  <si>
    <t xml:space="preserve">	-37.4554</t>
  </si>
  <si>
    <t xml:space="preserve">	-43.9573</t>
  </si>
  <si>
    <t xml:space="preserve">	-45.5422</t>
  </si>
  <si>
    <t xml:space="preserve">	-41.6821</t>
  </si>
  <si>
    <t xml:space="preserve">	-36.2372</t>
  </si>
  <si>
    <t xml:space="preserve">	-34.6522</t>
  </si>
  <si>
    <t xml:space="preserve">	-38.5123</t>
  </si>
  <si>
    <t xml:space="preserve">	-44.4208</t>
  </si>
  <si>
    <t xml:space="preserve">	-45.9064</t>
  </si>
  <si>
    <t xml:space="preserve">	-41.8477</t>
  </si>
  <si>
    <t xml:space="preserve">	-36.3034</t>
  </si>
  <si>
    <t xml:space="preserve">	-34.8178</t>
  </si>
  <si>
    <t xml:space="preserve">	-38.8765</t>
  </si>
  <si>
    <t xml:space="preserve">	-36.1988</t>
  </si>
  <si>
    <t xml:space="preserve">	-41.8859</t>
  </si>
  <si>
    <t xml:space="preserve">	-35.4022</t>
  </si>
  <si>
    <t xml:space="preserve">	-42.1775</t>
  </si>
  <si>
    <t xml:space="preserve">	-47.1374</t>
  </si>
  <si>
    <t xml:space="preserve">	-45.322</t>
  </si>
  <si>
    <t xml:space="preserve">	-38.5466</t>
  </si>
  <si>
    <t xml:space="preserve">	-33.5868</t>
  </si>
  <si>
    <t xml:space="preserve">	-46.0492</t>
  </si>
  <si>
    <t xml:space="preserve">	-44.5254</t>
  </si>
  <si>
    <t xml:space="preserve">	-38.8382</t>
  </si>
  <si>
    <t xml:space="preserve">	-34.6749</t>
  </si>
  <si>
    <t xml:space="preserve">	-14.5061</t>
  </si>
  <si>
    <t xml:space="preserve">	-18.1132</t>
  </si>
  <si>
    <t xml:space="preserve">	-21.0011</t>
  </si>
  <si>
    <t xml:space="preserve">	-18.021</t>
  </si>
  <si>
    <t xml:space="preserve">	-19.7469</t>
  </si>
  <si>
    <t xml:space="preserve">	-15.6048</t>
  </si>
  <si>
    <t xml:space="preserve">	-12.717</t>
  </si>
  <si>
    <t xml:space="preserve">	-10.9911</t>
  </si>
  <si>
    <t xml:space="preserve">	-13.9712</t>
  </si>
  <si>
    <t xml:space="preserve">	-20.7533</t>
  </si>
  <si>
    <t xml:space="preserve">	-23.0754</t>
  </si>
  <si>
    <t xml:space="preserve">	-20.6897</t>
  </si>
  <si>
    <t xml:space="preserve">	-15.982</t>
  </si>
  <si>
    <t xml:space="preserve">	-13.6598</t>
  </si>
  <si>
    <t xml:space="preserve">	-16.0455</t>
  </si>
  <si>
    <t xml:space="preserve">	-22.8484</t>
  </si>
  <si>
    <t xml:space="preserve">	-24.7215</t>
  </si>
  <si>
    <t xml:space="preserve">	-21.438</t>
  </si>
  <si>
    <t xml:space="preserve">	-16.2813</t>
  </si>
  <si>
    <t xml:space="preserve">	-14.4081</t>
  </si>
  <si>
    <t xml:space="preserve">	-17.6917</t>
  </si>
  <si>
    <t xml:space="preserve">	-24.1935</t>
  </si>
  <si>
    <t xml:space="preserve">	-25.7785</t>
  </si>
  <si>
    <t xml:space="preserve">	-21.9184</t>
  </si>
  <si>
    <t xml:space="preserve">	-16.4734</t>
  </si>
  <si>
    <t xml:space="preserve">	-14.8885</t>
  </si>
  <si>
    <t xml:space="preserve">	-18.7486</t>
  </si>
  <si>
    <t xml:space="preserve">	-24.657</t>
  </si>
  <si>
    <t xml:space="preserve">	-26.1426</t>
  </si>
  <si>
    <t xml:space="preserve">	-22.0839</t>
  </si>
  <si>
    <t xml:space="preserve">	-16.5396</t>
  </si>
  <si>
    <t xml:space="preserve">	-15.054</t>
  </si>
  <si>
    <t xml:space="preserve">	-19.1128</t>
  </si>
  <si>
    <t xml:space="preserve">	-16.4351</t>
  </si>
  <si>
    <t xml:space="preserve">	-22.1222</t>
  </si>
  <si>
    <t xml:space="preserve">	-15.6385</t>
  </si>
  <si>
    <t xml:space="preserve">	-22.4138</t>
  </si>
  <si>
    <t xml:space="preserve">	-27.3737</t>
  </si>
  <si>
    <t xml:space="preserve">	-25.5582</t>
  </si>
  <si>
    <t xml:space="preserve">	-18.7829</t>
  </si>
  <si>
    <t xml:space="preserve">	-13.823</t>
  </si>
  <si>
    <t xml:space="preserve">	-26.2855</t>
  </si>
  <si>
    <t xml:space="preserve">	-24.7616</t>
  </si>
  <si>
    <t xml:space="preserve">	-19.0745</t>
  </si>
  <si>
    <t xml:space="preserve">	-14.9112</t>
  </si>
  <si>
    <t xml:space="preserve">	17.0485</t>
  </si>
  <si>
    <t xml:space="preserve">	20.6557</t>
  </si>
  <si>
    <t xml:space="preserve">	16.5136</t>
  </si>
  <si>
    <t xml:space="preserve">	13.5335</t>
  </si>
  <si>
    <t xml:space="preserve">	15.2594</t>
  </si>
  <si>
    <t xml:space="preserve">	18.1472</t>
  </si>
  <si>
    <t xml:space="preserve">	22.2893</t>
  </si>
  <si>
    <t xml:space="preserve">	20.5634</t>
  </si>
  <si>
    <t xml:space="preserve">	23.5435</t>
  </si>
  <si>
    <t xml:space="preserve">	23.2957</t>
  </si>
  <si>
    <t xml:space="preserve">	18.5879</t>
  </si>
  <si>
    <t xml:space="preserve">	16.2023</t>
  </si>
  <si>
    <t xml:space="preserve">	18.5244</t>
  </si>
  <si>
    <t xml:space="preserve">	23.2322</t>
  </si>
  <si>
    <t xml:space="preserve">	25.6178</t>
  </si>
  <si>
    <t xml:space="preserve">	25.3908</t>
  </si>
  <si>
    <t xml:space="preserve">	20.2341</t>
  </si>
  <si>
    <t xml:space="preserve">	16.9505</t>
  </si>
  <si>
    <t xml:space="preserve">	18.8237</t>
  </si>
  <si>
    <t xml:space="preserve">	23.9804</t>
  </si>
  <si>
    <t xml:space="preserve">	27.264</t>
  </si>
  <si>
    <t xml:space="preserve">	26.736</t>
  </si>
  <si>
    <t xml:space="preserve">	21.291</t>
  </si>
  <si>
    <t xml:space="preserve">	17.4309</t>
  </si>
  <si>
    <t xml:space="preserve">	19.0159</t>
  </si>
  <si>
    <t xml:space="preserve">	24.4608</t>
  </si>
  <si>
    <t xml:space="preserve">	28.3209</t>
  </si>
  <si>
    <t xml:space="preserve">	27.1995</t>
  </si>
  <si>
    <t xml:space="preserve">	21.6552</t>
  </si>
  <si>
    <t xml:space="preserve">	17.5965</t>
  </si>
  <si>
    <t xml:space="preserve">	19.0821</t>
  </si>
  <si>
    <t xml:space="preserve">	24.6264</t>
  </si>
  <si>
    <t xml:space="preserve">	28.6851</t>
  </si>
  <si>
    <t xml:space="preserve">	18.9775</t>
  </si>
  <si>
    <t xml:space="preserve">	17.4536</t>
  </si>
  <si>
    <t xml:space="preserve">	18.1809</t>
  </si>
  <si>
    <t xml:space="preserve">	16.3655</t>
  </si>
  <si>
    <t xml:space="preserve">	21.3253</t>
  </si>
  <si>
    <t xml:space="preserve">	28.1007</t>
  </si>
  <si>
    <t xml:space="preserve">	29.9161</t>
  </si>
  <si>
    <t xml:space="preserve">	24.9562</t>
  </si>
  <si>
    <t xml:space="preserve">	21.6169</t>
  </si>
  <si>
    <t xml:space="preserve">	27.3041</t>
  </si>
  <si>
    <t xml:space="preserve">	28.828</t>
  </si>
  <si>
    <t xml:space="preserve">	24.6647</t>
  </si>
  <si>
    <t xml:space="preserve">	36.7987</t>
  </si>
  <si>
    <t xml:space="preserve">	40.4059</t>
  </si>
  <si>
    <t xml:space="preserve">	36.2638</t>
  </si>
  <si>
    <t xml:space="preserve">	33.2838</t>
  </si>
  <si>
    <t xml:space="preserve">	35.0096</t>
  </si>
  <si>
    <t xml:space="preserve">	37.8975</t>
  </si>
  <si>
    <t xml:space="preserve">	42.0395</t>
  </si>
  <si>
    <t xml:space="preserve">	40.3137</t>
  </si>
  <si>
    <t xml:space="preserve">	43.2937</t>
  </si>
  <si>
    <t xml:space="preserve">	43.0459</t>
  </si>
  <si>
    <t xml:space="preserve">	38.3381</t>
  </si>
  <si>
    <t xml:space="preserve">	35.9525</t>
  </si>
  <si>
    <t xml:space="preserve">	38.2746</t>
  </si>
  <si>
    <t xml:space="preserve">	42.9824</t>
  </si>
  <si>
    <t xml:space="preserve">	45.368</t>
  </si>
  <si>
    <t xml:space="preserve">	45.141</t>
  </si>
  <si>
    <t xml:space="preserve">	39.9843</t>
  </si>
  <si>
    <t xml:space="preserve">	36.7008</t>
  </si>
  <si>
    <t xml:space="preserve">	38.5739</t>
  </si>
  <si>
    <t xml:space="preserve">	43.7307</t>
  </si>
  <si>
    <t xml:space="preserve">	47.0142</t>
  </si>
  <si>
    <t xml:space="preserve">	46.4862</t>
  </si>
  <si>
    <t xml:space="preserve">	41.0412</t>
  </si>
  <si>
    <t xml:space="preserve">	37.1812</t>
  </si>
  <si>
    <t xml:space="preserve">	38.7661</t>
  </si>
  <si>
    <t xml:space="preserve">	44.2111</t>
  </si>
  <si>
    <t xml:space="preserve">	48.0711</t>
  </si>
  <si>
    <t xml:space="preserve">	46.9497</t>
  </si>
  <si>
    <t xml:space="preserve">	41.4054</t>
  </si>
  <si>
    <t xml:space="preserve">	37.3467</t>
  </si>
  <si>
    <t xml:space="preserve">	38.8323</t>
  </si>
  <si>
    <t xml:space="preserve">	44.3766</t>
  </si>
  <si>
    <t xml:space="preserve">	48.4353</t>
  </si>
  <si>
    <t xml:space="preserve">	38.7277</t>
  </si>
  <si>
    <t xml:space="preserve">	37.2038</t>
  </si>
  <si>
    <t xml:space="preserve">	37.9311</t>
  </si>
  <si>
    <t xml:space="preserve">	36.1157</t>
  </si>
  <si>
    <t xml:space="preserve">	41.0756</t>
  </si>
  <si>
    <t xml:space="preserve">	47.8509</t>
  </si>
  <si>
    <t xml:space="preserve">	49.6663</t>
  </si>
  <si>
    <t xml:space="preserve">	44.7065</t>
  </si>
  <si>
    <t xml:space="preserve">	41.3671</t>
  </si>
  <si>
    <t xml:space="preserve">	47.0543</t>
  </si>
  <si>
    <t xml:space="preserve">	48.5782</t>
  </si>
  <si>
    <t xml:space="preserve">	44.4149</t>
  </si>
  <si>
    <t xml:space="preserve">	65.8705</t>
  </si>
  <si>
    <t xml:space="preserve">	69.4777</t>
  </si>
  <si>
    <t xml:space="preserve">	65.3356</t>
  </si>
  <si>
    <t xml:space="preserve">	62.3555</t>
  </si>
  <si>
    <t xml:space="preserve">	64.0814</t>
  </si>
  <si>
    <t xml:space="preserve">	66.9692</t>
  </si>
  <si>
    <t xml:space="preserve">	71.1113</t>
  </si>
  <si>
    <t xml:space="preserve">	69.3854</t>
  </si>
  <si>
    <t xml:space="preserve">	72.3655</t>
  </si>
  <si>
    <t xml:space="preserve">	72.1177</t>
  </si>
  <si>
    <t xml:space="preserve">	67.4099</t>
  </si>
  <si>
    <t xml:space="preserve">	65.0243</t>
  </si>
  <si>
    <t xml:space="preserve">	67.3464</t>
  </si>
  <si>
    <t xml:space="preserve">	72.0542</t>
  </si>
  <si>
    <t xml:space="preserve">	74.4398</t>
  </si>
  <si>
    <t xml:space="preserve">	74.2128</t>
  </si>
  <si>
    <t xml:space="preserve">	69.0561</t>
  </si>
  <si>
    <t xml:space="preserve">	65.7725</t>
  </si>
  <si>
    <t xml:space="preserve">	67.6457</t>
  </si>
  <si>
    <t xml:space="preserve">	72.8024</t>
  </si>
  <si>
    <t xml:space="preserve">	76.086</t>
  </si>
  <si>
    <t xml:space="preserve">	75.558</t>
  </si>
  <si>
    <t xml:space="preserve">	70.113</t>
  </si>
  <si>
    <t xml:space="preserve">	66.2529</t>
  </si>
  <si>
    <t xml:space="preserve">	67.8379</t>
  </si>
  <si>
    <t xml:space="preserve">	73.2828</t>
  </si>
  <si>
    <t xml:space="preserve">	77.1429</t>
  </si>
  <si>
    <t xml:space="preserve">	76.0215</t>
  </si>
  <si>
    <t xml:space="preserve">	70.4772</t>
  </si>
  <si>
    <t xml:space="preserve">	66.4185</t>
  </si>
  <si>
    <t xml:space="preserve">	67.9041</t>
  </si>
  <si>
    <t xml:space="preserve">	73.4484</t>
  </si>
  <si>
    <t xml:space="preserve">	77.5071</t>
  </si>
  <si>
    <t xml:space="preserve">	67.7995</t>
  </si>
  <si>
    <t xml:space="preserve">	66.2756</t>
  </si>
  <si>
    <t xml:space="preserve">	67.0029</t>
  </si>
  <si>
    <t xml:space="preserve">	65.1874</t>
  </si>
  <si>
    <t xml:space="preserve">	70.1473</t>
  </si>
  <si>
    <t xml:space="preserve">	76.9226</t>
  </si>
  <si>
    <t xml:space="preserve">	78.7381</t>
  </si>
  <si>
    <t xml:space="preserve">	73.7782</t>
  </si>
  <si>
    <t xml:space="preserve">	70.4389</t>
  </si>
  <si>
    <t xml:space="preserve">	76.1261</t>
  </si>
  <si>
    <t xml:space="preserve">	77.6499</t>
  </si>
  <si>
    <t xml:space="preserve">	73.4867</t>
  </si>
  <si>
    <t xml:space="preserve">	85.6342</t>
  </si>
  <si>
    <t xml:space="preserve">	89.2414</t>
  </si>
  <si>
    <t xml:space="preserve">	85.0993</t>
  </si>
  <si>
    <t xml:space="preserve">	82.1193</t>
  </si>
  <si>
    <t xml:space="preserve">	83.8451</t>
  </si>
  <si>
    <t xml:space="preserve">	86.733</t>
  </si>
  <si>
    <t xml:space="preserve">	90.875</t>
  </si>
  <si>
    <t xml:space="preserve">	89.1492</t>
  </si>
  <si>
    <t xml:space="preserve">	92.1292</t>
  </si>
  <si>
    <t xml:space="preserve">	91.8814</t>
  </si>
  <si>
    <t xml:space="preserve">	87.1736</t>
  </si>
  <si>
    <t xml:space="preserve">	84.788</t>
  </si>
  <si>
    <t xml:space="preserve">	87.1101</t>
  </si>
  <si>
    <t xml:space="preserve">	91.8179</t>
  </si>
  <si>
    <t xml:space="preserve">	94.2035</t>
  </si>
  <si>
    <t xml:space="preserve">	93.9765</t>
  </si>
  <si>
    <t xml:space="preserve">	88.8198</t>
  </si>
  <si>
    <t xml:space="preserve">	85.5363</t>
  </si>
  <si>
    <t xml:space="preserve">	87.4094</t>
  </si>
  <si>
    <t xml:space="preserve">	92.5661</t>
  </si>
  <si>
    <t xml:space="preserve">	95.8497</t>
  </si>
  <si>
    <t xml:space="preserve">	95.3217</t>
  </si>
  <si>
    <t xml:space="preserve">	89.8767</t>
  </si>
  <si>
    <t xml:space="preserve">	86.0167</t>
  </si>
  <si>
    <t xml:space="preserve">	87.6016</t>
  </si>
  <si>
    <t xml:space="preserve">	93.0466</t>
  </si>
  <si>
    <t xml:space="preserve">	96.9066</t>
  </si>
  <si>
    <t xml:space="preserve">	95.7852</t>
  </si>
  <si>
    <t xml:space="preserve">	90.2409</t>
  </si>
  <si>
    <t xml:space="preserve">	86.1822</t>
  </si>
  <si>
    <t xml:space="preserve">	87.6678</t>
  </si>
  <si>
    <t xml:space="preserve">	93.2121</t>
  </si>
  <si>
    <t xml:space="preserve">	97.2708</t>
  </si>
  <si>
    <t xml:space="preserve">	87.5632</t>
  </si>
  <si>
    <t xml:space="preserve">	86.0393</t>
  </si>
  <si>
    <t xml:space="preserve">	86.7666</t>
  </si>
  <si>
    <t xml:space="preserve">	84.9512</t>
  </si>
  <si>
    <t xml:space="preserve">	89.9111</t>
  </si>
  <si>
    <t xml:space="preserve">	96.6864</t>
  </si>
  <si>
    <t xml:space="preserve">	98.5018</t>
  </si>
  <si>
    <t xml:space="preserve">	93.542</t>
  </si>
  <si>
    <t xml:space="preserve">	90.2026</t>
  </si>
  <si>
    <t xml:space="preserve">	95.8898</t>
  </si>
  <si>
    <t xml:space="preserve">	97.4137</t>
  </si>
  <si>
    <t xml:space="preserve">	93.2504</t>
  </si>
  <si>
    <t xml:space="preserve">	89.0554</t>
  </si>
  <si>
    <t xml:space="preserve">	92.6626</t>
  </si>
  <si>
    <t xml:space="preserve">	95.5505</t>
  </si>
  <si>
    <t xml:space="preserve">	92.5704</t>
  </si>
  <si>
    <t xml:space="preserve">	94.2963</t>
  </si>
  <si>
    <t xml:space="preserve">	90.1542</t>
  </si>
  <si>
    <t xml:space="preserve">	89.0555</t>
  </si>
  <si>
    <t xml:space="preserve">	87.2664</t>
  </si>
  <si>
    <t xml:space="preserve">	85.5405</t>
  </si>
  <si>
    <t xml:space="preserve">	88.5206</t>
  </si>
  <si>
    <t xml:space="preserve">	95.3026</t>
  </si>
  <si>
    <t xml:space="preserve">	97.6248</t>
  </si>
  <si>
    <t xml:space="preserve">	95.2391</t>
  </si>
  <si>
    <t xml:space="preserve">	90.5314</t>
  </si>
  <si>
    <t xml:space="preserve">	88.2092</t>
  </si>
  <si>
    <t xml:space="preserve">	90.5949</t>
  </si>
  <si>
    <t xml:space="preserve">	97.3978</t>
  </si>
  <si>
    <t xml:space="preserve">	99.2709</t>
  </si>
  <si>
    <t xml:space="preserve">	95.9874</t>
  </si>
  <si>
    <t xml:space="preserve">	90.8307</t>
  </si>
  <si>
    <t xml:space="preserve">	88.9575</t>
  </si>
  <si>
    <t xml:space="preserve">	92.241</t>
  </si>
  <si>
    <t xml:space="preserve">	98.7429</t>
  </si>
  <si>
    <t xml:space="preserve">	100.328</t>
  </si>
  <si>
    <t xml:space="preserve">	96.4678</t>
  </si>
  <si>
    <t xml:space="preserve">	91.0228</t>
  </si>
  <si>
    <t xml:space="preserve">	89.4379</t>
  </si>
  <si>
    <t xml:space="preserve">	93.298</t>
  </si>
  <si>
    <t xml:space="preserve">	99.2064</t>
  </si>
  <si>
    <t xml:space="preserve">	100.692</t>
  </si>
  <si>
    <t xml:space="preserve">	96.6333</t>
  </si>
  <si>
    <t xml:space="preserve">	91.089</t>
  </si>
  <si>
    <t xml:space="preserve">	89.6034</t>
  </si>
  <si>
    <t xml:space="preserve">	93.6621</t>
  </si>
  <si>
    <t xml:space="preserve">	90.9845</t>
  </si>
  <si>
    <t xml:space="preserve">	96.6716</t>
  </si>
  <si>
    <t xml:space="preserve">	90.1879</t>
  </si>
  <si>
    <t xml:space="preserve">	96.9632</t>
  </si>
  <si>
    <t xml:space="preserve">	101.923</t>
  </si>
  <si>
    <t xml:space="preserve">	100.108</t>
  </si>
  <si>
    <t xml:space="preserve">	93.3323</t>
  </si>
  <si>
    <t xml:space="preserve">	88.3724</t>
  </si>
  <si>
    <t xml:space="preserve">	100.835</t>
  </si>
  <si>
    <t xml:space="preserve">	99.311</t>
  </si>
  <si>
    <t xml:space="preserve">	93.6239</t>
  </si>
  <si>
    <t xml:space="preserve">	89.4606</t>
  </si>
  <si>
    <t xml:space="preserve">	69.3052</t>
  </si>
  <si>
    <t xml:space="preserve">	72.9124</t>
  </si>
  <si>
    <t xml:space="preserve">	75.8002</t>
  </si>
  <si>
    <t xml:space="preserve">	72.8202</t>
  </si>
  <si>
    <t xml:space="preserve">	74.546</t>
  </si>
  <si>
    <t xml:space="preserve">	70.404</t>
  </si>
  <si>
    <t xml:space="preserve">	67.5161</t>
  </si>
  <si>
    <t xml:space="preserve">	65.7903</t>
  </si>
  <si>
    <t xml:space="preserve">	68.7703</t>
  </si>
  <si>
    <t xml:space="preserve">	75.5524</t>
  </si>
  <si>
    <t xml:space="preserve">	77.8745</t>
  </si>
  <si>
    <t xml:space="preserve">	75.4889</t>
  </si>
  <si>
    <t xml:space="preserve">	70.7811</t>
  </si>
  <si>
    <t xml:space="preserve">	68.459</t>
  </si>
  <si>
    <t xml:space="preserve">	70.8446</t>
  </si>
  <si>
    <t xml:space="preserve">	77.6475</t>
  </si>
  <si>
    <t xml:space="preserve">	79.5207</t>
  </si>
  <si>
    <t xml:space="preserve">	76.2372</t>
  </si>
  <si>
    <t xml:space="preserve">	71.0804</t>
  </si>
  <si>
    <t xml:space="preserve">	69.2073</t>
  </si>
  <si>
    <t xml:space="preserve">	72.4908</t>
  </si>
  <si>
    <t xml:space="preserve">	78.9927</t>
  </si>
  <si>
    <t xml:space="preserve">	80.5776</t>
  </si>
  <si>
    <t xml:space="preserve">	76.7176</t>
  </si>
  <si>
    <t xml:space="preserve">	71.2726</t>
  </si>
  <si>
    <t xml:space="preserve">	69.6877</t>
  </si>
  <si>
    <t xml:space="preserve">	73.5477</t>
  </si>
  <si>
    <t xml:space="preserve">	79.4562</t>
  </si>
  <si>
    <t xml:space="preserve">	80.9418</t>
  </si>
  <si>
    <t xml:space="preserve">	76.8831</t>
  </si>
  <si>
    <t xml:space="preserve">	71.3388</t>
  </si>
  <si>
    <t xml:space="preserve">	69.8532</t>
  </si>
  <si>
    <t xml:space="preserve">	73.9119</t>
  </si>
  <si>
    <t xml:space="preserve">	71.2342</t>
  </si>
  <si>
    <t xml:space="preserve">	76.9214</t>
  </si>
  <si>
    <t xml:space="preserve">	70.4376</t>
  </si>
  <si>
    <t xml:space="preserve">	77.213</t>
  </si>
  <si>
    <t xml:space="preserve">	82.1728</t>
  </si>
  <si>
    <t xml:space="preserve">	80.3574</t>
  </si>
  <si>
    <t xml:space="preserve">	73.5821</t>
  </si>
  <si>
    <t xml:space="preserve">	68.6222</t>
  </si>
  <si>
    <t xml:space="preserve">	81.0847</t>
  </si>
  <si>
    <t xml:space="preserve">	79.5608</t>
  </si>
  <si>
    <t xml:space="preserve">	73.8736</t>
  </si>
  <si>
    <t xml:space="preserve">	69.7103</t>
  </si>
  <si>
    <t xml:space="preserve">	40.2335</t>
  </si>
  <si>
    <t xml:space="preserve">	43.8406</t>
  </si>
  <si>
    <t xml:space="preserve">	46.7285</t>
  </si>
  <si>
    <t xml:space="preserve">	43.7484</t>
  </si>
  <si>
    <t xml:space="preserve">	45.4743</t>
  </si>
  <si>
    <t xml:space="preserve">	41.3322</t>
  </si>
  <si>
    <t xml:space="preserve">	38.4444</t>
  </si>
  <si>
    <t xml:space="preserve">	36.7185</t>
  </si>
  <si>
    <t xml:space="preserve">	39.6986</t>
  </si>
  <si>
    <t xml:space="preserve">	46.4806</t>
  </si>
  <si>
    <t xml:space="preserve">	48.8028</t>
  </si>
  <si>
    <t xml:space="preserve">	46.4171</t>
  </si>
  <si>
    <t xml:space="preserve">	41.7094</t>
  </si>
  <si>
    <t xml:space="preserve">	39.3872</t>
  </si>
  <si>
    <t xml:space="preserve">	41.7729</t>
  </si>
  <si>
    <t xml:space="preserve">	48.5758</t>
  </si>
  <si>
    <t xml:space="preserve">	50.449</t>
  </si>
  <si>
    <t xml:space="preserve">	47.1654</t>
  </si>
  <si>
    <t xml:space="preserve">	42.0087</t>
  </si>
  <si>
    <t xml:space="preserve">	40.1355</t>
  </si>
  <si>
    <t xml:space="preserve">	43.4191</t>
  </si>
  <si>
    <t xml:space="preserve">	49.9209</t>
  </si>
  <si>
    <t xml:space="preserve">	51.5059</t>
  </si>
  <si>
    <t xml:space="preserve">	47.6458</t>
  </si>
  <si>
    <t xml:space="preserve">	42.2008</t>
  </si>
  <si>
    <t xml:space="preserve">	40.6159</t>
  </si>
  <si>
    <t xml:space="preserve">	44.476</t>
  </si>
  <si>
    <t xml:space="preserve">	50.3844</t>
  </si>
  <si>
    <t xml:space="preserve">	51.87</t>
  </si>
  <si>
    <t xml:space="preserve">	47.8113</t>
  </si>
  <si>
    <t xml:space="preserve">	42.267</t>
  </si>
  <si>
    <t xml:space="preserve">	40.7815</t>
  </si>
  <si>
    <t xml:space="preserve">	44.8402</t>
  </si>
  <si>
    <t xml:space="preserve">	42.1625</t>
  </si>
  <si>
    <t xml:space="preserve">	47.8496</t>
  </si>
  <si>
    <t xml:space="preserve">	41.3659</t>
  </si>
  <si>
    <t xml:space="preserve">	48.1412</t>
  </si>
  <si>
    <t xml:space="preserve">	53.1011</t>
  </si>
  <si>
    <t xml:space="preserve">	51.2856</t>
  </si>
  <si>
    <t xml:space="preserve">	44.5103</t>
  </si>
  <si>
    <t xml:space="preserve">	39.5504</t>
  </si>
  <si>
    <t xml:space="preserve">	52.0129</t>
  </si>
  <si>
    <t xml:space="preserve">	50.489</t>
  </si>
  <si>
    <t xml:space="preserve">	44.8019</t>
  </si>
  <si>
    <t xml:space="preserve">	40.6386</t>
  </si>
  <si>
    <t xml:space="preserve">	20.4697</t>
  </si>
  <si>
    <t xml:space="preserve">	24.0769</t>
  </si>
  <si>
    <t xml:space="preserve">	26.9647</t>
  </si>
  <si>
    <t xml:space="preserve">	23.9847</t>
  </si>
  <si>
    <t xml:space="preserve">	25.7105</t>
  </si>
  <si>
    <t xml:space="preserve">	21.5685</t>
  </si>
  <si>
    <t xml:space="preserve">	18.6806</t>
  </si>
  <si>
    <t xml:space="preserve">	16.9548</t>
  </si>
  <si>
    <t xml:space="preserve">	19.9349</t>
  </si>
  <si>
    <t xml:space="preserve">	26.7169</t>
  </si>
  <si>
    <t xml:space="preserve">	29.039</t>
  </si>
  <si>
    <t xml:space="preserve">	26.6534</t>
  </si>
  <si>
    <t xml:space="preserve">	21.9456</t>
  </si>
  <si>
    <t xml:space="preserve">	19.6235</t>
  </si>
  <si>
    <t xml:space="preserve">	22.0092</t>
  </si>
  <si>
    <t xml:space="preserve">	28.812</t>
  </si>
  <si>
    <t xml:space="preserve">	30.6852</t>
  </si>
  <si>
    <t xml:space="preserve">	27.4017</t>
  </si>
  <si>
    <t xml:space="preserve">	22.2449</t>
  </si>
  <si>
    <t xml:space="preserve">	20.3718</t>
  </si>
  <si>
    <t xml:space="preserve">	23.6553</t>
  </si>
  <si>
    <t xml:space="preserve">	30.1572</t>
  </si>
  <si>
    <t xml:space="preserve">	31.7421</t>
  </si>
  <si>
    <t xml:space="preserve">	27.8821</t>
  </si>
  <si>
    <t xml:space="preserve">	22.4371</t>
  </si>
  <si>
    <t xml:space="preserve">	20.8522</t>
  </si>
  <si>
    <t xml:space="preserve">	24.7122</t>
  </si>
  <si>
    <t xml:space="preserve">	30.6207</t>
  </si>
  <si>
    <t xml:space="preserve">	32.1063</t>
  </si>
  <si>
    <t xml:space="preserve">	28.0476</t>
  </si>
  <si>
    <t xml:space="preserve">	22.5033</t>
  </si>
  <si>
    <t xml:space="preserve">	21.0177</t>
  </si>
  <si>
    <t xml:space="preserve">	25.0764</t>
  </si>
  <si>
    <t xml:space="preserve">	22.3987</t>
  </si>
  <si>
    <t xml:space="preserve">	28.0859</t>
  </si>
  <si>
    <t xml:space="preserve">	21.6021</t>
  </si>
  <si>
    <t xml:space="preserve">	28.3775</t>
  </si>
  <si>
    <t xml:space="preserve">	33.3373</t>
  </si>
  <si>
    <t xml:space="preserve">	31.5219</t>
  </si>
  <si>
    <t xml:space="preserve">	24.7466</t>
  </si>
  <si>
    <t xml:space="preserve">	19.7867</t>
  </si>
  <si>
    <t xml:space="preserve">	32.2492</t>
  </si>
  <si>
    <t xml:space="preserve">	30.7253</t>
  </si>
  <si>
    <t xml:space="preserve">	25.0381</t>
  </si>
  <si>
    <t xml:space="preserve">	20.8748</t>
  </si>
  <si>
    <t xml:space="preserve">	-17.8664</t>
  </si>
  <si>
    <t xml:space="preserve">	-21.4736</t>
  </si>
  <si>
    <t xml:space="preserve">	-17.3315</t>
  </si>
  <si>
    <t xml:space="preserve">	-14.3515</t>
  </si>
  <si>
    <t xml:space="preserve">	-16.0773</t>
  </si>
  <si>
    <t xml:space="preserve">	-18.9652</t>
  </si>
  <si>
    <t xml:space="preserve">	-23.1072</t>
  </si>
  <si>
    <t xml:space="preserve">	-21.3813</t>
  </si>
  <si>
    <t xml:space="preserve">	-24.3614</t>
  </si>
  <si>
    <t xml:space="preserve">	-24.1136</t>
  </si>
  <si>
    <t xml:space="preserve">	-19.4058</t>
  </si>
  <si>
    <t xml:space="preserve">	-17.0202</t>
  </si>
  <si>
    <t xml:space="preserve">	-19.3423</t>
  </si>
  <si>
    <t xml:space="preserve">	-24.0501</t>
  </si>
  <si>
    <t xml:space="preserve">	-26.4357</t>
  </si>
  <si>
    <t xml:space="preserve">	-26.2087</t>
  </si>
  <si>
    <t xml:space="preserve">	-21.052</t>
  </si>
  <si>
    <t xml:space="preserve">	-17.7685</t>
  </si>
  <si>
    <t xml:space="preserve">	-19.6416</t>
  </si>
  <si>
    <t xml:space="preserve">	-24.7983</t>
  </si>
  <si>
    <t xml:space="preserve">	-28.0819</t>
  </si>
  <si>
    <t xml:space="preserve">	-27.5539</t>
  </si>
  <si>
    <t xml:space="preserve">	-22.1089</t>
  </si>
  <si>
    <t xml:space="preserve">	-18.2489</t>
  </si>
  <si>
    <t xml:space="preserve">	-19.8338</t>
  </si>
  <si>
    <t xml:space="preserve">	-25.2787</t>
  </si>
  <si>
    <t xml:space="preserve">	-29.1388</t>
  </si>
  <si>
    <t xml:space="preserve">	-28.0174</t>
  </si>
  <si>
    <t xml:space="preserve">	-22.4731</t>
  </si>
  <si>
    <t xml:space="preserve">	-18.4144</t>
  </si>
  <si>
    <t xml:space="preserve">	-19.9</t>
  </si>
  <si>
    <t xml:space="preserve">	-25.4443</t>
  </si>
  <si>
    <t xml:space="preserve">	-29.503</t>
  </si>
  <si>
    <t xml:space="preserve">	-19.7954</t>
  </si>
  <si>
    <t xml:space="preserve">	-18.2715</t>
  </si>
  <si>
    <t xml:space="preserve">	-18.9988</t>
  </si>
  <si>
    <t xml:space="preserve">	-17.1834</t>
  </si>
  <si>
    <t xml:space="preserve">	-22.1432</t>
  </si>
  <si>
    <t xml:space="preserve">	-28.9186</t>
  </si>
  <si>
    <t xml:space="preserve">	-30.734</t>
  </si>
  <si>
    <t xml:space="preserve">	-25.7741</t>
  </si>
  <si>
    <t xml:space="preserve">	-22.4348</t>
  </si>
  <si>
    <t xml:space="preserve">	-28.122</t>
  </si>
  <si>
    <t xml:space="preserve">	-29.6459</t>
  </si>
  <si>
    <t xml:space="preserve">	-25.4826</t>
  </si>
  <si>
    <t xml:space="preserve">	-37.6166</t>
  </si>
  <si>
    <t xml:space="preserve">	-41.2238</t>
  </si>
  <si>
    <t xml:space="preserve">	-37.0818</t>
  </si>
  <si>
    <t xml:space="preserve">	-34.1017</t>
  </si>
  <si>
    <t xml:space="preserve">	-35.8275</t>
  </si>
  <si>
    <t xml:space="preserve">	-38.7154</t>
  </si>
  <si>
    <t xml:space="preserve">	-42.8574</t>
  </si>
  <si>
    <t xml:space="preserve">	-41.1316</t>
  </si>
  <si>
    <t xml:space="preserve">	-44.1116</t>
  </si>
  <si>
    <t xml:space="preserve">	-43.8638</t>
  </si>
  <si>
    <t xml:space="preserve">	-39.156</t>
  </si>
  <si>
    <t xml:space="preserve">	-36.7704</t>
  </si>
  <si>
    <t xml:space="preserve">	-39.0925</t>
  </si>
  <si>
    <t xml:space="preserve">	-43.8003</t>
  </si>
  <si>
    <t xml:space="preserve">	-46.186</t>
  </si>
  <si>
    <t xml:space="preserve">	-45.959</t>
  </si>
  <si>
    <t xml:space="preserve">	-40.8022</t>
  </si>
  <si>
    <t xml:space="preserve">	-37.5187</t>
  </si>
  <si>
    <t xml:space="preserve">	-39.3918</t>
  </si>
  <si>
    <t xml:space="preserve">	-44.5486</t>
  </si>
  <si>
    <t xml:space="preserve">	-47.8321</t>
  </si>
  <si>
    <t xml:space="preserve">	-47.3041</t>
  </si>
  <si>
    <t xml:space="preserve">	-41.8591</t>
  </si>
  <si>
    <t xml:space="preserve">	-37.9991</t>
  </si>
  <si>
    <t xml:space="preserve">	-39.584</t>
  </si>
  <si>
    <t xml:space="preserve">	-45.029</t>
  </si>
  <si>
    <t xml:space="preserve">	-48.889</t>
  </si>
  <si>
    <t xml:space="preserve">	-47.7676</t>
  </si>
  <si>
    <t xml:space="preserve">	-42.2233</t>
  </si>
  <si>
    <t xml:space="preserve">	-38.1646</t>
  </si>
  <si>
    <t xml:space="preserve">	-39.6502</t>
  </si>
  <si>
    <t xml:space="preserve">	-45.1945</t>
  </si>
  <si>
    <t xml:space="preserve">	-49.2532</t>
  </si>
  <si>
    <t xml:space="preserve">	-39.5456</t>
  </si>
  <si>
    <t xml:space="preserve">	-38.0217</t>
  </si>
  <si>
    <t xml:space="preserve">	-38.749</t>
  </si>
  <si>
    <t xml:space="preserve">	-36.9336</t>
  </si>
  <si>
    <t xml:space="preserve">	-41.8935</t>
  </si>
  <si>
    <t xml:space="preserve">	-48.6688</t>
  </si>
  <si>
    <t xml:space="preserve">	-50.4842</t>
  </si>
  <si>
    <t xml:space="preserve">	-45.5244</t>
  </si>
  <si>
    <t xml:space="preserve">	-42.185</t>
  </si>
  <si>
    <t xml:space="preserve">	-47.8722</t>
  </si>
  <si>
    <t xml:space="preserve">	-49.3961</t>
  </si>
  <si>
    <t xml:space="preserve">	-45.2328</t>
  </si>
  <si>
    <t xml:space="preserve">	-66.6884</t>
  </si>
  <si>
    <t xml:space="preserve">	-70.2955</t>
  </si>
  <si>
    <t xml:space="preserve">	-66.1535</t>
  </si>
  <si>
    <t xml:space="preserve">	-63.1734</t>
  </si>
  <si>
    <t xml:space="preserve">	-64.8993</t>
  </si>
  <si>
    <t xml:space="preserve">	-67.7872</t>
  </si>
  <si>
    <t xml:space="preserve">	-71.9292</t>
  </si>
  <si>
    <t xml:space="preserve">	-70.2033</t>
  </si>
  <si>
    <t xml:space="preserve">	-73.1834</t>
  </si>
  <si>
    <t xml:space="preserve">	-72.9356</t>
  </si>
  <si>
    <t xml:space="preserve">	-68.2278</t>
  </si>
  <si>
    <t xml:space="preserve">	-65.8422</t>
  </si>
  <si>
    <t xml:space="preserve">	-68.1643</t>
  </si>
  <si>
    <t xml:space="preserve">	-72.8721</t>
  </si>
  <si>
    <t xml:space="preserve">	-75.2577</t>
  </si>
  <si>
    <t xml:space="preserve">	-75.0307</t>
  </si>
  <si>
    <t xml:space="preserve">	-69.874</t>
  </si>
  <si>
    <t xml:space="preserve">	-66.5904</t>
  </si>
  <si>
    <t xml:space="preserve">	-68.4636</t>
  </si>
  <si>
    <t xml:space="preserve">	-73.6203</t>
  </si>
  <si>
    <t xml:space="preserve">	-76.9039</t>
  </si>
  <si>
    <t xml:space="preserve">	-76.3759</t>
  </si>
  <si>
    <t xml:space="preserve">	-70.9309</t>
  </si>
  <si>
    <t xml:space="preserve">	-67.0708</t>
  </si>
  <si>
    <t xml:space="preserve">	-68.6558</t>
  </si>
  <si>
    <t xml:space="preserve">	-74.1007</t>
  </si>
  <si>
    <t xml:space="preserve">	-77.9608</t>
  </si>
  <si>
    <t xml:space="preserve">	-76.8394</t>
  </si>
  <si>
    <t xml:space="preserve">	-71.2951</t>
  </si>
  <si>
    <t xml:space="preserve">	-67.2364</t>
  </si>
  <si>
    <t xml:space="preserve">	-68.722</t>
  </si>
  <si>
    <t xml:space="preserve">	-74.2663</t>
  </si>
  <si>
    <t xml:space="preserve">	-78.325</t>
  </si>
  <si>
    <t xml:space="preserve">	-68.6174</t>
  </si>
  <si>
    <t xml:space="preserve">	-67.0935</t>
  </si>
  <si>
    <t xml:space="preserve">	-67.8208</t>
  </si>
  <si>
    <t xml:space="preserve">	-66.0053</t>
  </si>
  <si>
    <t xml:space="preserve">	-70.9652</t>
  </si>
  <si>
    <t xml:space="preserve">	-77.7406</t>
  </si>
  <si>
    <t xml:space="preserve">	-79.556</t>
  </si>
  <si>
    <t xml:space="preserve">	-74.5961</t>
  </si>
  <si>
    <t xml:space="preserve">	-71.2568</t>
  </si>
  <si>
    <t xml:space="preserve">	-76.944</t>
  </si>
  <si>
    <t xml:space="preserve">	-78.4679</t>
  </si>
  <si>
    <t xml:space="preserve">	-74.3046</t>
  </si>
  <si>
    <t xml:space="preserve">	-86.4521</t>
  </si>
  <si>
    <t xml:space="preserve">	-90.0593</t>
  </si>
  <si>
    <t xml:space="preserve">	-85.9173</t>
  </si>
  <si>
    <t xml:space="preserve">	-82.9372</t>
  </si>
  <si>
    <t xml:space="preserve">	-84.663</t>
  </si>
  <si>
    <t xml:space="preserve">	-87.5509</t>
  </si>
  <si>
    <t xml:space="preserve">	-91.6929</t>
  </si>
  <si>
    <t xml:space="preserve">	-89.9671</t>
  </si>
  <si>
    <t xml:space="preserve">	-92.9472</t>
  </si>
  <si>
    <t xml:space="preserve">	-92.6993</t>
  </si>
  <si>
    <t xml:space="preserve">	-87.9915</t>
  </si>
  <si>
    <t xml:space="preserve">	-85.6059</t>
  </si>
  <si>
    <t xml:space="preserve">	-87.928</t>
  </si>
  <si>
    <t xml:space="preserve">	-92.6358</t>
  </si>
  <si>
    <t xml:space="preserve">	-95.0214</t>
  </si>
  <si>
    <t xml:space="preserve">	-94.7944</t>
  </si>
  <si>
    <t xml:space="preserve">	-89.6377</t>
  </si>
  <si>
    <t xml:space="preserve">	-86.3542</t>
  </si>
  <si>
    <t xml:space="preserve">	-88.2273</t>
  </si>
  <si>
    <t xml:space="preserve">	-93.3841</t>
  </si>
  <si>
    <t xml:space="preserve">	-96.6676</t>
  </si>
  <si>
    <t xml:space="preserve">	-96.1396</t>
  </si>
  <si>
    <t xml:space="preserve">	-90.6946</t>
  </si>
  <si>
    <t xml:space="preserve">	-86.8346</t>
  </si>
  <si>
    <t xml:space="preserve">	-88.4195</t>
  </si>
  <si>
    <t xml:space="preserve">	-93.8645</t>
  </si>
  <si>
    <t xml:space="preserve">	-97.7245</t>
  </si>
  <si>
    <t xml:space="preserve">	-96.6031</t>
  </si>
  <si>
    <t xml:space="preserve">	-91.0588</t>
  </si>
  <si>
    <t xml:space="preserve">	-87.0001</t>
  </si>
  <si>
    <t xml:space="preserve">	-88.4857</t>
  </si>
  <si>
    <t xml:space="preserve">	-94.03</t>
  </si>
  <si>
    <t xml:space="preserve">	-98.0887</t>
  </si>
  <si>
    <t xml:space="preserve">	-88.3811</t>
  </si>
  <si>
    <t xml:space="preserve">	-86.8573</t>
  </si>
  <si>
    <t xml:space="preserve">	-87.5845</t>
  </si>
  <si>
    <t xml:space="preserve">	-85.7691</t>
  </si>
  <si>
    <t xml:space="preserve">	-90.729</t>
  </si>
  <si>
    <t xml:space="preserve">	-97.5043</t>
  </si>
  <si>
    <t xml:space="preserve">	-99.3197</t>
  </si>
  <si>
    <t xml:space="preserve">	-94.3599</t>
  </si>
  <si>
    <t xml:space="preserve">	-91.0205</t>
  </si>
  <si>
    <t xml:space="preserve">	-96.7077</t>
  </si>
  <si>
    <t xml:space="preserve">	-98.2316</t>
  </si>
  <si>
    <t xml:space="preserve">	-94.0683</t>
  </si>
  <si>
    <t xml:space="preserve">	111.639</t>
  </si>
  <si>
    <t xml:space="preserve">	114.445</t>
  </si>
  <si>
    <t xml:space="preserve">	103.974</t>
  </si>
  <si>
    <t xml:space="preserve">	93.5029</t>
  </si>
  <si>
    <t xml:space="preserve">	85.3912</t>
  </si>
  <si>
    <t xml:space="preserve">	72.5609</t>
  </si>
  <si>
    <t xml:space="preserve">	73.9734</t>
  </si>
  <si>
    <t xml:space="preserve">	75.3666</t>
  </si>
  <si>
    <t xml:space="preserve">	83.0319</t>
  </si>
  <si>
    <t xml:space="preserve">	44.0153</t>
  </si>
  <si>
    <t xml:space="preserve">	55.4331</t>
  </si>
  <si>
    <t xml:space="preserve">	-109.182</t>
  </si>
  <si>
    <t xml:space="preserve">	-111.987</t>
  </si>
  <si>
    <t xml:space="preserve">	-101.516</t>
  </si>
  <si>
    <t xml:space="preserve">	-91.0453</t>
  </si>
  <si>
    <t xml:space="preserve">	-82.9337</t>
  </si>
  <si>
    <t xml:space="preserve">	-70.1033</t>
  </si>
  <si>
    <t xml:space="preserve">	-71.5158</t>
  </si>
  <si>
    <t xml:space="preserve">	-72.909</t>
  </si>
  <si>
    <t xml:space="preserve">	-80.5743</t>
  </si>
  <si>
    <t xml:space="preserve">	-41.5577</t>
  </si>
  <si>
    <t xml:space="preserve">	-52.9756</t>
  </si>
  <si>
    <t xml:space="preserve">	-48.8613</t>
  </si>
  <si>
    <t xml:space="preserve">	-23.8258</t>
  </si>
  <si>
    <t xml:space="preserve">	1.20971</t>
  </si>
  <si>
    <t xml:space="preserve">	-58.3631</t>
  </si>
  <si>
    <t xml:space="preserve">	10.7115</t>
  </si>
  <si>
    <t xml:space="preserve">	-0.026845</t>
  </si>
  <si>
    <t xml:space="preserve">	-104.423</t>
  </si>
  <si>
    <t xml:space="preserve">	-0.026826</t>
  </si>
  <si>
    <t xml:space="preserve">	104.369</t>
  </si>
  <si>
    <t xml:space="preserve">	1</t>
  </si>
  <si>
    <t xml:space="preserve">	83</t>
  </si>
  <si>
    <t xml:space="preserve">	128</t>
  </si>
  <si>
    <t xml:space="preserve">	115</t>
  </si>
  <si>
    <t xml:space="preserve">	-62.2934</t>
  </si>
  <si>
    <t xml:space="preserve">	-58.5</t>
  </si>
  <si>
    <t xml:space="preserve">	-75</t>
  </si>
  <si>
    <t xml:space="preserve">	-58</t>
  </si>
  <si>
    <t xml:space="preserve">	-71</t>
  </si>
  <si>
    <t xml:space="preserve">	-58.5378</t>
  </si>
  <si>
    <t xml:space="preserve">	-62.635</t>
  </si>
  <si>
    <t xml:space="preserve">	-66.7868</t>
  </si>
  <si>
    <t xml:space="preserve">	-66.262</t>
  </si>
  <si>
    <t xml:space="preserve">	-72</t>
  </si>
  <si>
    <t xml:space="preserve">	-70.7574</t>
  </si>
  <si>
    <t xml:space="preserve">	-70.5</t>
  </si>
  <si>
    <t xml:space="preserve">	-76</t>
  </si>
  <si>
    <t xml:space="preserve">	-21.4622</t>
  </si>
  <si>
    <t xml:space="preserve">	-21.5</t>
  </si>
  <si>
    <t xml:space="preserve">	-17.365</t>
  </si>
  <si>
    <t xml:space="preserve">	-17.7066</t>
  </si>
  <si>
    <t xml:space="preserve">	-13.2133</t>
  </si>
  <si>
    <t xml:space="preserve">	-13.7381</t>
  </si>
  <si>
    <t xml:space="preserve">	-9.2426</t>
  </si>
  <si>
    <t xml:space="preserve">	-9.5</t>
  </si>
  <si>
    <t xml:space="preserve">	-8</t>
  </si>
  <si>
    <t xml:space="preserve">	-9.9999</t>
  </si>
  <si>
    <t xml:space="preserve">	-102.978</t>
  </si>
  <si>
    <t xml:space="preserve">	-95.8931</t>
  </si>
  <si>
    <t xml:space="preserve">	-99.9846</t>
  </si>
  <si>
    <t xml:space="preserve">	-83.0221</t>
  </si>
  <si>
    <t xml:space="preserve">	-90.107</t>
  </si>
  <si>
    <t xml:space="preserve">	-86.0155</t>
  </si>
  <si>
    <t xml:space="preserve">	-97.133</t>
  </si>
  <si>
    <t xml:space="preserve">	-88.867</t>
  </si>
  <si>
    <t xml:space="preserve">	-92.1168</t>
  </si>
  <si>
    <t xml:space="preserve">	-95.0099</t>
  </si>
  <si>
    <t xml:space="preserve">	-85.1323</t>
  </si>
  <si>
    <t xml:space="preserve">	-88.0254</t>
  </si>
  <si>
    <t xml:space="preserve">	-114.247</t>
  </si>
  <si>
    <t xml:space="preserve">	-126.062</t>
  </si>
  <si>
    <t xml:space="preserve">	-173.648</t>
  </si>
  <si>
    <t xml:space="preserve">	-176.421</t>
  </si>
  <si>
    <t xml:space="preserve">	-165.753</t>
  </si>
  <si>
    <t xml:space="preserve">	-153.938</t>
  </si>
  <si>
    <t xml:space="preserve">	-106.352</t>
  </si>
  <si>
    <t xml:space="preserve">	-103.579</t>
  </si>
  <si>
    <t xml:space="preserve">	-116.307</t>
  </si>
  <si>
    <t xml:space="preserve">	-106.493</t>
  </si>
  <si>
    <t xml:space="preserve">	-163.693</t>
  </si>
  <si>
    <t xml:space="preserve">	-152.823</t>
  </si>
  <si>
    <t xml:space="preserve">	-127.177</t>
  </si>
  <si>
    <t xml:space="preserve">	-170.957</t>
  </si>
  <si>
    <t xml:space="preserve">	-109.044</t>
  </si>
  <si>
    <t xml:space="preserve">	-173.507</t>
  </si>
  <si>
    <t xml:space="preserve">	-148.081</t>
  </si>
  <si>
    <t xml:space="preserve">	-125.068</t>
  </si>
  <si>
    <t xml:space="preserve">	-131.919</t>
  </si>
  <si>
    <t xml:space="preserve">	-120.49</t>
  </si>
  <si>
    <t xml:space="preserve">	-159.51</t>
  </si>
  <si>
    <t xml:space="preserve">	-154.932</t>
  </si>
  <si>
    <t xml:space="preserve">	-161.118</t>
  </si>
  <si>
    <t xml:space="preserve">	-118.882</t>
  </si>
  <si>
    <t xml:space="preserve">	-174</t>
  </si>
  <si>
    <t xml:space="preserve">	-178</t>
  </si>
  <si>
    <t xml:space="preserve">	-136</t>
  </si>
  <si>
    <t xml:space="preserve">	-136.55</t>
  </si>
  <si>
    <t xml:space="preserve">	-143.45</t>
  </si>
  <si>
    <t xml:space="preserve">	-144</t>
  </si>
  <si>
    <t xml:space="preserve">	-106</t>
  </si>
  <si>
    <t xml:space="preserve">	-102</t>
  </si>
  <si>
    <t xml:space="preserve">	56.2619</t>
  </si>
  <si>
    <t xml:space="preserve">	3.7381</t>
  </si>
  <si>
    <t xml:space="preserve">	3.2133</t>
  </si>
  <si>
    <t xml:space="preserve">	56.7868</t>
  </si>
  <si>
    <t xml:space="preserve">	60.7574</t>
  </si>
  <si>
    <t xml:space="preserve">	60.5</t>
  </si>
  <si>
    <t xml:space="preserve">	61</t>
  </si>
  <si>
    <t xml:space="preserve">	-0.5</t>
  </si>
  <si>
    <t xml:space="preserve">	48.5378</t>
  </si>
  <si>
    <t xml:space="preserve">	48.5</t>
  </si>
  <si>
    <t xml:space="preserve">	52.635</t>
  </si>
  <si>
    <t xml:space="preserve">	52.2934</t>
  </si>
  <si>
    <t xml:space="preserve">	57</t>
  </si>
  <si>
    <t xml:space="preserve">	11.4622</t>
  </si>
  <si>
    <t xml:space="preserve">	11.5</t>
  </si>
  <si>
    <t xml:space="preserve">	7.365</t>
  </si>
  <si>
    <t xml:space="preserve">	7.7066</t>
  </si>
  <si>
    <t xml:space="preserve">	-0.7574</t>
  </si>
  <si>
    <t xml:space="preserve">	3.2132</t>
  </si>
  <si>
    <t xml:space="preserve">	-93.2466</t>
  </si>
  <si>
    <t xml:space="preserve">	-106.177</t>
  </si>
  <si>
    <t xml:space="preserve">	-95.3069</t>
  </si>
  <si>
    <t xml:space="preserve">	-132.938</t>
  </si>
  <si>
    <t xml:space="preserve">	-142.693</t>
  </si>
  <si>
    <t xml:space="preserve">	-131.823</t>
  </si>
  <si>
    <t xml:space="preserve">	-82.5792</t>
  </si>
  <si>
    <t xml:space="preserve">	-85.3516</t>
  </si>
  <si>
    <t xml:space="preserve">	-85.4929</t>
  </si>
  <si>
    <t xml:space="preserve">	-119</t>
  </si>
  <si>
    <t xml:space="preserve">	-105.062</t>
  </si>
  <si>
    <t xml:space="preserve">	-144.753</t>
  </si>
  <si>
    <t xml:space="preserve">	-155.421</t>
  </si>
  <si>
    <t xml:space="preserve">	-152.648</t>
  </si>
  <si>
    <t xml:space="preserve">	-149.957</t>
  </si>
  <si>
    <t xml:space="preserve">	-88.0435</t>
  </si>
  <si>
    <t xml:space="preserve">	-152.507</t>
  </si>
  <si>
    <t xml:space="preserve">	-127.081</t>
  </si>
  <si>
    <t xml:space="preserve">	-104.068</t>
  </si>
  <si>
    <t xml:space="preserve">	-110.919</t>
  </si>
  <si>
    <t xml:space="preserve">	-99.4899</t>
  </si>
  <si>
    <t xml:space="preserve">	-138.51</t>
  </si>
  <si>
    <t xml:space="preserve">	-133.932</t>
  </si>
  <si>
    <t xml:space="preserve">	-140.118</t>
  </si>
  <si>
    <t xml:space="preserve">	-97.8824</t>
  </si>
  <si>
    <t xml:space="preserve">	-153</t>
  </si>
  <si>
    <t xml:space="preserve">	-157</t>
  </si>
  <si>
    <t xml:space="preserve">	-115.55</t>
  </si>
  <si>
    <t xml:space="preserve">	-122.45</t>
  </si>
  <si>
    <t xml:space="preserve">	-123</t>
  </si>
  <si>
    <t xml:space="preserve">	-85</t>
  </si>
  <si>
    <t xml:space="preserve">	-81</t>
  </si>
  <si>
    <t xml:space="preserve">	126.262</t>
  </si>
  <si>
    <t xml:space="preserve">	73.7381</t>
  </si>
  <si>
    <t xml:space="preserve">	73.2132</t>
  </si>
  <si>
    <t xml:space="preserve">	126.787</t>
  </si>
  <si>
    <t xml:space="preserve">	132</t>
  </si>
  <si>
    <t xml:space="preserve">	77</t>
  </si>
  <si>
    <t xml:space="preserve">	125</t>
  </si>
  <si>
    <t xml:space="preserve">	140</t>
  </si>
  <si>
    <t xml:space="preserve">	135</t>
  </si>
  <si>
    <t xml:space="preserve">	143</t>
  </si>
  <si>
    <t xml:space="preserve">	118</t>
  </si>
  <si>
    <t xml:space="preserve">	131</t>
  </si>
  <si>
    <t xml:space="preserve">	69</t>
  </si>
  <si>
    <t xml:space="preserve">	118.538</t>
  </si>
  <si>
    <t xml:space="preserve">	118.5</t>
  </si>
  <si>
    <t xml:space="preserve">	122.635</t>
  </si>
  <si>
    <t xml:space="preserve">	122.293</t>
  </si>
  <si>
    <t xml:space="preserve">	127</t>
  </si>
  <si>
    <t xml:space="preserve">	81.4622</t>
  </si>
  <si>
    <t xml:space="preserve">	81.5</t>
  </si>
  <si>
    <t xml:space="preserve">	77.365</t>
  </si>
  <si>
    <t xml:space="preserve">	77.7066</t>
  </si>
  <si>
    <t xml:space="preserve">	-93.2467</t>
  </si>
  <si>
    <t xml:space="preserve">	-144.754</t>
  </si>
  <si>
    <t xml:space="preserve">	-97.8825</t>
  </si>
  <si>
    <t xml:space="preserve">	160.753</t>
  </si>
  <si>
    <t xml:space="preserve">	148.938</t>
  </si>
  <si>
    <t xml:space="preserve">	158.693</t>
  </si>
  <si>
    <t xml:space="preserve">	121.062</t>
  </si>
  <si>
    <t xml:space="preserve">	111.307</t>
  </si>
  <si>
    <t xml:space="preserve">	122.177</t>
  </si>
  <si>
    <t xml:space="preserve">	171.421</t>
  </si>
  <si>
    <t xml:space="preserve">	168.648</t>
  </si>
  <si>
    <t xml:space="preserve">	168.507</t>
  </si>
  <si>
    <t xml:space="preserve">	109.247</t>
  </si>
  <si>
    <t xml:space="preserve">	98.5792</t>
  </si>
  <si>
    <t xml:space="preserve">	101.352</t>
  </si>
  <si>
    <t xml:space="preserve">	104.043</t>
  </si>
  <si>
    <t xml:space="preserve">	147.823</t>
  </si>
  <si>
    <t xml:space="preserve">	165.956</t>
  </si>
  <si>
    <t xml:space="preserve">	101.493</t>
  </si>
  <si>
    <t xml:space="preserve">	126.919</t>
  </si>
  <si>
    <t xml:space="preserve">	143.081</t>
  </si>
  <si>
    <t xml:space="preserve">	154.51</t>
  </si>
  <si>
    <t xml:space="preserve">	120.068</t>
  </si>
  <si>
    <t xml:space="preserve">	113.882</t>
  </si>
  <si>
    <t xml:space="preserve">	149.932</t>
  </si>
  <si>
    <t xml:space="preserve">	156.118</t>
  </si>
  <si>
    <t xml:space="preserve">	115.49</t>
  </si>
  <si>
    <t xml:space="preserve">	101</t>
  </si>
  <si>
    <t xml:space="preserve">	97</t>
  </si>
  <si>
    <t xml:space="preserve">	139</t>
  </si>
  <si>
    <t xml:space="preserve">	138.45</t>
  </si>
  <si>
    <t xml:space="preserve">	131.55</t>
  </si>
  <si>
    <t xml:space="preserve">	169</t>
  </si>
  <si>
    <t xml:space="preserve">	130.757</t>
  </si>
  <si>
    <t xml:space="preserve">	136</t>
  </si>
  <si>
    <t xml:space="preserve">	130.5</t>
  </si>
  <si>
    <t xml:space="preserve">	69.5</t>
  </si>
  <si>
    <t xml:space="preserve">	69.2426</t>
  </si>
  <si>
    <t xml:space="preserve">	66.6667</t>
  </si>
  <si>
    <t>ECMBunker</t>
  </si>
  <si>
    <t>ECM Bunker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</si>
</sst>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1" fillId="51" borderId="0" xfId="0" applyNumberFormat="1" applyFont="1" applyFill="1"/>
    <xf numFmtId="1" fontId="0" fillId="0" borderId="5" xfId="0" applyNumberFormat="1" applyFont="1" applyBorder="1" applyAlignment="1">
      <alignment horizontal="left"/>
    </xf>
    <xf numFmtId="2" fontId="0" fillId="0" borderId="0" xfId="0" applyNumberFormat="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2" fontId="45"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164" fontId="0" fillId="0" borderId="0" xfId="0" applyNumberFormat="1"/>
    <xf numFmtId="0" fontId="0" fillId="2" borderId="0"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49">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048"/>
      <tableStyleElement type="headerRow" dxfId="2047"/>
      <tableStyleElement type="totalRow" dxfId="2046"/>
      <tableStyleElement type="firstColumn" dxfId="2045"/>
      <tableStyleElement type="lastColumn" dxfId="2044"/>
      <tableStyleElement type="firstRowStripe" dxfId="2043"/>
      <tableStyleElement type="firstColumnStripe" dxfId="2042"/>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176</xdr:row>
      <xdr:rowOff>302077</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183</xdr:row>
      <xdr:rowOff>302077</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041">
  <autoFilter ref="A2:V113"/>
  <sortState ref="A3:V113">
    <sortCondition ref="A2:A113"/>
  </sortState>
  <tableColumns count="22">
    <tableColumn id="22" name="Original Order" dataDxfId="2040"/>
    <tableColumn id="1" name=" " dataDxfId="2039"/>
    <tableColumn id="2" name="armourHeat" dataDxfId="2038"/>
    <tableColumn id="3" name="armourKinetic" dataDxfId="2037"/>
    <tableColumn id="4" name="buildPoints" dataDxfId="2036"/>
    <tableColumn id="5" name="buildPower" dataDxfId="2035"/>
    <tableColumn id="6" name="class" dataDxfId="2034"/>
    <tableColumn id="7" name="designable" dataDxfId="2033"/>
    <tableColumn id="8" name="droidType" dataDxfId="2032"/>
    <tableColumn id="9" name="hitpoints" dataDxfId="2031"/>
    <tableColumn id="10" name="id" dataDxfId="2030"/>
    <tableColumn id="11" name="model" dataDxfId="2029"/>
    <tableColumn id="12" name="name" dataDxfId="2028"/>
    <tableColumn id="13" name="powerOutput" dataDxfId="2027"/>
    <tableColumn id="14" name="^propulsionExtraModels" dataDxfId="2026"/>
    <tableColumn id="15" name="#left" dataDxfId="2025"/>
    <tableColumn id="16" name="#moving" dataDxfId="2024"/>
    <tableColumn id="17" name="#still" dataDxfId="2023"/>
    <tableColumn id="18" name="#right" dataDxfId="2022"/>
    <tableColumn id="19" name="size" dataDxfId="2021"/>
    <tableColumn id="20" name="weaponSlots" dataDxfId="2020"/>
    <tableColumn id="21" name="weight" dataDxfId="2019"/>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018">
  <autoFilter ref="A1:J42"/>
  <sortState ref="A2:J42">
    <sortCondition descending="1" ref="J1:J42"/>
  </sortState>
  <tableColumns count="10">
    <tableColumn id="9" name="name"/>
    <tableColumn id="1" name="armourHeat" dataDxfId="2017"/>
    <tableColumn id="2" name="armourKinetic" dataDxfId="2016"/>
    <tableColumn id="3" name="buildPoints" dataDxfId="2015"/>
    <tableColumn id="4" name="buildPower" dataDxfId="2014"/>
    <tableColumn id="5" name="class"/>
    <tableColumn id="6" name="designable" dataDxfId="2013"/>
    <tableColumn id="7" name="droidType"/>
    <tableColumn id="8" name="hitpoints" dataDxfId="2012"/>
    <tableColumn id="11" name="weight" dataDxfId="2011"/>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010">
  <autoFilter ref="A2:W445"/>
  <sortState ref="A3:W445">
    <sortCondition ref="A2:A445"/>
  </sortState>
  <tableColumns count="23">
    <tableColumn id="22" name="Original Order" dataDxfId="2009"/>
    <tableColumn id="1" name=" " dataDxfId="2008"/>
    <tableColumn id="2" name="armourHeat" dataDxfId="2007"/>
    <tableColumn id="3" name="armourKinetic" dataDxfId="2006"/>
    <tableColumn id="4" name="buildPoints" dataDxfId="2005"/>
    <tableColumn id="5" name="buildPower" dataDxfId="2004"/>
    <tableColumn id="6" name="class"/>
    <tableColumn id="7" name="designable" dataDxfId="2003"/>
    <tableColumn id="8" name="droidType"/>
    <tableColumn id="9" name="hitpoints" dataDxfId="2002"/>
    <tableColumn id="10" name="id"/>
    <tableColumn id="11" name="model"/>
    <tableColumn id="12" name="name"/>
    <tableColumn id="13" name="powerOutput" dataDxfId="2001"/>
    <tableColumn id="14" name="^propulsionExtraModels"/>
    <tableColumn id="15" name="#left"/>
    <tableColumn id="16" name="#moving"/>
    <tableColumn id="17" name="#right" dataDxfId="2000"/>
    <tableColumn id="18" name="#still"/>
    <tableColumn id="19" name="size"/>
    <tableColumn id="20" name="weaponSlots"/>
    <tableColumn id="21" name="weight" dataDxfId="1999"/>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998">
  <autoFilter ref="A2:L5"/>
  <sortState ref="A2:L4">
    <sortCondition ref="A1:A4"/>
  </sortState>
  <tableColumns count="12">
    <tableColumn id="12" name="Original Order" dataDxfId="1997"/>
    <tableColumn id="1" name=" " dataDxfId="1996"/>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995">
  <autoFilter ref="A2:M11"/>
  <sortState ref="A3:M11">
    <sortCondition ref="A2:A11"/>
  </sortState>
  <tableColumns count="13">
    <tableColumn id="12" name="Original Order" dataDxfId="1994"/>
    <tableColumn id="1" name=" " dataDxfId="1993"/>
    <tableColumn id="2" name="buildPoints" dataDxfId="1992"/>
    <tableColumn id="3" name="buildPower" dataDxfId="1991"/>
    <tableColumn id="4" name="constructPoints" dataDxfId="1990"/>
    <tableColumn id="13" name="droidType" dataDxfId="1989"/>
    <tableColumn id="5" name="designable" dataDxfId="1988"/>
    <tableColumn id="6" name="hitpoints" dataDxfId="1987"/>
    <tableColumn id="7" name="id"/>
    <tableColumn id="8" name="mountModel"/>
    <tableColumn id="9" name="name"/>
    <tableColumn id="10" name="sensorModel"/>
    <tableColumn id="11" name="weight" dataDxfId="1986"/>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985">
  <autoFilter ref="A2:M5"/>
  <tableColumns count="13">
    <tableColumn id="13" name="Original Order" dataDxfId="1984">
      <calculatedColumnFormula>ROW()</calculatedColumnFormula>
    </tableColumn>
    <tableColumn id="1" name=" " dataDxfId="1983"/>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7" totalsRowShown="0" headerRowDxfId="1982">
  <autoFilter ref="A2:N7"/>
  <sortState ref="A3:N7">
    <sortCondition ref="A2:A7"/>
  </sortState>
  <tableColumns count="14">
    <tableColumn id="13" name="Original Order" dataDxfId="1981"/>
    <tableColumn id="1" name=" " dataDxfId="1980"/>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979">
  <autoFilter ref="A2:R13"/>
  <sortState ref="A2:R12">
    <sortCondition ref="A1:A12"/>
  </sortState>
  <tableColumns count="18">
    <tableColumn id="18" name="Original Order" dataDxfId="1978"/>
    <tableColumn id="1" name=" " dataDxfId="1977"/>
    <tableColumn id="2" name="acceleration" dataDxfId="1976"/>
    <tableColumn id="3" name="buildPoints" dataDxfId="1975"/>
    <tableColumn id="4" name="buildPower" dataDxfId="1974"/>
    <tableColumn id="5" name="designable" dataDxfId="1973"/>
    <tableColumn id="6" name="deceleration" dataDxfId="1972"/>
    <tableColumn id="7" name="hitpoints" dataDxfId="1971"/>
    <tableColumn id="8" name="id" dataDxfId="1970"/>
    <tableColumn id="9" name="model" dataDxfId="1969"/>
    <tableColumn id="10" name="name" dataDxfId="1968"/>
    <tableColumn id="11" name="skidDeceleration" dataDxfId="1967"/>
    <tableColumn id="12" name="speed" dataDxfId="1966"/>
    <tableColumn id="13" name="spinAngle" dataDxfId="1965"/>
    <tableColumn id="14" name="spinSpeed" dataDxfId="1964"/>
    <tableColumn id="15" name="turnSpeed" dataDxfId="1963"/>
    <tableColumn id="16" name="type" dataDxfId="1962"/>
    <tableColumn id="17" name="weight" dataDxfId="1961"/>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960"/>
    <tableColumn id="3" name="Column3" dataDxfId="1959"/>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958"/>
    </filterColumn>
  </autoFilter>
  <sortState ref="E43:J120">
    <sortCondition ref="J42:J120"/>
  </sortState>
  <tableColumns count="7">
    <tableColumn id="1" name="Column1"/>
    <tableColumn id="2" name="Column2" dataDxfId="1957"/>
    <tableColumn id="3" name="Column3" dataDxfId="1956"/>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955">
  <autoFilter ref="A2:R19"/>
  <sortState ref="A3:R19">
    <sortCondition ref="A2:A19"/>
  </sortState>
  <tableColumns count="18">
    <tableColumn id="18" name="Original Order" dataDxfId="1954"/>
    <tableColumn id="1" name=" " dataDxfId="1953"/>
    <tableColumn id="2" name="acceleration" dataDxfId="1952"/>
    <tableColumn id="3" name="buildPoints" dataDxfId="1951"/>
    <tableColumn id="4" name="buildPower" dataDxfId="1950"/>
    <tableColumn id="5" name="designable" dataDxfId="1949"/>
    <tableColumn id="6" name="deceleration" dataDxfId="1948"/>
    <tableColumn id="7" name="hitpointPctOfBody" dataDxfId="1947"/>
    <tableColumn id="8" name="id" dataDxfId="1946"/>
    <tableColumn id="9" name="model" dataDxfId="1945"/>
    <tableColumn id="10" name="name" dataDxfId="1944"/>
    <tableColumn id="11" name="skidDeceleration" dataDxfId="1943"/>
    <tableColumn id="12" name="speed" dataDxfId="1942"/>
    <tableColumn id="13" name="spinAngle" dataDxfId="1941"/>
    <tableColumn id="14" name="spinSpeed" dataDxfId="1940"/>
    <tableColumn id="15" name="turnSpeed" dataDxfId="1939"/>
    <tableColumn id="16" name="type" dataDxfId="1938"/>
    <tableColumn id="17" name="weight" dataDxfId="1937"/>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936">
  <autoFilter ref="A2:H6"/>
  <tableColumns count="8">
    <tableColumn id="8" name="Original Order" dataDxfId="1935"/>
    <tableColumn id="1" name=" " dataDxfId="1934"/>
    <tableColumn id="2" name="szHiss" dataDxfId="1933"/>
    <tableColumn id="3" name="szIdle" dataDxfId="1932"/>
    <tableColumn id="4" name="szMove" dataDxfId="1931"/>
    <tableColumn id="5" name="szMoveOff" dataDxfId="1930"/>
    <tableColumn id="6" name="szShutDown" dataDxfId="1929"/>
    <tableColumn id="7" name="szStart" dataDxfId="1928"/>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927">
  <autoFilter ref="A2:H6"/>
  <sortState ref="A3:H6">
    <sortCondition ref="A2:A6"/>
  </sortState>
  <tableColumns count="8">
    <tableColumn id="8" name="Original Order" dataDxfId="1926"/>
    <tableColumn id="1" name=" " dataDxfId="1925"/>
    <tableColumn id="2" name="szHiss" dataDxfId="1924"/>
    <tableColumn id="3" name="szIdle" dataDxfId="1923"/>
    <tableColumn id="4" name="szMove" dataDxfId="1922"/>
    <tableColumn id="5" name="szMoveOff" dataDxfId="1921"/>
    <tableColumn id="6" name="szShutDown" dataDxfId="1920"/>
    <tableColumn id="7" name="szStart" dataDxfId="1919"/>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918">
  <autoFilter ref="A2:D9"/>
  <tableColumns count="4">
    <tableColumn id="4" name="Original Order" dataDxfId="1917"/>
    <tableColumn id="1" name=" " dataDxfId="1916"/>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915">
  <autoFilter ref="A2:D9"/>
  <sortState ref="A3:D9">
    <sortCondition ref="A2:A9"/>
  </sortState>
  <tableColumns count="4">
    <tableColumn id="4" name="Original Order" dataDxfId="1914"/>
    <tableColumn id="1" name=" " dataDxfId="1913"/>
    <tableColumn id="2" name="flightName"/>
    <tableColumn id="3" name="multiplier" dataDxfId="1912"/>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911">
  <autoFilter ref="A2:M8"/>
  <tableColumns count="13">
    <tableColumn id="13" name="Original Order" dataDxfId="1910"/>
    <tableColumn id="1" name=" " dataDxfId="1909"/>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908">
  <autoFilter ref="A2:N12"/>
  <sortState ref="A3:N12">
    <sortCondition ref="A2:A12"/>
  </sortState>
  <tableColumns count="14">
    <tableColumn id="13" name="Original Order" dataDxfId="1907"/>
    <tableColumn id="1" name=" " dataDxfId="1906"/>
    <tableColumn id="2" name="buildPoints" dataDxfId="1905"/>
    <tableColumn id="3" name="buildPower" dataDxfId="1904"/>
    <tableColumn id="4" name="designable" dataDxfId="1903"/>
    <tableColumn id="14" name="droidType" dataDxfId="1902"/>
    <tableColumn id="5" name="id"/>
    <tableColumn id="6" name="location"/>
    <tableColumn id="7" name="model"/>
    <tableColumn id="8" name="mountModel"/>
    <tableColumn id="9" name="name"/>
    <tableColumn id="10" name="repairPoints" dataDxfId="1901"/>
    <tableColumn id="11" name="time" dataDxfId="1900"/>
    <tableColumn id="12" name="weight" dataDxfId="1899"/>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898">
  <autoFilter ref="A2:Y561">
    <filterColumn colId="1">
      <colorFilter dxfId="1897"/>
    </filterColumn>
  </autoFilter>
  <sortState ref="A3:Y560">
    <sortCondition ref="A2:A561"/>
  </sortState>
  <tableColumns count="25">
    <tableColumn id="29" name="Original Order" dataDxfId="1896"/>
    <tableColumn id="1" name=" " dataDxfId="1895"/>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40" totalsRowShown="0" headerRowDxfId="1894">
  <autoFilter ref="A2:Y840"/>
  <sortState ref="A3:Y840">
    <sortCondition ref="A2:A840"/>
  </sortState>
  <tableColumns count="25">
    <tableColumn id="29" name="Original Order" dataDxfId="1893"/>
    <tableColumn id="1" name=" " dataDxfId="1892"/>
    <tableColumn id="2" name="iconID" dataDxfId="1891"/>
    <tableColumn id="3" name="id" dataDxfId="1890"/>
    <tableColumn id="4" name="imdName" dataDxfId="1889"/>
    <tableColumn id="5" name="keyTopic" dataDxfId="1888"/>
    <tableColumn id="6" name="msgName" dataDxfId="1887"/>
    <tableColumn id="7" name="name" dataDxfId="1886"/>
    <tableColumn id="8" name="[redComponents" dataDxfId="1885"/>
    <tableColumn id="10" name="[redStructures" dataDxfId="1884"/>
    <tableColumn id="12" name="[replacedComponents" dataDxfId="1883"/>
    <tableColumn id="13" name="&gt;requiredResearch" dataDxfId="1882"/>
    <tableColumn id="15" name="researchPoints" dataDxfId="1881"/>
    <tableColumn id="16" name="researchPower" dataDxfId="1880"/>
    <tableColumn id="19" name="[resultStructures" dataDxfId="1879"/>
    <tableColumn id="18" name="[resultComponents" dataDxfId="1878"/>
    <tableColumn id="9" name="^results" dataDxfId="1877"/>
    <tableColumn id="20" name="#class" dataDxfId="1876"/>
    <tableColumn id="21" name="#filterParameter" dataDxfId="1875"/>
    <tableColumn id="22" name="#filterValue" dataDxfId="1874"/>
    <tableColumn id="23" name="#parameter" dataDxfId="1873"/>
    <tableColumn id="24" name="#value" dataDxfId="1872"/>
    <tableColumn id="28" name="statID" dataDxfId="1871"/>
    <tableColumn id="25" name="subgroupIconID" dataDxfId="1870"/>
    <tableColumn id="26" name="techCode" dataDxfId="1869"/>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868">
  <autoFilter ref="A2:O21"/>
  <tableColumns count="15">
    <tableColumn id="15" name="Original Order" dataDxfId="1867"/>
    <tableColumn id="1" name=" " dataDxfId="1866"/>
    <tableColumn id="2" name="buildPoints" dataDxfId="1865"/>
    <tableColumn id="3" name="buildPower" dataDxfId="1864"/>
    <tableColumn id="4" name="designable" dataDxfId="1863"/>
    <tableColumn id="5" name="hitpoints" dataDxfId="1862"/>
    <tableColumn id="6" name="id" dataDxfId="1861"/>
    <tableColumn id="7" name="location" dataDxfId="1860"/>
    <tableColumn id="8" name="mountModel" dataDxfId="1859"/>
    <tableColumn id="9" name="name" dataDxfId="1858"/>
    <tableColumn id="10" name="power" dataDxfId="1857"/>
    <tableColumn id="11" name="range" dataDxfId="1856"/>
    <tableColumn id="12" name="sensorModel" dataDxfId="1855"/>
    <tableColumn id="13" name="type" dataDxfId="1854"/>
    <tableColumn id="14" name="weight" dataDxfId="1853"/>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852">
  <autoFilter ref="A2:P29"/>
  <sortState ref="A3:P29">
    <sortCondition ref="A2:A29"/>
  </sortState>
  <tableColumns count="16">
    <tableColumn id="15" name="Original Order" dataDxfId="1851"/>
    <tableColumn id="1" name=" " dataDxfId="1850"/>
    <tableColumn id="2" name="buildPoints" dataDxfId="1849"/>
    <tableColumn id="3" name="buildPower" dataDxfId="1848"/>
    <tableColumn id="4" name="designable" dataDxfId="1847"/>
    <tableColumn id="5" name="hitpoints" dataDxfId="1846"/>
    <tableColumn id="6" name="id" dataDxfId="1845"/>
    <tableColumn id="16" name="droidType" dataDxfId="1844"/>
    <tableColumn id="7" name="location" dataDxfId="1843"/>
    <tableColumn id="8" name="mountModel" dataDxfId="1842"/>
    <tableColumn id="9" name="name" dataDxfId="1841"/>
    <tableColumn id="10" name="power" dataDxfId="1840"/>
    <tableColumn id="11" name="range" dataDxfId="1839"/>
    <tableColumn id="12" name="sensorModel" dataDxfId="1838"/>
    <tableColumn id="13" name="type" dataDxfId="1837"/>
    <tableColumn id="14" name="weight" dataDxfId="1836"/>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835">
  <autoFilter ref="A2:AA142"/>
  <tableColumns count="27">
    <tableColumn id="28" name="Original Order" dataDxfId="1834"/>
    <tableColumn id="1" name=" " dataDxfId="1833"/>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1" name="Table1" displayName="Table1" ref="P583:S725" totalsRowShown="0">
  <autoFilter ref="P583:S725"/>
  <sortState ref="P584:S725">
    <sortCondition ref="R583:R72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4.xml><?xml version="1.0" encoding="utf-8"?>
<table xmlns="http://schemas.openxmlformats.org/spreadsheetml/2006/main" id="4" name="Table4" displayName="Table4" ref="B3778:E4762" totalsRowShown="0">
  <autoFilter ref="B3778:E4762"/>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5.xml><?xml version="1.0" encoding="utf-8"?>
<table xmlns="http://schemas.openxmlformats.org/spreadsheetml/2006/main" id="75" name="Table3276" displayName="Table3276" ref="A2:AB298" totalsRowShown="0" headerRowDxfId="1832">
  <autoFilter ref="A2:AB298"/>
  <sortState ref="A3:AB298">
    <sortCondition ref="A2:A298"/>
  </sortState>
  <tableColumns count="28">
    <tableColumn id="28" name="Original Order" dataDxfId="1831"/>
    <tableColumn id="1" name=" " dataDxfId="1830"/>
    <tableColumn id="2" name="armour" dataDxfId="1829"/>
    <tableColumn id="3" name="baseModel"/>
    <tableColumn id="4" name="breadth" dataDxfId="1828"/>
    <tableColumn id="5" name="buildPoints" dataDxfId="1827"/>
    <tableColumn id="6" name="buildPower" dataDxfId="1826"/>
    <tableColumn id="7" name="ecmID" dataDxfId="1825"/>
    <tableColumn id="8" name="height" dataDxfId="1824"/>
    <tableColumn id="9" name="hitpoints" dataDxfId="1823"/>
    <tableColumn id="10" name="id"/>
    <tableColumn id="11" name="name"/>
    <tableColumn id="12" name="rearmPoints" dataDxfId="1822"/>
    <tableColumn id="13" name="researchPoints" dataDxfId="1821"/>
    <tableColumn id="14" name="moduleResearchPoints" dataDxfId="1820"/>
    <tableColumn id="15" name="repairPoints" dataDxfId="1819"/>
    <tableColumn id="16" name="powerPoints" dataDxfId="1818"/>
    <tableColumn id="17" name="modulePowerPoints" dataDxfId="1817"/>
    <tableColumn id="18" name="productionPoints" dataDxfId="1816"/>
    <tableColumn id="19" name="moduleProductionPoints" dataDxfId="1815"/>
    <tableColumn id="20" name="resistance" dataDxfId="1814"/>
    <tableColumn id="21" name="sensorID"/>
    <tableColumn id="22" name="strength"/>
    <tableColumn id="23" name="[structureModel" dataDxfId="1813"/>
    <tableColumn id="24" name="Thermal" dataDxfId="1812"/>
    <tableColumn id="25" name="type"/>
    <tableColumn id="26" name="[weapons"/>
    <tableColumn id="27" name="width" dataDxfId="1811"/>
  </tableColumns>
  <tableStyleInfo name="TableStyleMedium6" showFirstColumn="0" showLastColumn="0" showRowStripes="1" showColumnStripes="0"/>
</table>
</file>

<file path=xl/tables/table26.xml><?xml version="1.0" encoding="utf-8"?>
<table xmlns="http://schemas.openxmlformats.org/spreadsheetml/2006/main" id="33" name="Table33" displayName="Table33" ref="A2:F8" totalsRowShown="0" headerRowDxfId="1810">
  <autoFilter ref="A2:F8"/>
  <tableColumns count="6">
    <tableColumn id="6" name="Original Order" dataDxfId="1809"/>
    <tableColumn id="1" name=" " dataDxfId="1808"/>
    <tableColumn id="2" name="BUNKER"/>
    <tableColumn id="3" name="HARD"/>
    <tableColumn id="4" name="MEDIUM"/>
    <tableColumn id="5" name="SOFT"/>
  </tableColumns>
  <tableStyleInfo name="TableStyleMedium5" showFirstColumn="0" showLastColumn="0" showRowStripes="1" showColumnStripes="0"/>
</table>
</file>

<file path=xl/tables/table27.xml><?xml version="1.0" encoding="utf-8"?>
<table xmlns="http://schemas.openxmlformats.org/spreadsheetml/2006/main" id="77" name="Table3378" displayName="Table3378" ref="A2:F8" totalsRowShown="0" headerRowDxfId="1807">
  <autoFilter ref="A2:F8"/>
  <sortState ref="A3:F8">
    <sortCondition ref="A2:A8"/>
  </sortState>
  <tableColumns count="6">
    <tableColumn id="6" name="Original Order" dataDxfId="1806"/>
    <tableColumn id="1" name=" " dataDxfId="1805"/>
    <tableColumn id="2" name="BUNKER" dataDxfId="1804"/>
    <tableColumn id="3" name="HARD" dataDxfId="1803"/>
    <tableColumn id="4" name="MEDIUM" dataDxfId="1802"/>
    <tableColumn id="5" name="SOFT" dataDxfId="1801"/>
  </tableColumns>
  <tableStyleInfo name="TableStyleMedium6" showFirstColumn="0" showLastColumn="0" showRowStripes="1" showColumnStripes="0"/>
</table>
</file>

<file path=xl/tables/table28.xml><?xml version="1.0" encoding="utf-8"?>
<table xmlns="http://schemas.openxmlformats.org/spreadsheetml/2006/main" id="34" name="Table34" displayName="Table34" ref="A2:M283" totalsRowShown="0" headerRowDxfId="1800">
  <autoFilter ref="A2:M283"/>
  <sortState ref="A3:M283">
    <sortCondition ref="A2:A283"/>
  </sortState>
  <tableColumns count="13">
    <tableColumn id="14" name="Original Order" dataDxfId="1799"/>
    <tableColumn id="1" name=" " dataDxfId="1798"/>
    <tableColumn id="2" name="available" dataDxfId="1797"/>
    <tableColumn id="3" name="body" dataDxfId="1796"/>
    <tableColumn id="4" name="brain" dataDxfId="1795"/>
    <tableColumn id="5" name="construct" dataDxfId="1794"/>
    <tableColumn id="6" name="id" dataDxfId="1793"/>
    <tableColumn id="7" name="name" dataDxfId="1792"/>
    <tableColumn id="8" name="propulsion" dataDxfId="1791"/>
    <tableColumn id="9" name="sensor" dataDxfId="1790"/>
    <tableColumn id="10" name="repair" dataDxfId="1789"/>
    <tableColumn id="11" name="type" dataDxfId="1788"/>
    <tableColumn id="12" name="[weapons" dataDxfId="1787"/>
  </tableColumns>
  <tableStyleInfo name="TableStyleMedium5" showFirstColumn="0" showLastColumn="0" showRowStripes="1" showColumnStripes="0"/>
</table>
</file>

<file path=xl/tables/table29.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786"/>
    <tableColumn id="1" name=" " dataDxfId="1785"/>
    <tableColumn id="2" name="available" dataDxfId="1784"/>
    <tableColumn id="3" name="body" dataDxfId="1783"/>
    <tableColumn id="4" name="brain" dataDxfId="1782"/>
    <tableColumn id="5" name="construct" dataDxfId="1781"/>
    <tableColumn id="6" name="id" dataDxfId="1780"/>
    <tableColumn id="7" name="name" dataDxfId="1779"/>
    <tableColumn id="8" name="propulsion" dataDxfId="1778"/>
    <tableColumn id="9" name="sensor" dataDxfId="1777"/>
    <tableColumn id="10" name="repair" dataDxfId="1776"/>
    <tableColumn id="11" name="type" dataDxfId="1775"/>
    <tableColumn id="12" name="[weapons" dataDxfId="1774"/>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773">
  <autoFilter ref="A2:H8"/>
  <tableColumns count="8">
    <tableColumn id="8" name="Original Order" dataDxfId="1772"/>
    <tableColumn id="1" name=" " dataDxfId="1771"/>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770"/>
    <tableColumn id="1" name=" " dataDxfId="1769"/>
    <tableColumn id="2" name="Half-Tracked" dataDxfId="1768"/>
    <tableColumn id="3" name="Hover" dataDxfId="1767"/>
    <tableColumn id="4" name="Legged" dataDxfId="1766"/>
    <tableColumn id="5" name="Lift" dataDxfId="1765"/>
    <tableColumn id="6" name="Tracked" dataDxfId="1764"/>
    <tableColumn id="7" name="Wheeled" dataDxfId="1763"/>
    <tableColumn id="9" name="Propellor" dataDxfId="1762"/>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761" dataDxfId="1760">
  <autoFilter ref="A2:BA174"/>
  <sortState ref="A3:BA174">
    <sortCondition ref="A2:A174"/>
  </sortState>
  <tableColumns count="53">
    <tableColumn id="53" name="Original Order" dataDxfId="1759"/>
    <tableColumn id="1" name=" " dataDxfId="1758"/>
    <tableColumn id="2" name="buildPoints" dataDxfId="1757"/>
    <tableColumn id="3" name="buildPower" dataDxfId="1756"/>
    <tableColumn id="4" name="damage" dataDxfId="1755"/>
    <tableColumn id="5" name="designable" dataDxfId="1754"/>
    <tableColumn id="6" name="effectSize" dataDxfId="1753"/>
    <tableColumn id="7" name="explosionWav" dataDxfId="1752"/>
    <tableColumn id="8" name="faceInFlight" dataDxfId="1751"/>
    <tableColumn id="9" name="facePlayer" dataDxfId="1750"/>
    <tableColumn id="10" name="fireOnMove" dataDxfId="1749"/>
    <tableColumn id="11" name="firePause" dataDxfId="1748"/>
    <tableColumn id="12" name="flags" dataDxfId="1747"/>
    <tableColumn id="13" name="flightGfx" dataDxfId="1746"/>
    <tableColumn id="14" name="flightSpeed" dataDxfId="1745"/>
    <tableColumn id="15" name="hitGfx" dataDxfId="1744"/>
    <tableColumn id="16" name="hitpoints" dataDxfId="1743"/>
    <tableColumn id="17" name="id" dataDxfId="1742"/>
    <tableColumn id="18" name="lightWorld" dataDxfId="1741"/>
    <tableColumn id="19" name="longRange" dataDxfId="1740"/>
    <tableColumn id="20" name="longHit" dataDxfId="1739"/>
    <tableColumn id="21" name="maxElevation" dataDxfId="1738"/>
    <tableColumn id="22" name="minElevation" dataDxfId="1737"/>
    <tableColumn id="23" name="minRange" dataDxfId="1736"/>
    <tableColumn id="24" name="minimumDamage" dataDxfId="1735"/>
    <tableColumn id="25" name="missGfx" dataDxfId="1734"/>
    <tableColumn id="26" name="model" dataDxfId="1733"/>
    <tableColumn id="27" name="mountModel" dataDxfId="1732"/>
    <tableColumn id="28" name="movement" dataDxfId="1731"/>
    <tableColumn id="29" name="muzzleGfx" dataDxfId="1730"/>
    <tableColumn id="30" name="name" dataDxfId="1729"/>
    <tableColumn id="31" name="numAttackRuns" dataDxfId="1728"/>
    <tableColumn id="32" name="numExplosions" dataDxfId="1727"/>
    <tableColumn id="33" name="penetrate" dataDxfId="1726"/>
    <tableColumn id="34" name="periodicalDamage" dataDxfId="1725"/>
    <tableColumn id="35" name="periodicalDamageRadius" dataDxfId="1724"/>
    <tableColumn id="36" name="periodicalDamageTime" dataDxfId="1723"/>
    <tableColumn id="37" name="periodicalDamageWeaponClass" dataDxfId="1722"/>
    <tableColumn id="38" name="periodicalDamageWeaponEffect" dataDxfId="1721"/>
    <tableColumn id="39" name="periodicalDamageWeaponSubClass" dataDxfId="1720"/>
    <tableColumn id="40" name="numRounds" dataDxfId="1719"/>
    <tableColumn id="41" name="radius" dataDxfId="1718"/>
    <tableColumn id="42" name="radiusDamage" dataDxfId="1717"/>
    <tableColumn id="43" name="radiusLife" dataDxfId="1716"/>
    <tableColumn id="44" name="recoilValue" dataDxfId="1715"/>
    <tableColumn id="45" name="reloadTime" dataDxfId="1714"/>
    <tableColumn id="46" name="rotate" dataDxfId="1713"/>
    <tableColumn id="47" name="waterGfx" dataDxfId="1712"/>
    <tableColumn id="48" name="weaponClass" dataDxfId="1711"/>
    <tableColumn id="49" name="weaponEffect" dataDxfId="1710"/>
    <tableColumn id="50" name="weaponSubClass" dataDxfId="1709"/>
    <tableColumn id="51" name="weaponWav" dataDxfId="1708"/>
    <tableColumn id="52" name="weight" dataDxfId="1707"/>
  </tableColumns>
  <tableStyleInfo name="TableStyleMedium5" showFirstColumn="0" showLastColumn="0" showRowStripes="1" showColumnStripes="0"/>
</table>
</file>

<file path=xl/tables/table33.xml><?xml version="1.0" encoding="utf-8"?>
<table xmlns="http://schemas.openxmlformats.org/spreadsheetml/2006/main" id="83" name="Table3684" displayName="Table3684" ref="A2:BB435" totalsRowShown="0" dataDxfId="1706">
  <autoFilter ref="A2:BB435"/>
  <sortState ref="A3:BB435">
    <sortCondition ref="A2:A435"/>
  </sortState>
  <tableColumns count="54">
    <tableColumn id="53" name="Original Order" dataDxfId="1705">
      <calculatedColumnFormula>ROW()-2</calculatedColumnFormula>
    </tableColumn>
    <tableColumn id="1" name=" " dataDxfId="1704"/>
    <tableColumn id="2" name="buildPoints" dataDxfId="1703"/>
    <tableColumn id="3" name="buildPower" dataDxfId="1702"/>
    <tableColumn id="4" name="damage" dataDxfId="1701"/>
    <tableColumn id="5" name="designable" dataDxfId="1700"/>
    <tableColumn id="6" name="effectSize" dataDxfId="1699"/>
    <tableColumn id="7" name="explosionWav" dataDxfId="1698"/>
    <tableColumn id="8" name="faceInFlight" dataDxfId="1697"/>
    <tableColumn id="9" name="facePlayer" dataDxfId="1696"/>
    <tableColumn id="10" name="fireOnMove" dataDxfId="1695"/>
    <tableColumn id="11" name="firePause" dataDxfId="1694"/>
    <tableColumn id="12" name="flags" dataDxfId="1693"/>
    <tableColumn id="13" name="flightGfx" dataDxfId="1692"/>
    <tableColumn id="14" name="flightSpeed" dataDxfId="1691"/>
    <tableColumn id="15" name="hitGfx" dataDxfId="1690"/>
    <tableColumn id="16" name="hitpoints" dataDxfId="1689"/>
    <tableColumn id="17" name="id" dataDxfId="1688"/>
    <tableColumn id="18" name="lightWorld" dataDxfId="1687"/>
    <tableColumn id="19" name="longRange" dataDxfId="1686"/>
    <tableColumn id="20" name="longHit" dataDxfId="1685"/>
    <tableColumn id="21" name="maxElevation" dataDxfId="1684"/>
    <tableColumn id="22" name="minElevation" dataDxfId="1683"/>
    <tableColumn id="23" name="minRange" dataDxfId="1682"/>
    <tableColumn id="24" name="minimumDamage" dataDxfId="1681"/>
    <tableColumn id="25" name="missGfx" dataDxfId="1680"/>
    <tableColumn id="26" name="model" dataDxfId="1679"/>
    <tableColumn id="27" name="mountModel" dataDxfId="1678"/>
    <tableColumn id="28" name="movement" dataDxfId="1677"/>
    <tableColumn id="29" name="muzzleGfx" dataDxfId="1676"/>
    <tableColumn id="30" name="name" dataDxfId="1675"/>
    <tableColumn id="31" name="numAttackRuns" dataDxfId="1674"/>
    <tableColumn id="32" name="numExplosions" dataDxfId="1673"/>
    <tableColumn id="33" name="penetrate" dataDxfId="1672"/>
    <tableColumn id="34" name="periodicalDamage" dataDxfId="1671"/>
    <tableColumn id="35" name="periodicalDamageRadius" dataDxfId="1670"/>
    <tableColumn id="36" name="periodicalDamageTime" dataDxfId="1669"/>
    <tableColumn id="37" name="periodicalDamageWeaponClass" dataDxfId="1668"/>
    <tableColumn id="38" name="periodicalDamageWeaponEffect" dataDxfId="1667"/>
    <tableColumn id="39" name="periodicalDamageWeaponSubClass" dataDxfId="1666"/>
    <tableColumn id="40" name="numRounds" dataDxfId="1665"/>
    <tableColumn id="41" name="radius" dataDxfId="1664"/>
    <tableColumn id="42" name="radiusDamage" dataDxfId="1663"/>
    <tableColumn id="43" name="radiusLife" dataDxfId="1662"/>
    <tableColumn id="44" name="recoilValue" dataDxfId="1661"/>
    <tableColumn id="45" name="reloadTime" dataDxfId="1660"/>
    <tableColumn id="46" name="rotate" dataDxfId="1659"/>
    <tableColumn id="47" name="waterGfx" dataDxfId="1658"/>
    <tableColumn id="48" name="weaponClass" dataDxfId="1657"/>
    <tableColumn id="49" name="weaponEffect" dataDxfId="1656"/>
    <tableColumn id="50" name="weaponSubClass" dataDxfId="1655"/>
    <tableColumn id="51" name="weaponWav" dataDxfId="1654"/>
    <tableColumn id="52" name="weight" dataDxfId="1653"/>
    <tableColumn id="54" name="icons" dataDxfId="1652"/>
  </tableColumns>
  <tableStyleInfo name="TableStyleMedium6" showFirstColumn="0" showLastColumn="0" showRowStripes="1" showColumnStripes="0"/>
</table>
</file>

<file path=xl/tables/table34.xml><?xml version="1.0" encoding="utf-8"?>
<table xmlns="http://schemas.openxmlformats.org/spreadsheetml/2006/main" id="6" name="Table6" displayName="Table6" ref="A2:K20" totalsRowShown="0">
  <autoFilter ref="A2:K20"/>
  <tableColumns count="11">
    <tableColumn id="7" name="Original Order" dataDxfId="1651"/>
    <tableColumn id="8" name=" " dataDxfId="1650"/>
    <tableColumn id="1" name="designable"/>
    <tableColumn id="2" name="hitpoints"/>
    <tableColumn id="3" name="id" dataDxfId="1649"/>
    <tableColumn id="4" name="maxDroids" dataDxfId="164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5.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647"/>
    <tableColumn id="8" name=" " dataDxfId="1646"/>
    <tableColumn id="1" name="designable"/>
    <tableColumn id="2" name="hitpoints"/>
    <tableColumn id="3" name="id" dataDxfId="1645"/>
    <tableColumn id="4" name="maxDroids" dataDxfId="164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6.xml><?xml version="1.0" encoding="utf-8"?>
<table xmlns="http://schemas.openxmlformats.org/spreadsheetml/2006/main" id="8" name="Table8" displayName="Table8" ref="A2:N106" totalsRowShown="0" dataDxfId="1643">
  <autoFilter ref="A2:N106"/>
  <tableColumns count="14">
    <tableColumn id="14" name="Original Order" dataDxfId="1642"/>
    <tableColumn id="1" name=" " dataDxfId="1641"/>
    <tableColumn id="2" name="armour" dataDxfId="1640"/>
    <tableColumn id="3" name="breadth" dataDxfId="1639"/>
    <tableColumn id="4" name="damageable" dataDxfId="1638"/>
    <tableColumn id="5" name="hitpoints" dataDxfId="1637"/>
    <tableColumn id="6" name="id" dataDxfId="1636"/>
    <tableColumn id="7" name="lineOfSight" dataDxfId="1635"/>
    <tableColumn id="8" name="model" dataDxfId="1634"/>
    <tableColumn id="9" name="name" dataDxfId="1633"/>
    <tableColumn id="10" name="startVisible" dataDxfId="1632"/>
    <tableColumn id="11" name="tileDraw" dataDxfId="1631"/>
    <tableColumn id="12" name="type" dataDxfId="1630"/>
    <tableColumn id="13" name="width" dataDxfId="1629"/>
  </tableColumns>
  <tableStyleInfo name="TableStyleMedium5 2" showFirstColumn="0" showLastColumn="0" showRowStripes="1" showColumnStripes="0"/>
</table>
</file>

<file path=xl/tables/table37.xml><?xml version="1.0" encoding="utf-8"?>
<table xmlns="http://schemas.openxmlformats.org/spreadsheetml/2006/main" id="39" name="Table840" displayName="Table840" ref="A2:N107" totalsRowShown="0" dataDxfId="1628">
  <autoFilter ref="A2:N107"/>
  <sortState ref="A3:N107">
    <sortCondition ref="A2:A107"/>
  </sortState>
  <tableColumns count="14">
    <tableColumn id="14" name="Original Order" dataDxfId="1627"/>
    <tableColumn id="1" name=" " dataDxfId="1626"/>
    <tableColumn id="2" name="armour" dataDxfId="1625"/>
    <tableColumn id="3" name="breadth" dataDxfId="1624"/>
    <tableColumn id="4" name="damageable" dataDxfId="1623"/>
    <tableColumn id="5" name="hitpoints" dataDxfId="1622"/>
    <tableColumn id="6" name="id" dataDxfId="1621"/>
    <tableColumn id="7" name="lineOfSight" dataDxfId="1620"/>
    <tableColumn id="8" name="model" dataDxfId="1619"/>
    <tableColumn id="9" name="name" dataDxfId="1618"/>
    <tableColumn id="10" name="startVisible" dataDxfId="1617"/>
    <tableColumn id="11" name="tileDraw" dataDxfId="1616"/>
    <tableColumn id="12" name="type" dataDxfId="1615"/>
    <tableColumn id="13" name="width" dataDxfId="1614"/>
  </tableColumns>
  <tableStyleInfo name="TableStyleMedium6" showFirstColumn="0" showLastColumn="0" showRowStripes="1" showColumnStripes="0"/>
</table>
</file>

<file path=xl/tables/table38.xml><?xml version="1.0" encoding="utf-8"?>
<table xmlns="http://schemas.openxmlformats.org/spreadsheetml/2006/main" id="21" name="Table21" displayName="Table21" ref="A2:L14" totalsRowShown="0" dataDxfId="1613">
  <autoFilter ref="A2:L14"/>
  <sortState ref="A3:L14">
    <sortCondition ref="A2:A14"/>
  </sortState>
  <tableColumns count="12">
    <tableColumn id="11" name="Original Order" dataDxfId="1612"/>
    <tableColumn id="1" name=" " dataDxfId="1611"/>
    <tableColumn id="2" name="id" dataDxfId="1610"/>
    <tableColumn id="3" name="comment" dataDxfId="1609"/>
    <tableColumn id="12" name="/speedFactor" dataDxfId="1608"/>
    <tableColumn id="4" name="//wheeled" dataDxfId="1607"/>
    <tableColumn id="5" name="//tracked" dataDxfId="1606"/>
    <tableColumn id="6" name="//legged" dataDxfId="1605"/>
    <tableColumn id="7" name="//hover" dataDxfId="1604"/>
    <tableColumn id="8" name="//lift" dataDxfId="1603"/>
    <tableColumn id="9" name="//propellor" dataDxfId="1602"/>
    <tableColumn id="10" name="//half-tracked" dataDxfId="1601"/>
  </tableColumns>
  <tableStyleInfo name="TableStyleMedium5 2" showFirstColumn="0" showLastColumn="0" showRowStripes="1" showColumnStripes="0"/>
</table>
</file>

<file path=xl/tables/table39.xml><?xml version="1.0" encoding="utf-8"?>
<table xmlns="http://schemas.openxmlformats.org/spreadsheetml/2006/main" id="51" name="Table2152" displayName="Table2152" ref="A2:L14" totalsRowShown="0" dataDxfId="1600">
  <autoFilter ref="A2:L14"/>
  <sortState ref="A3:L14">
    <sortCondition ref="A2:A14"/>
  </sortState>
  <tableColumns count="12">
    <tableColumn id="11" name="Original Order" dataDxfId="1599"/>
    <tableColumn id="1" name=" " dataDxfId="1598"/>
    <tableColumn id="2" name="id" dataDxfId="1597"/>
    <tableColumn id="3" name="comment" dataDxfId="1596"/>
    <tableColumn id="12" name="/speedFactor" dataDxfId="1595"/>
    <tableColumn id="4" name="//wheeled" dataDxfId="1594"/>
    <tableColumn id="5" name="//tracked" dataDxfId="1593"/>
    <tableColumn id="6" name="//legged" dataDxfId="1592"/>
    <tableColumn id="7" name="//hover" dataDxfId="1591"/>
    <tableColumn id="8" name="//lift" dataDxfId="1590"/>
    <tableColumn id="9" name="//propellor" dataDxfId="1589"/>
    <tableColumn id="10" name="//half-tracked" dataDxfId="1588"/>
  </tableColumns>
  <tableStyleInfo name="TableStyleMedium6" showFirstColumn="0" showLastColumn="0" showRowStripes="1" showColumnStripes="0"/>
</table>
</file>

<file path=xl/tables/table40.xml><?xml version="1.0" encoding="utf-8"?>
<table xmlns="http://schemas.openxmlformats.org/spreadsheetml/2006/main" id="54" name="Table155" displayName="Table155" ref="A2:F2106" totalsRowShown="0" headerRowDxfId="1587">
  <autoFilter ref="A2:F2106"/>
  <sortState ref="A3:F2106">
    <sortCondition ref="A2:A2106"/>
  </sortState>
  <tableColumns count="6">
    <tableColumn id="6" name="Original Order"/>
    <tableColumn id="1" name=" " dataDxfId="1586"/>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6.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7.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8.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4.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0.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8" sqref="G8"/>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3274</v>
      </c>
    </row>
    <row r="5" spans="2:7" ht="16" customHeight="1" thickTop="1" x14ac:dyDescent="0.5">
      <c r="B5" s="252" t="s">
        <v>2735</v>
      </c>
      <c r="C5" s="119"/>
      <c r="G5" s="120" t="s">
        <v>3374</v>
      </c>
    </row>
    <row r="6" spans="2:7" ht="16" customHeight="1" x14ac:dyDescent="0.45">
      <c r="B6" s="252" t="s">
        <v>2736</v>
      </c>
      <c r="C6" s="119"/>
      <c r="G6" s="121" t="s">
        <v>2769</v>
      </c>
    </row>
    <row r="7" spans="2:7" ht="16" customHeight="1" x14ac:dyDescent="0.45">
      <c r="B7" s="252" t="s">
        <v>2757</v>
      </c>
      <c r="C7" s="119"/>
    </row>
    <row r="8" spans="2:7" ht="16" customHeight="1" thickBot="1" x14ac:dyDescent="0.5">
      <c r="B8" s="252" t="s">
        <v>2758</v>
      </c>
      <c r="C8" s="119"/>
    </row>
    <row r="9" spans="2:7" ht="16" customHeight="1" thickTop="1" x14ac:dyDescent="0.45">
      <c r="B9" s="252" t="s">
        <v>3271</v>
      </c>
      <c r="C9" s="119"/>
      <c r="G9" s="122" t="s">
        <v>2768</v>
      </c>
    </row>
    <row r="10" spans="2:7" ht="16" customHeight="1" x14ac:dyDescent="0.45">
      <c r="B10" s="252" t="s">
        <v>2738</v>
      </c>
      <c r="C10" s="119"/>
      <c r="G10" s="322" t="s">
        <v>7471</v>
      </c>
    </row>
    <row r="11" spans="2:7" ht="16" customHeight="1" x14ac:dyDescent="0.45">
      <c r="B11" s="252" t="s">
        <v>2759</v>
      </c>
      <c r="C11" s="119"/>
      <c r="G11" s="322"/>
    </row>
    <row r="12" spans="2:7" ht="16" customHeight="1" x14ac:dyDescent="0.45">
      <c r="B12" s="252" t="s">
        <v>2760</v>
      </c>
      <c r="C12" s="119"/>
      <c r="G12" s="322"/>
    </row>
    <row r="13" spans="2:7" ht="16" customHeight="1" x14ac:dyDescent="0.45">
      <c r="B13" s="252" t="s">
        <v>2740</v>
      </c>
      <c r="C13" s="119"/>
      <c r="G13" s="322"/>
    </row>
    <row r="14" spans="2:7" ht="16" customHeight="1" x14ac:dyDescent="0.45">
      <c r="B14" s="252" t="s">
        <v>2761</v>
      </c>
      <c r="C14" s="119"/>
      <c r="G14" s="322"/>
    </row>
    <row r="15" spans="2:7" ht="16" customHeight="1" x14ac:dyDescent="0.45">
      <c r="B15" s="252" t="s">
        <v>2739</v>
      </c>
      <c r="C15" s="119"/>
      <c r="G15" s="322"/>
    </row>
    <row r="16" spans="2:7" ht="16" customHeight="1" x14ac:dyDescent="0.45">
      <c r="B16" s="252" t="s">
        <v>3272</v>
      </c>
      <c r="C16" s="119"/>
      <c r="G16" s="322"/>
    </row>
    <row r="17" spans="2:8" ht="16" customHeight="1" x14ac:dyDescent="0.45">
      <c r="B17" s="252" t="s">
        <v>2762</v>
      </c>
      <c r="C17" s="119"/>
      <c r="G17" s="322"/>
    </row>
    <row r="18" spans="2:8" ht="16" customHeight="1" thickBot="1" x14ac:dyDescent="0.5">
      <c r="B18" s="252" t="s">
        <v>2763</v>
      </c>
      <c r="C18" s="123"/>
      <c r="G18" s="124"/>
    </row>
    <row r="19" spans="2:8" ht="16" customHeight="1" thickTop="1" x14ac:dyDescent="0.45">
      <c r="B19" s="252" t="s">
        <v>3273</v>
      </c>
      <c r="C19" s="125"/>
      <c r="F19" s="111"/>
      <c r="G19" s="111"/>
      <c r="H19" s="111"/>
    </row>
    <row r="20" spans="2:8" ht="16" customHeight="1" x14ac:dyDescent="0.45">
      <c r="B20" s="252" t="s">
        <v>2764</v>
      </c>
      <c r="C20" s="125"/>
      <c r="F20" s="111"/>
      <c r="H20" s="111"/>
    </row>
    <row r="21" spans="2:8" ht="16" customHeight="1" x14ac:dyDescent="0.45">
      <c r="B21" s="252" t="s">
        <v>2741</v>
      </c>
      <c r="C21" s="119"/>
      <c r="F21" s="111"/>
      <c r="G21" s="111"/>
      <c r="H21" s="111"/>
    </row>
    <row r="22" spans="2:8" ht="16" customHeight="1" x14ac:dyDescent="0.45">
      <c r="C22" s="119"/>
      <c r="F22" s="111"/>
      <c r="G22" s="111"/>
      <c r="H22" s="111"/>
    </row>
    <row r="23" spans="2:8" ht="18" customHeight="1" x14ac:dyDescent="0.45">
      <c r="B23" s="252" t="s">
        <v>7470</v>
      </c>
      <c r="C23" s="119"/>
      <c r="D23" s="126" t="s">
        <v>8729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4414</v>
      </c>
      <c r="C1" t="s">
        <v>4183</v>
      </c>
      <c r="D1" s="27" t="s">
        <v>4219</v>
      </c>
      <c r="H1" t="s">
        <v>4370</v>
      </c>
      <c r="I1" t="s">
        <v>4183</v>
      </c>
      <c r="J1" s="27" t="s">
        <v>4219</v>
      </c>
      <c r="R1" s="27"/>
      <c r="T1" s="27"/>
    </row>
    <row r="2" spans="2:20" x14ac:dyDescent="0.35">
      <c r="B2" t="s">
        <v>4415</v>
      </c>
      <c r="C2" s="27" t="s">
        <v>4183</v>
      </c>
      <c r="D2" s="27" t="s">
        <v>5600</v>
      </c>
      <c r="H2" t="s">
        <v>4371</v>
      </c>
      <c r="I2" t="s">
        <v>4183</v>
      </c>
      <c r="J2" s="27" t="s">
        <v>5600</v>
      </c>
      <c r="R2" s="27"/>
      <c r="T2" s="27"/>
    </row>
    <row r="3" spans="2:20" x14ac:dyDescent="0.35">
      <c r="B3" t="s">
        <v>4417</v>
      </c>
      <c r="C3" s="27" t="s">
        <v>4183</v>
      </c>
      <c r="D3" s="27" t="s">
        <v>5610</v>
      </c>
      <c r="H3" t="s">
        <v>4373</v>
      </c>
      <c r="I3" t="s">
        <v>4183</v>
      </c>
      <c r="J3" s="27" t="s">
        <v>5610</v>
      </c>
      <c r="K3" s="27"/>
      <c r="R3" s="27"/>
      <c r="T3" s="27"/>
    </row>
    <row r="4" spans="2:20" x14ac:dyDescent="0.35">
      <c r="B4" t="s">
        <v>4418</v>
      </c>
      <c r="C4" s="27" t="s">
        <v>4183</v>
      </c>
      <c r="D4" t="s">
        <v>4223</v>
      </c>
      <c r="H4" t="s">
        <v>4374</v>
      </c>
      <c r="I4" s="27" t="s">
        <v>4183</v>
      </c>
      <c r="J4" t="s">
        <v>4223</v>
      </c>
      <c r="K4" s="27"/>
      <c r="R4" s="27"/>
      <c r="T4" s="27"/>
    </row>
    <row r="5" spans="2:20" x14ac:dyDescent="0.35">
      <c r="B5" t="s">
        <v>4420</v>
      </c>
      <c r="C5" s="27" t="s">
        <v>4183</v>
      </c>
      <c r="D5" s="27" t="s">
        <v>4416</v>
      </c>
      <c r="H5" t="s">
        <v>4376</v>
      </c>
      <c r="I5" s="27" t="s">
        <v>4183</v>
      </c>
      <c r="J5" t="s">
        <v>4372</v>
      </c>
      <c r="K5" s="27"/>
      <c r="R5" s="27"/>
      <c r="T5" s="27"/>
    </row>
    <row r="6" spans="2:20" x14ac:dyDescent="0.35">
      <c r="B6" t="s">
        <v>4421</v>
      </c>
      <c r="C6" s="27" t="s">
        <v>4183</v>
      </c>
      <c r="D6" s="27" t="s">
        <v>4222</v>
      </c>
      <c r="H6" t="s">
        <v>4377</v>
      </c>
      <c r="I6" s="27" t="s">
        <v>4183</v>
      </c>
      <c r="J6" t="s">
        <v>4222</v>
      </c>
      <c r="K6" s="27"/>
      <c r="R6" s="27"/>
      <c r="S6" s="27"/>
      <c r="T6" s="27"/>
    </row>
    <row r="7" spans="2:20" x14ac:dyDescent="0.35">
      <c r="B7" t="s">
        <v>4422</v>
      </c>
      <c r="C7" s="27" t="s">
        <v>4183</v>
      </c>
      <c r="D7" s="27" t="s">
        <v>4419</v>
      </c>
      <c r="H7" t="s">
        <v>4378</v>
      </c>
      <c r="I7" s="27" t="s">
        <v>4183</v>
      </c>
      <c r="J7" t="s">
        <v>4375</v>
      </c>
      <c r="K7" s="27"/>
      <c r="R7" s="27"/>
      <c r="S7" s="27"/>
      <c r="T7" s="27"/>
    </row>
    <row r="8" spans="2:20" x14ac:dyDescent="0.35">
      <c r="B8" t="s">
        <v>4423</v>
      </c>
      <c r="C8" s="27" t="s">
        <v>4183</v>
      </c>
      <c r="D8" s="27" t="s">
        <v>4425</v>
      </c>
      <c r="H8" t="s">
        <v>4380</v>
      </c>
      <c r="I8" s="27" t="s">
        <v>4183</v>
      </c>
      <c r="J8" t="s">
        <v>4413</v>
      </c>
      <c r="K8" s="27"/>
      <c r="R8" s="27"/>
      <c r="S8" s="27"/>
      <c r="T8" s="27"/>
    </row>
    <row r="9" spans="2:20" x14ac:dyDescent="0.35">
      <c r="B9" t="s">
        <v>4424</v>
      </c>
      <c r="C9" s="27" t="s">
        <v>4183</v>
      </c>
      <c r="D9" s="27" t="s">
        <v>5471</v>
      </c>
      <c r="H9" t="s">
        <v>4382</v>
      </c>
      <c r="I9" s="27" t="s">
        <v>4183</v>
      </c>
      <c r="J9" t="s">
        <v>4227</v>
      </c>
      <c r="K9" s="27"/>
      <c r="R9" s="27"/>
      <c r="S9" s="27"/>
      <c r="T9" s="27"/>
    </row>
    <row r="10" spans="2:20" x14ac:dyDescent="0.35">
      <c r="B10" t="s">
        <v>4426</v>
      </c>
      <c r="C10" s="27" t="s">
        <v>4183</v>
      </c>
      <c r="D10" s="27" t="s">
        <v>4432</v>
      </c>
      <c r="H10" t="s">
        <v>4383</v>
      </c>
      <c r="I10" s="27" t="s">
        <v>4183</v>
      </c>
      <c r="J10" t="s">
        <v>4379</v>
      </c>
      <c r="K10" s="27"/>
      <c r="R10" s="27"/>
      <c r="S10" s="27"/>
      <c r="T10" s="27"/>
    </row>
    <row r="11" spans="2:20" x14ac:dyDescent="0.35">
      <c r="B11" t="s">
        <v>4428</v>
      </c>
      <c r="C11" s="27" t="s">
        <v>4183</v>
      </c>
      <c r="D11" s="27" t="s">
        <v>4413</v>
      </c>
      <c r="H11" t="s">
        <v>4385</v>
      </c>
      <c r="I11" s="27" t="s">
        <v>4183</v>
      </c>
      <c r="J11" t="s">
        <v>4225</v>
      </c>
      <c r="K11" s="27"/>
      <c r="R11" s="27"/>
      <c r="S11" s="27"/>
      <c r="T11" s="27"/>
    </row>
    <row r="12" spans="2:20" x14ac:dyDescent="0.35">
      <c r="B12" t="s">
        <v>4429</v>
      </c>
      <c r="C12" s="27" t="s">
        <v>4183</v>
      </c>
      <c r="D12" s="27" t="s">
        <v>4225</v>
      </c>
      <c r="H12" t="s">
        <v>4386</v>
      </c>
      <c r="I12" s="27" t="s">
        <v>4183</v>
      </c>
      <c r="J12" t="s">
        <v>4272</v>
      </c>
      <c r="K12" s="27"/>
      <c r="R12" s="27"/>
      <c r="S12" s="27"/>
      <c r="T12" s="27"/>
    </row>
    <row r="13" spans="2:20" x14ac:dyDescent="0.35">
      <c r="B13" t="s">
        <v>4431</v>
      </c>
      <c r="C13" s="27" t="s">
        <v>4183</v>
      </c>
      <c r="D13" s="27" t="s">
        <v>4684</v>
      </c>
      <c r="H13" t="s">
        <v>4388</v>
      </c>
      <c r="I13" s="27" t="s">
        <v>4183</v>
      </c>
      <c r="J13" s="27" t="s">
        <v>4684</v>
      </c>
      <c r="K13" s="27"/>
      <c r="R13" s="27"/>
      <c r="S13" s="27"/>
      <c r="T13" s="27"/>
    </row>
    <row r="14" spans="2:20" x14ac:dyDescent="0.35">
      <c r="B14" t="s">
        <v>4433</v>
      </c>
      <c r="C14" s="27" t="s">
        <v>4183</v>
      </c>
      <c r="D14" s="27" t="s">
        <v>4691</v>
      </c>
      <c r="H14" t="s">
        <v>4390</v>
      </c>
      <c r="I14" s="27" t="s">
        <v>4183</v>
      </c>
      <c r="J14" t="s">
        <v>4384</v>
      </c>
      <c r="K14" s="27"/>
      <c r="R14" s="27"/>
      <c r="S14" s="27"/>
      <c r="T14" s="27"/>
    </row>
    <row r="15" spans="2:20" x14ac:dyDescent="0.35">
      <c r="B15" t="s">
        <v>4435</v>
      </c>
      <c r="C15" s="27" t="s">
        <v>4183</v>
      </c>
      <c r="D15" s="27" t="s">
        <v>5237</v>
      </c>
      <c r="H15" t="s">
        <v>4392</v>
      </c>
      <c r="I15" s="27" t="s">
        <v>4183</v>
      </c>
      <c r="J15" t="s">
        <v>4387</v>
      </c>
      <c r="K15" s="27"/>
      <c r="P15" s="27"/>
      <c r="R15" s="27"/>
      <c r="S15" s="27"/>
      <c r="T15" s="27"/>
    </row>
    <row r="16" spans="2:20" x14ac:dyDescent="0.35">
      <c r="B16" t="s">
        <v>4437</v>
      </c>
      <c r="C16" s="27" t="s">
        <v>4183</v>
      </c>
      <c r="D16" s="27" t="s">
        <v>4227</v>
      </c>
      <c r="H16" t="s">
        <v>4393</v>
      </c>
      <c r="I16" s="27" t="s">
        <v>4183</v>
      </c>
      <c r="J16" t="s">
        <v>4402</v>
      </c>
      <c r="K16" s="27"/>
      <c r="P16" s="27"/>
      <c r="R16" s="27"/>
      <c r="S16" s="27"/>
      <c r="T16" s="27"/>
    </row>
    <row r="17" spans="2:20" x14ac:dyDescent="0.35">
      <c r="B17" t="s">
        <v>4439</v>
      </c>
      <c r="C17" s="27" t="s">
        <v>4183</v>
      </c>
      <c r="D17" s="27" t="s">
        <v>4308</v>
      </c>
      <c r="H17" t="s">
        <v>4394</v>
      </c>
      <c r="I17" s="27" t="s">
        <v>4183</v>
      </c>
      <c r="J17" t="s">
        <v>4395</v>
      </c>
      <c r="K17" s="27"/>
      <c r="P17" s="27"/>
      <c r="R17" s="27"/>
      <c r="S17" s="27"/>
      <c r="T17" s="27"/>
    </row>
    <row r="18" spans="2:20" x14ac:dyDescent="0.35">
      <c r="B18" t="s">
        <v>4440</v>
      </c>
      <c r="C18" s="27" t="s">
        <v>4183</v>
      </c>
      <c r="D18" s="27" t="s">
        <v>4297</v>
      </c>
      <c r="H18" t="s">
        <v>4396</v>
      </c>
      <c r="I18" s="27" t="s">
        <v>4183</v>
      </c>
      <c r="J18" t="s">
        <v>4226</v>
      </c>
      <c r="K18" s="27"/>
      <c r="P18" s="27"/>
      <c r="R18" s="27"/>
      <c r="S18" s="27"/>
      <c r="T18" s="27"/>
    </row>
    <row r="19" spans="2:20" x14ac:dyDescent="0.35">
      <c r="B19" t="s">
        <v>4441</v>
      </c>
      <c r="C19" s="27" t="s">
        <v>4183</v>
      </c>
      <c r="D19" s="27" t="s">
        <v>4430</v>
      </c>
      <c r="H19" t="s">
        <v>4398</v>
      </c>
      <c r="I19" s="27" t="s">
        <v>4183</v>
      </c>
      <c r="J19" t="s">
        <v>4232</v>
      </c>
      <c r="K19" s="27"/>
      <c r="P19" s="27"/>
      <c r="R19" s="27"/>
      <c r="S19" s="27"/>
      <c r="T19" s="27"/>
    </row>
    <row r="20" spans="2:20" x14ac:dyDescent="0.35">
      <c r="B20" t="s">
        <v>4443</v>
      </c>
      <c r="C20" s="27" t="s">
        <v>4183</v>
      </c>
      <c r="D20" s="27" t="s">
        <v>4434</v>
      </c>
      <c r="H20" t="s">
        <v>4400</v>
      </c>
      <c r="I20" s="27" t="s">
        <v>4183</v>
      </c>
      <c r="J20" t="s">
        <v>4397</v>
      </c>
      <c r="K20" s="27"/>
      <c r="P20" s="27"/>
      <c r="R20" s="27"/>
      <c r="S20" s="27"/>
      <c r="T20" s="27"/>
    </row>
    <row r="21" spans="2:20" x14ac:dyDescent="0.35">
      <c r="B21" t="s">
        <v>4444</v>
      </c>
      <c r="C21" s="27" t="s">
        <v>4183</v>
      </c>
      <c r="D21" s="27" t="s">
        <v>4228</v>
      </c>
      <c r="H21" t="s">
        <v>4401</v>
      </c>
      <c r="I21" s="27" t="s">
        <v>4183</v>
      </c>
      <c r="J21" t="s">
        <v>4533</v>
      </c>
      <c r="K21" s="27"/>
      <c r="P21" s="27"/>
      <c r="R21" s="27"/>
      <c r="S21" s="27"/>
      <c r="T21" s="27"/>
    </row>
    <row r="22" spans="2:20" x14ac:dyDescent="0.35">
      <c r="B22" t="s">
        <v>4445</v>
      </c>
      <c r="C22" s="27" t="s">
        <v>4183</v>
      </c>
      <c r="D22" s="27" t="s">
        <v>4567</v>
      </c>
      <c r="H22" t="s">
        <v>4403</v>
      </c>
      <c r="I22" t="s">
        <v>4183</v>
      </c>
      <c r="J22" t="s">
        <v>4391</v>
      </c>
      <c r="P22" s="27"/>
      <c r="R22" s="27"/>
      <c r="S22" s="27"/>
      <c r="T22" s="27"/>
    </row>
    <row r="23" spans="2:20" x14ac:dyDescent="0.35">
      <c r="B23" t="s">
        <v>4446</v>
      </c>
      <c r="C23" s="27" t="s">
        <v>4183</v>
      </c>
      <c r="D23" s="27" t="s">
        <v>4568</v>
      </c>
      <c r="H23" t="s">
        <v>4404</v>
      </c>
      <c r="I23" t="s">
        <v>4183</v>
      </c>
      <c r="J23" t="s">
        <v>4389</v>
      </c>
      <c r="R23" s="27"/>
      <c r="S23" s="27"/>
      <c r="T23" s="27"/>
    </row>
    <row r="24" spans="2:20" x14ac:dyDescent="0.35">
      <c r="B24" t="s">
        <v>4447</v>
      </c>
      <c r="C24" s="27" t="s">
        <v>4183</v>
      </c>
      <c r="D24" s="27" t="s">
        <v>4569</v>
      </c>
      <c r="H24" t="s">
        <v>4405</v>
      </c>
      <c r="I24" t="s">
        <v>4183</v>
      </c>
      <c r="J24" t="s">
        <v>4399</v>
      </c>
      <c r="R24" s="27"/>
      <c r="S24" s="27"/>
      <c r="T24" s="27"/>
    </row>
    <row r="25" spans="2:20" x14ac:dyDescent="0.35">
      <c r="B25" t="s">
        <v>4448</v>
      </c>
      <c r="C25" s="27" t="s">
        <v>4183</v>
      </c>
      <c r="D25" s="27" t="s">
        <v>4436</v>
      </c>
      <c r="H25" t="s">
        <v>4406</v>
      </c>
      <c r="I25" t="s">
        <v>4183</v>
      </c>
      <c r="J25" t="s">
        <v>4231</v>
      </c>
      <c r="R25" s="27"/>
      <c r="S25" s="27"/>
      <c r="T25" s="27"/>
    </row>
    <row r="26" spans="2:20" x14ac:dyDescent="0.35">
      <c r="B26" s="27" t="s">
        <v>4450</v>
      </c>
      <c r="C26" s="27" t="s">
        <v>4183</v>
      </c>
      <c r="D26" s="27" t="s">
        <v>4438</v>
      </c>
      <c r="H26" t="s">
        <v>4407</v>
      </c>
      <c r="I26" t="s">
        <v>4183</v>
      </c>
      <c r="J26" t="s">
        <v>4381</v>
      </c>
      <c r="R26" s="27"/>
      <c r="S26" s="27"/>
      <c r="T26" s="27"/>
    </row>
    <row r="27" spans="2:20" x14ac:dyDescent="0.35">
      <c r="B27" t="s">
        <v>4452</v>
      </c>
      <c r="C27" s="27" t="s">
        <v>4183</v>
      </c>
      <c r="D27" s="27" t="s">
        <v>4442</v>
      </c>
      <c r="H27" t="s">
        <v>4408</v>
      </c>
      <c r="I27" t="s">
        <v>4183</v>
      </c>
      <c r="J27" s="27" t="s">
        <v>5377</v>
      </c>
      <c r="R27" s="27"/>
      <c r="S27" s="27"/>
      <c r="T27" s="27"/>
    </row>
    <row r="28" spans="2:20" x14ac:dyDescent="0.35">
      <c r="B28" t="s">
        <v>4454</v>
      </c>
      <c r="C28" s="27" t="s">
        <v>4183</v>
      </c>
      <c r="D28" s="27" t="s">
        <v>4427</v>
      </c>
      <c r="H28" t="s">
        <v>4410</v>
      </c>
      <c r="I28" t="s">
        <v>4183</v>
      </c>
      <c r="J28" t="s">
        <v>4234</v>
      </c>
      <c r="R28" s="27"/>
      <c r="S28" s="27"/>
    </row>
    <row r="29" spans="2:20" x14ac:dyDescent="0.35">
      <c r="B29" s="27" t="s">
        <v>4456</v>
      </c>
      <c r="C29" s="27" t="s">
        <v>4183</v>
      </c>
      <c r="D29" s="27" t="s">
        <v>4216</v>
      </c>
      <c r="H29" t="s">
        <v>4411</v>
      </c>
      <c r="I29" t="s">
        <v>4183</v>
      </c>
      <c r="J29" t="s">
        <v>4274</v>
      </c>
      <c r="R29" s="27"/>
      <c r="S29" s="27"/>
      <c r="T29" s="27"/>
    </row>
    <row r="30" spans="2:20" x14ac:dyDescent="0.35">
      <c r="B30" s="27" t="s">
        <v>4458</v>
      </c>
      <c r="C30" s="27" t="s">
        <v>4183</v>
      </c>
      <c r="D30" s="27" t="s">
        <v>4232</v>
      </c>
      <c r="H30" t="s">
        <v>4412</v>
      </c>
      <c r="I30" t="s">
        <v>4183</v>
      </c>
      <c r="J30" t="s">
        <v>4248</v>
      </c>
      <c r="R30" s="27"/>
      <c r="S30" s="27"/>
      <c r="T30" s="27"/>
    </row>
    <row r="31" spans="2:20" x14ac:dyDescent="0.35">
      <c r="B31" s="27" t="s">
        <v>4570</v>
      </c>
      <c r="C31" s="27" t="s">
        <v>4183</v>
      </c>
      <c r="D31" s="27" t="s">
        <v>4234</v>
      </c>
      <c r="H31" s="27" t="s">
        <v>4571</v>
      </c>
      <c r="I31" s="27" t="s">
        <v>4183</v>
      </c>
      <c r="J31" t="s">
        <v>4212</v>
      </c>
      <c r="R31" s="27"/>
      <c r="S31" s="27"/>
      <c r="T31" s="27"/>
    </row>
    <row r="32" spans="2:20" x14ac:dyDescent="0.35">
      <c r="B32" s="27" t="s">
        <v>5238</v>
      </c>
      <c r="C32" s="27" t="s">
        <v>4183</v>
      </c>
      <c r="D32" s="27" t="s">
        <v>4218</v>
      </c>
      <c r="H32" s="27" t="s">
        <v>5384</v>
      </c>
      <c r="I32" s="27" t="s">
        <v>4183</v>
      </c>
      <c r="J32" t="s">
        <v>4409</v>
      </c>
      <c r="R32" s="27"/>
      <c r="S32" s="27"/>
      <c r="T32" s="27"/>
    </row>
    <row r="33" spans="2:20" x14ac:dyDescent="0.35">
      <c r="B33" s="27" t="s">
        <v>5239</v>
      </c>
      <c r="C33" s="27" t="s">
        <v>4183</v>
      </c>
      <c r="D33" s="27" t="s">
        <v>4449</v>
      </c>
      <c r="H33" s="27" t="s">
        <v>5385</v>
      </c>
      <c r="I33" s="27" t="s">
        <v>4183</v>
      </c>
      <c r="J33" t="s">
        <v>4216</v>
      </c>
      <c r="R33" s="27"/>
      <c r="S33" s="27"/>
      <c r="T33" s="27"/>
    </row>
    <row r="34" spans="2:20" x14ac:dyDescent="0.35">
      <c r="B34" s="27" t="s">
        <v>5373</v>
      </c>
      <c r="C34" s="27" t="s">
        <v>4183</v>
      </c>
      <c r="D34" s="27" t="s">
        <v>4451</v>
      </c>
      <c r="H34" s="27" t="s">
        <v>5386</v>
      </c>
      <c r="I34" s="27" t="s">
        <v>4183</v>
      </c>
      <c r="J34" t="s">
        <v>4218</v>
      </c>
      <c r="R34" s="27"/>
      <c r="S34" s="27"/>
      <c r="T34" s="27"/>
    </row>
    <row r="35" spans="2:20" s="27" customFormat="1" x14ac:dyDescent="0.35">
      <c r="B35" s="27" t="s">
        <v>5374</v>
      </c>
      <c r="C35" s="27" t="s">
        <v>4183</v>
      </c>
      <c r="D35" s="27" t="s">
        <v>4453</v>
      </c>
      <c r="H35" s="27" t="s">
        <v>5387</v>
      </c>
      <c r="I35" s="27" t="s">
        <v>4183</v>
      </c>
    </row>
    <row r="36" spans="2:20" s="27" customFormat="1" x14ac:dyDescent="0.35">
      <c r="B36" s="27" t="s">
        <v>5461</v>
      </c>
      <c r="C36" s="27" t="s">
        <v>4183</v>
      </c>
      <c r="D36" s="27" t="s">
        <v>4455</v>
      </c>
      <c r="H36" s="27" t="s">
        <v>5388</v>
      </c>
      <c r="I36" s="27" t="s">
        <v>4183</v>
      </c>
      <c r="J36"/>
      <c r="O36"/>
      <c r="P36"/>
    </row>
    <row r="37" spans="2:20" s="27" customFormat="1" x14ac:dyDescent="0.35">
      <c r="B37" s="27" t="s">
        <v>5462</v>
      </c>
      <c r="C37" s="27" t="s">
        <v>4183</v>
      </c>
      <c r="D37" s="27" t="s">
        <v>4457</v>
      </c>
      <c r="H37" s="27" t="s">
        <v>5389</v>
      </c>
      <c r="I37" s="27" t="s">
        <v>4183</v>
      </c>
      <c r="J37"/>
      <c r="P37"/>
    </row>
    <row r="38" spans="2:20" s="27" customFormat="1" x14ac:dyDescent="0.35">
      <c r="B38" s="27" t="s">
        <v>5463</v>
      </c>
      <c r="C38" s="27" t="s">
        <v>4183</v>
      </c>
      <c r="H38" s="27" t="s">
        <v>5390</v>
      </c>
      <c r="I38" s="27" t="s">
        <v>4183</v>
      </c>
      <c r="J38"/>
      <c r="P38"/>
    </row>
    <row r="39" spans="2:20" s="27" customFormat="1" x14ac:dyDescent="0.35">
      <c r="B39" s="27" t="s">
        <v>5464</v>
      </c>
      <c r="C39" s="27" t="s">
        <v>4183</v>
      </c>
      <c r="H39" s="27" t="s">
        <v>5391</v>
      </c>
      <c r="I39" s="27" t="s">
        <v>4183</v>
      </c>
    </row>
    <row r="40" spans="2:20" s="27" customFormat="1" x14ac:dyDescent="0.35">
      <c r="B40" s="27" t="s">
        <v>5602</v>
      </c>
      <c r="C40" s="27" t="s">
        <v>4183</v>
      </c>
      <c r="H40" s="27" t="s">
        <v>5393</v>
      </c>
      <c r="I40" s="27" t="s">
        <v>4183</v>
      </c>
    </row>
    <row r="41" spans="2:20" s="27" customFormat="1" x14ac:dyDescent="0.35">
      <c r="B41" s="27" t="s">
        <v>5603</v>
      </c>
      <c r="C41" s="27" t="s">
        <v>4183</v>
      </c>
      <c r="H41" s="27" t="s">
        <v>5394</v>
      </c>
      <c r="I41" s="27" t="s">
        <v>4183</v>
      </c>
    </row>
    <row r="42" spans="2:20" s="27" customFormat="1" x14ac:dyDescent="0.35">
      <c r="B42" s="27" t="s">
        <v>5604</v>
      </c>
      <c r="C42" s="27" t="s">
        <v>4183</v>
      </c>
      <c r="H42" s="27" t="s">
        <v>5605</v>
      </c>
      <c r="I42" s="27" t="s">
        <v>4183</v>
      </c>
    </row>
    <row r="43" spans="2:20" x14ac:dyDescent="0.35">
      <c r="B43" s="27"/>
      <c r="C43" s="27"/>
      <c r="H43" s="27" t="s">
        <v>5606</v>
      </c>
      <c r="I43" s="27" t="s">
        <v>4183</v>
      </c>
      <c r="R43" s="27"/>
      <c r="S43" s="27"/>
      <c r="T43" s="27"/>
    </row>
    <row r="44" spans="2:20" x14ac:dyDescent="0.35">
      <c r="B44" s="27"/>
      <c r="C44" s="27"/>
      <c r="D44" s="27"/>
      <c r="R44" s="27"/>
      <c r="S44" s="27"/>
      <c r="T44" s="27"/>
    </row>
    <row r="45" spans="2:20" x14ac:dyDescent="0.35">
      <c r="B45" s="27" t="s">
        <v>4459</v>
      </c>
      <c r="C45" s="27" t="s">
        <v>4183</v>
      </c>
      <c r="D45" s="27" t="s">
        <v>4219</v>
      </c>
      <c r="H45" s="27" t="s">
        <v>4290</v>
      </c>
      <c r="I45" t="s">
        <v>4183</v>
      </c>
      <c r="J45" s="27" t="s">
        <v>4219</v>
      </c>
      <c r="R45" s="27"/>
      <c r="S45" s="27"/>
      <c r="T45" s="27"/>
    </row>
    <row r="46" spans="2:20" x14ac:dyDescent="0.35">
      <c r="B46" s="27" t="s">
        <v>4460</v>
      </c>
      <c r="C46" s="27" t="s">
        <v>4183</v>
      </c>
      <c r="D46" s="27" t="s">
        <v>5600</v>
      </c>
      <c r="H46" t="s">
        <v>4292</v>
      </c>
      <c r="I46" t="s">
        <v>4183</v>
      </c>
      <c r="J46" s="27" t="s">
        <v>5600</v>
      </c>
      <c r="R46" s="27"/>
      <c r="S46" s="27"/>
      <c r="T46" s="27"/>
    </row>
    <row r="47" spans="2:20" x14ac:dyDescent="0.35">
      <c r="B47" s="27" t="s">
        <v>4461</v>
      </c>
      <c r="C47" s="27" t="s">
        <v>4183</v>
      </c>
      <c r="D47" t="s">
        <v>5610</v>
      </c>
      <c r="H47" t="s">
        <v>4293</v>
      </c>
      <c r="I47" t="s">
        <v>4183</v>
      </c>
      <c r="J47" s="27" t="s">
        <v>5610</v>
      </c>
      <c r="R47" s="27"/>
      <c r="S47" s="27"/>
      <c r="T47" s="27"/>
    </row>
    <row r="48" spans="2:20" x14ac:dyDescent="0.35">
      <c r="B48" s="27" t="s">
        <v>4462</v>
      </c>
      <c r="C48" s="27" t="s">
        <v>4183</v>
      </c>
      <c r="D48" s="27" t="s">
        <v>4489</v>
      </c>
      <c r="H48" t="s">
        <v>4294</v>
      </c>
      <c r="I48" t="s">
        <v>4183</v>
      </c>
      <c r="J48" t="s">
        <v>4223</v>
      </c>
      <c r="R48" s="27"/>
      <c r="S48" s="27"/>
      <c r="T48" s="27"/>
    </row>
    <row r="49" spans="2:20" x14ac:dyDescent="0.35">
      <c r="B49" s="27" t="s">
        <v>4463</v>
      </c>
      <c r="C49" s="27" t="s">
        <v>4183</v>
      </c>
      <c r="D49" s="27" t="s">
        <v>4222</v>
      </c>
      <c r="H49" t="s">
        <v>4295</v>
      </c>
      <c r="I49" t="s">
        <v>4183</v>
      </c>
      <c r="J49" t="s">
        <v>4497</v>
      </c>
      <c r="R49" s="27"/>
      <c r="S49" s="27"/>
      <c r="T49" s="27"/>
    </row>
    <row r="50" spans="2:20" x14ac:dyDescent="0.35">
      <c r="B50" s="27" t="s">
        <v>4464</v>
      </c>
      <c r="C50" s="27" t="s">
        <v>4183</v>
      </c>
      <c r="D50" s="27" t="s">
        <v>4223</v>
      </c>
      <c r="H50" t="s">
        <v>4296</v>
      </c>
      <c r="I50" t="s">
        <v>4183</v>
      </c>
      <c r="J50" t="s">
        <v>4222</v>
      </c>
      <c r="R50" s="27"/>
      <c r="S50" s="27"/>
      <c r="T50" s="27"/>
    </row>
    <row r="51" spans="2:20" x14ac:dyDescent="0.35">
      <c r="B51" t="s">
        <v>4465</v>
      </c>
      <c r="C51" s="27" t="s">
        <v>4183</v>
      </c>
      <c r="D51" s="27" t="s">
        <v>4490</v>
      </c>
      <c r="H51" t="s">
        <v>4298</v>
      </c>
      <c r="I51" t="s">
        <v>4183</v>
      </c>
      <c r="J51" t="s">
        <v>4291</v>
      </c>
      <c r="R51" s="27"/>
      <c r="S51" s="27"/>
      <c r="T51" s="27"/>
    </row>
    <row r="52" spans="2:20" x14ac:dyDescent="0.35">
      <c r="B52" s="27" t="s">
        <v>4466</v>
      </c>
      <c r="C52" t="s">
        <v>4183</v>
      </c>
      <c r="D52" s="27" t="s">
        <v>4227</v>
      </c>
      <c r="H52" t="s">
        <v>4299</v>
      </c>
      <c r="I52" t="s">
        <v>4183</v>
      </c>
      <c r="J52" t="s">
        <v>4419</v>
      </c>
      <c r="R52" s="27"/>
      <c r="S52" s="27"/>
      <c r="T52" s="27"/>
    </row>
    <row r="53" spans="2:20" x14ac:dyDescent="0.35">
      <c r="B53" t="s">
        <v>4467</v>
      </c>
      <c r="C53" t="s">
        <v>4183</v>
      </c>
      <c r="D53" s="27" t="s">
        <v>4413</v>
      </c>
      <c r="H53" t="s">
        <v>4300</v>
      </c>
      <c r="I53" t="s">
        <v>4183</v>
      </c>
      <c r="J53" t="s">
        <v>4413</v>
      </c>
      <c r="R53" s="27"/>
      <c r="S53" s="27"/>
      <c r="T53" s="27"/>
    </row>
    <row r="54" spans="2:20" x14ac:dyDescent="0.35">
      <c r="B54" t="s">
        <v>4468</v>
      </c>
      <c r="C54" t="s">
        <v>4183</v>
      </c>
      <c r="D54" s="27" t="s">
        <v>4225</v>
      </c>
      <c r="H54" t="s">
        <v>4302</v>
      </c>
      <c r="I54" t="s">
        <v>4183</v>
      </c>
      <c r="J54" t="s">
        <v>4225</v>
      </c>
      <c r="R54" s="27"/>
      <c r="S54" s="27"/>
      <c r="T54" s="27"/>
    </row>
    <row r="55" spans="2:20" x14ac:dyDescent="0.35">
      <c r="B55" t="s">
        <v>4469</v>
      </c>
      <c r="C55" t="s">
        <v>4183</v>
      </c>
      <c r="D55" s="27" t="s">
        <v>4492</v>
      </c>
      <c r="H55" t="s">
        <v>4303</v>
      </c>
      <c r="I55" t="s">
        <v>4183</v>
      </c>
      <c r="J55" t="s">
        <v>4308</v>
      </c>
      <c r="R55" s="27"/>
      <c r="S55" s="27"/>
      <c r="T55" s="27"/>
    </row>
    <row r="56" spans="2:20" x14ac:dyDescent="0.35">
      <c r="B56" t="s">
        <v>4470</v>
      </c>
      <c r="C56" t="s">
        <v>4183</v>
      </c>
      <c r="D56" s="27" t="s">
        <v>4220</v>
      </c>
      <c r="H56" t="s">
        <v>4304</v>
      </c>
      <c r="I56" t="s">
        <v>4183</v>
      </c>
      <c r="J56" s="27" t="s">
        <v>4684</v>
      </c>
      <c r="R56" s="27"/>
      <c r="S56" s="27"/>
      <c r="T56" s="27"/>
    </row>
    <row r="57" spans="2:20" x14ac:dyDescent="0.35">
      <c r="B57" t="s">
        <v>4471</v>
      </c>
      <c r="C57" t="s">
        <v>4183</v>
      </c>
      <c r="D57" s="27" t="s">
        <v>4684</v>
      </c>
      <c r="H57" t="s">
        <v>4305</v>
      </c>
      <c r="I57" t="s">
        <v>4183</v>
      </c>
      <c r="J57" t="s">
        <v>4297</v>
      </c>
      <c r="R57" s="27"/>
      <c r="S57" s="27"/>
      <c r="T57" s="27"/>
    </row>
    <row r="58" spans="2:20" x14ac:dyDescent="0.35">
      <c r="B58" t="s">
        <v>4472</v>
      </c>
      <c r="C58" t="s">
        <v>4183</v>
      </c>
      <c r="D58" s="27" t="s">
        <v>4491</v>
      </c>
      <c r="H58" t="s">
        <v>4307</v>
      </c>
      <c r="I58" t="s">
        <v>4183</v>
      </c>
      <c r="J58" t="s">
        <v>4323</v>
      </c>
      <c r="R58" s="27"/>
      <c r="S58" s="27"/>
      <c r="T58" s="27"/>
    </row>
    <row r="59" spans="2:20" x14ac:dyDescent="0.35">
      <c r="B59" t="s">
        <v>4473</v>
      </c>
      <c r="C59" t="s">
        <v>4183</v>
      </c>
      <c r="D59" s="27" t="s">
        <v>4226</v>
      </c>
      <c r="H59" t="s">
        <v>4309</v>
      </c>
      <c r="I59" t="s">
        <v>4183</v>
      </c>
      <c r="J59" t="s">
        <v>4498</v>
      </c>
      <c r="N59" s="27"/>
      <c r="R59" s="27"/>
      <c r="S59" s="27"/>
      <c r="T59" s="27"/>
    </row>
    <row r="60" spans="2:20" x14ac:dyDescent="0.35">
      <c r="B60" t="s">
        <v>4474</v>
      </c>
      <c r="C60" t="s">
        <v>4183</v>
      </c>
      <c r="D60" s="27" t="s">
        <v>4221</v>
      </c>
      <c r="H60" t="s">
        <v>4310</v>
      </c>
      <c r="I60" t="s">
        <v>4183</v>
      </c>
      <c r="J60" t="s">
        <v>4252</v>
      </c>
      <c r="N60" s="27"/>
      <c r="P60" s="27"/>
      <c r="R60" s="27"/>
      <c r="S60" s="27"/>
      <c r="T60" s="27"/>
    </row>
    <row r="61" spans="2:20" x14ac:dyDescent="0.35">
      <c r="B61" t="s">
        <v>4475</v>
      </c>
      <c r="C61" t="s">
        <v>4183</v>
      </c>
      <c r="D61" s="27" t="s">
        <v>4228</v>
      </c>
      <c r="H61" t="s">
        <v>4311</v>
      </c>
      <c r="I61" t="s">
        <v>4183</v>
      </c>
      <c r="J61" t="s">
        <v>4301</v>
      </c>
      <c r="N61" s="27"/>
      <c r="P61" s="27"/>
      <c r="R61" s="27"/>
      <c r="S61" s="27"/>
      <c r="T61" s="27"/>
    </row>
    <row r="62" spans="2:20" x14ac:dyDescent="0.35">
      <c r="B62" t="s">
        <v>4476</v>
      </c>
      <c r="C62" t="s">
        <v>4183</v>
      </c>
      <c r="D62" s="27" t="s">
        <v>4235</v>
      </c>
      <c r="H62" t="s">
        <v>4312</v>
      </c>
      <c r="I62" t="s">
        <v>4183</v>
      </c>
      <c r="J62" t="s">
        <v>4227</v>
      </c>
      <c r="N62" s="27"/>
      <c r="P62" s="27"/>
      <c r="R62" s="27"/>
      <c r="S62" s="27"/>
      <c r="T62" s="27"/>
    </row>
    <row r="63" spans="2:20" x14ac:dyDescent="0.35">
      <c r="B63" t="s">
        <v>4477</v>
      </c>
      <c r="C63" t="s">
        <v>4183</v>
      </c>
      <c r="D63" s="27" t="s">
        <v>4397</v>
      </c>
      <c r="H63" t="s">
        <v>4314</v>
      </c>
      <c r="I63" t="s">
        <v>4183</v>
      </c>
      <c r="J63" t="s">
        <v>4253</v>
      </c>
      <c r="N63" s="27"/>
      <c r="P63" s="27"/>
      <c r="R63" s="27"/>
      <c r="S63" s="27"/>
      <c r="T63" s="27"/>
    </row>
    <row r="64" spans="2:20" x14ac:dyDescent="0.35">
      <c r="B64" t="s">
        <v>4478</v>
      </c>
      <c r="C64" t="s">
        <v>4183</v>
      </c>
      <c r="D64" s="27" t="s">
        <v>4232</v>
      </c>
      <c r="H64" t="s">
        <v>4315</v>
      </c>
      <c r="I64" t="s">
        <v>4183</v>
      </c>
      <c r="J64" t="s">
        <v>4247</v>
      </c>
      <c r="N64" s="27"/>
      <c r="P64" s="27"/>
      <c r="R64" s="27"/>
      <c r="S64" s="27"/>
      <c r="T64" s="27"/>
    </row>
    <row r="65" spans="2:20" x14ac:dyDescent="0.35">
      <c r="B65" t="s">
        <v>4479</v>
      </c>
      <c r="C65" t="s">
        <v>4183</v>
      </c>
      <c r="D65" s="27" t="s">
        <v>7072</v>
      </c>
      <c r="H65" t="s">
        <v>4316</v>
      </c>
      <c r="I65" t="s">
        <v>4183</v>
      </c>
      <c r="J65" t="s">
        <v>4256</v>
      </c>
      <c r="N65" s="27"/>
      <c r="P65" s="27"/>
      <c r="R65" s="27"/>
      <c r="S65" s="27"/>
      <c r="T65" s="27"/>
    </row>
    <row r="66" spans="2:20" x14ac:dyDescent="0.35">
      <c r="B66" t="s">
        <v>4480</v>
      </c>
      <c r="C66" t="s">
        <v>4183</v>
      </c>
      <c r="D66" s="27" t="s">
        <v>4493</v>
      </c>
      <c r="H66" t="s">
        <v>4318</v>
      </c>
      <c r="I66" t="s">
        <v>4183</v>
      </c>
      <c r="J66" t="s">
        <v>4313</v>
      </c>
      <c r="N66" s="27"/>
      <c r="P66" s="27"/>
      <c r="R66" s="27"/>
      <c r="S66" s="27"/>
      <c r="T66" s="27"/>
    </row>
    <row r="67" spans="2:20" x14ac:dyDescent="0.35">
      <c r="B67" t="s">
        <v>4481</v>
      </c>
      <c r="C67" t="s">
        <v>4183</v>
      </c>
      <c r="D67" s="27" t="s">
        <v>4229</v>
      </c>
      <c r="H67" t="s">
        <v>4319</v>
      </c>
      <c r="I67" t="s">
        <v>4183</v>
      </c>
      <c r="J67" t="s">
        <v>4232</v>
      </c>
      <c r="N67" s="27"/>
      <c r="P67" s="27"/>
      <c r="R67" s="27"/>
      <c r="S67" s="27"/>
      <c r="T67" s="27"/>
    </row>
    <row r="68" spans="2:20" x14ac:dyDescent="0.35">
      <c r="B68" t="s">
        <v>4482</v>
      </c>
      <c r="C68" t="s">
        <v>4183</v>
      </c>
      <c r="D68" s="27" t="s">
        <v>4230</v>
      </c>
      <c r="H68" t="s">
        <v>4320</v>
      </c>
      <c r="I68" t="s">
        <v>4183</v>
      </c>
      <c r="J68" t="s">
        <v>4228</v>
      </c>
      <c r="N68" s="27"/>
      <c r="P68" s="27"/>
      <c r="R68" s="27"/>
      <c r="S68" s="27"/>
      <c r="T68" s="27"/>
    </row>
    <row r="69" spans="2:20" x14ac:dyDescent="0.35">
      <c r="B69" t="s">
        <v>4483</v>
      </c>
      <c r="C69" t="s">
        <v>4183</v>
      </c>
      <c r="D69" s="27" t="s">
        <v>4231</v>
      </c>
      <c r="H69" t="s">
        <v>4321</v>
      </c>
      <c r="I69" t="s">
        <v>4183</v>
      </c>
      <c r="J69" t="s">
        <v>4251</v>
      </c>
      <c r="N69" s="27"/>
      <c r="P69" s="27"/>
      <c r="R69" s="27"/>
      <c r="S69" s="27"/>
      <c r="T69" s="27"/>
    </row>
    <row r="70" spans="2:20" x14ac:dyDescent="0.35">
      <c r="B70" t="s">
        <v>4484</v>
      </c>
      <c r="C70" t="s">
        <v>4183</v>
      </c>
      <c r="D70" s="27" t="s">
        <v>4494</v>
      </c>
      <c r="H70" t="s">
        <v>4322</v>
      </c>
      <c r="I70" t="s">
        <v>4183</v>
      </c>
      <c r="J70" t="s">
        <v>4306</v>
      </c>
      <c r="N70" s="27"/>
      <c r="P70" s="27"/>
      <c r="R70" s="27"/>
      <c r="S70" s="27"/>
      <c r="T70" s="27"/>
    </row>
    <row r="71" spans="2:20" x14ac:dyDescent="0.35">
      <c r="B71" t="s">
        <v>4485</v>
      </c>
      <c r="C71" t="s">
        <v>4183</v>
      </c>
      <c r="D71" s="27" t="s">
        <v>4233</v>
      </c>
      <c r="H71" t="s">
        <v>4500</v>
      </c>
      <c r="I71" t="s">
        <v>4183</v>
      </c>
      <c r="J71" t="s">
        <v>4317</v>
      </c>
      <c r="N71" s="27"/>
      <c r="P71" s="27"/>
      <c r="R71" s="27"/>
      <c r="S71" s="27"/>
      <c r="T71" s="27"/>
    </row>
    <row r="72" spans="2:20" x14ac:dyDescent="0.35">
      <c r="B72" t="s">
        <v>4486</v>
      </c>
      <c r="C72" t="s">
        <v>4183</v>
      </c>
      <c r="D72" s="27" t="s">
        <v>4234</v>
      </c>
      <c r="H72" t="s">
        <v>4501</v>
      </c>
      <c r="I72" t="s">
        <v>4183</v>
      </c>
      <c r="J72" s="27" t="s">
        <v>4438</v>
      </c>
      <c r="N72" s="27"/>
      <c r="P72" s="27"/>
      <c r="R72" s="27"/>
      <c r="S72" s="27"/>
      <c r="T72" s="27"/>
    </row>
    <row r="73" spans="2:20" x14ac:dyDescent="0.35">
      <c r="B73" t="s">
        <v>4487</v>
      </c>
      <c r="C73" t="s">
        <v>4183</v>
      </c>
      <c r="D73" s="27" t="s">
        <v>4207</v>
      </c>
      <c r="H73" t="s">
        <v>4502</v>
      </c>
      <c r="I73" t="s">
        <v>4183</v>
      </c>
      <c r="J73" t="s">
        <v>4499</v>
      </c>
      <c r="N73" s="27"/>
      <c r="P73" s="27"/>
      <c r="R73" s="27"/>
      <c r="S73" s="27"/>
      <c r="T73" s="27"/>
    </row>
    <row r="74" spans="2:20" x14ac:dyDescent="0.35">
      <c r="B74" t="s">
        <v>4488</v>
      </c>
      <c r="C74" t="s">
        <v>4183</v>
      </c>
      <c r="D74" s="27" t="s">
        <v>4209</v>
      </c>
      <c r="H74" t="s">
        <v>4503</v>
      </c>
      <c r="I74" s="27" t="s">
        <v>4183</v>
      </c>
      <c r="J74" t="s">
        <v>4235</v>
      </c>
      <c r="N74" s="27"/>
      <c r="P74" s="27"/>
      <c r="R74" s="27"/>
      <c r="S74" s="27"/>
      <c r="T74" s="27"/>
    </row>
    <row r="75" spans="2:20" x14ac:dyDescent="0.35">
      <c r="B75" t="s">
        <v>4496</v>
      </c>
      <c r="C75" t="s">
        <v>4183</v>
      </c>
      <c r="D75" s="27" t="s">
        <v>4495</v>
      </c>
      <c r="H75" s="27" t="s">
        <v>5447</v>
      </c>
      <c r="I75" s="27" t="s">
        <v>4183</v>
      </c>
      <c r="J75" t="s">
        <v>4504</v>
      </c>
      <c r="N75" s="27"/>
      <c r="P75" s="27"/>
      <c r="R75" s="27"/>
      <c r="S75" s="27"/>
      <c r="T75" s="27"/>
    </row>
    <row r="76" spans="2:20" x14ac:dyDescent="0.35">
      <c r="B76" s="27" t="s">
        <v>4572</v>
      </c>
      <c r="C76" s="27" t="s">
        <v>4183</v>
      </c>
      <c r="D76" s="27" t="s">
        <v>4212</v>
      </c>
      <c r="H76" s="27" t="s">
        <v>5608</v>
      </c>
      <c r="I76" s="27" t="s">
        <v>4183</v>
      </c>
      <c r="J76" t="s">
        <v>4212</v>
      </c>
      <c r="N76" s="27"/>
      <c r="P76" s="27"/>
      <c r="R76" s="27"/>
      <c r="S76" s="27"/>
      <c r="T76" s="27"/>
    </row>
    <row r="77" spans="2:20" x14ac:dyDescent="0.35">
      <c r="B77" s="27" t="s">
        <v>4580</v>
      </c>
      <c r="C77" s="27" t="s">
        <v>4183</v>
      </c>
      <c r="D77" s="27" t="s">
        <v>4214</v>
      </c>
      <c r="H77" s="27" t="s">
        <v>5609</v>
      </c>
      <c r="I77" s="27" t="s">
        <v>4183</v>
      </c>
      <c r="J77" t="s">
        <v>4216</v>
      </c>
      <c r="R77" s="27"/>
      <c r="S77" s="27"/>
      <c r="T77" s="27"/>
    </row>
    <row r="78" spans="2:20" x14ac:dyDescent="0.35">
      <c r="B78" s="27" t="s">
        <v>5410</v>
      </c>
      <c r="C78" s="27" t="s">
        <v>4183</v>
      </c>
      <c r="D78" s="27" t="s">
        <v>4216</v>
      </c>
      <c r="H78" s="27" t="s">
        <v>5613</v>
      </c>
      <c r="I78" s="27" t="s">
        <v>4183</v>
      </c>
      <c r="J78" t="s">
        <v>5245</v>
      </c>
      <c r="R78" s="27"/>
      <c r="S78" s="27"/>
      <c r="T78" s="27"/>
    </row>
    <row r="79" spans="2:20" s="27" customFormat="1" x14ac:dyDescent="0.35">
      <c r="B79" s="27" t="s">
        <v>5411</v>
      </c>
      <c r="C79" s="27" t="s">
        <v>4183</v>
      </c>
      <c r="D79" s="27" t="s">
        <v>4218</v>
      </c>
      <c r="H79" s="27" t="s">
        <v>5614</v>
      </c>
      <c r="I79" s="27" t="s">
        <v>4183</v>
      </c>
    </row>
    <row r="80" spans="2:20" s="27" customFormat="1" x14ac:dyDescent="0.35">
      <c r="B80" s="27" t="s">
        <v>5412</v>
      </c>
      <c r="C80" s="27" t="s">
        <v>4183</v>
      </c>
      <c r="H80" s="27" t="s">
        <v>5615</v>
      </c>
      <c r="I80" s="27" t="s">
        <v>4183</v>
      </c>
    </row>
    <row r="81" spans="2:9" s="27" customFormat="1" x14ac:dyDescent="0.35">
      <c r="B81" s="27" t="s">
        <v>5413</v>
      </c>
      <c r="C81" s="27" t="s">
        <v>4183</v>
      </c>
      <c r="H81" s="27" t="s">
        <v>5616</v>
      </c>
      <c r="I81" s="27" t="s">
        <v>4183</v>
      </c>
    </row>
    <row r="82" spans="2:9" s="27" customFormat="1" x14ac:dyDescent="0.35">
      <c r="B82" s="27" t="s">
        <v>5414</v>
      </c>
      <c r="C82" s="27" t="s">
        <v>4183</v>
      </c>
      <c r="H82" s="27" t="s">
        <v>5617</v>
      </c>
      <c r="I82" s="27" t="s">
        <v>4183</v>
      </c>
    </row>
    <row r="83" spans="2:9" s="27" customFormat="1" x14ac:dyDescent="0.35">
      <c r="B83" s="27" t="s">
        <v>5415</v>
      </c>
      <c r="C83" s="27" t="s">
        <v>4183</v>
      </c>
      <c r="H83" s="27" t="s">
        <v>5618</v>
      </c>
      <c r="I83" s="27" t="s">
        <v>4183</v>
      </c>
    </row>
    <row r="84" spans="2:9" s="27" customFormat="1" x14ac:dyDescent="0.35">
      <c r="B84" s="27" t="s">
        <v>5416</v>
      </c>
      <c r="C84" s="27" t="s">
        <v>4183</v>
      </c>
      <c r="H84" s="27" t="s">
        <v>5619</v>
      </c>
      <c r="I84" s="27" t="s">
        <v>4183</v>
      </c>
    </row>
    <row r="85" spans="2:9" s="27" customFormat="1" x14ac:dyDescent="0.35">
      <c r="B85" s="27" t="s">
        <v>5417</v>
      </c>
      <c r="C85" s="27" t="s">
        <v>4183</v>
      </c>
      <c r="H85" s="27" t="s">
        <v>5620</v>
      </c>
      <c r="I85" s="27" t="s">
        <v>4183</v>
      </c>
    </row>
    <row r="86" spans="2:9" s="27" customFormat="1" x14ac:dyDescent="0.35">
      <c r="B86" s="27" t="s">
        <v>5418</v>
      </c>
      <c r="C86" s="27" t="s">
        <v>4183</v>
      </c>
      <c r="H86" s="27" t="s">
        <v>5621</v>
      </c>
      <c r="I86" s="27" t="s">
        <v>4183</v>
      </c>
    </row>
    <row r="87" spans="2:9" s="27" customFormat="1" x14ac:dyDescent="0.35">
      <c r="B87" s="27" t="s">
        <v>5419</v>
      </c>
      <c r="C87" s="27" t="s">
        <v>4183</v>
      </c>
      <c r="H87" s="27" t="s">
        <v>5622</v>
      </c>
      <c r="I87" s="27" t="s">
        <v>4183</v>
      </c>
    </row>
    <row r="88" spans="2:9" s="27" customFormat="1" x14ac:dyDescent="0.35">
      <c r="B88" s="27" t="s">
        <v>5420</v>
      </c>
      <c r="C88" s="27" t="s">
        <v>4183</v>
      </c>
      <c r="H88" s="27" t="s">
        <v>5623</v>
      </c>
      <c r="I88" s="27" t="s">
        <v>4183</v>
      </c>
    </row>
    <row r="89" spans="2:9" s="27" customFormat="1" x14ac:dyDescent="0.35">
      <c r="B89" s="27" t="s">
        <v>5421</v>
      </c>
      <c r="C89" s="27" t="s">
        <v>4183</v>
      </c>
      <c r="H89" s="27" t="s">
        <v>5624</v>
      </c>
      <c r="I89" s="27" t="s">
        <v>4183</v>
      </c>
    </row>
    <row r="90" spans="2:9" s="27" customFormat="1" x14ac:dyDescent="0.35">
      <c r="B90" s="27" t="s">
        <v>5422</v>
      </c>
      <c r="C90" s="27" t="s">
        <v>4183</v>
      </c>
      <c r="H90" s="27" t="s">
        <v>5625</v>
      </c>
      <c r="I90" s="27" t="s">
        <v>4183</v>
      </c>
    </row>
    <row r="91" spans="2:9" s="27" customFormat="1" x14ac:dyDescent="0.35">
      <c r="B91" s="27" t="s">
        <v>5423</v>
      </c>
      <c r="C91" s="27" t="s">
        <v>4183</v>
      </c>
      <c r="H91" s="27" t="s">
        <v>5626</v>
      </c>
      <c r="I91" s="27" t="s">
        <v>4183</v>
      </c>
    </row>
    <row r="92" spans="2:9" s="27" customFormat="1" x14ac:dyDescent="0.35">
      <c r="B92" s="27" t="s">
        <v>5424</v>
      </c>
      <c r="C92" s="27" t="s">
        <v>4183</v>
      </c>
      <c r="H92" s="27" t="s">
        <v>5627</v>
      </c>
      <c r="I92" s="27" t="s">
        <v>4183</v>
      </c>
    </row>
    <row r="93" spans="2:9" s="27" customFormat="1" x14ac:dyDescent="0.35">
      <c r="B93" s="27" t="s">
        <v>5425</v>
      </c>
      <c r="C93" s="27" t="s">
        <v>4183</v>
      </c>
      <c r="H93" s="27" t="s">
        <v>5628</v>
      </c>
      <c r="I93" s="27" t="s">
        <v>4183</v>
      </c>
    </row>
    <row r="94" spans="2:9" s="27" customFormat="1" x14ac:dyDescent="0.35">
      <c r="B94" s="27" t="s">
        <v>5426</v>
      </c>
      <c r="C94" s="27" t="s">
        <v>4183</v>
      </c>
      <c r="H94" s="27" t="s">
        <v>5629</v>
      </c>
      <c r="I94" s="27" t="s">
        <v>4183</v>
      </c>
    </row>
    <row r="95" spans="2:9" s="27" customFormat="1" x14ac:dyDescent="0.35">
      <c r="B95" s="27" t="s">
        <v>5427</v>
      </c>
      <c r="C95" s="27" t="s">
        <v>4183</v>
      </c>
      <c r="H95" s="27" t="s">
        <v>5630</v>
      </c>
      <c r="I95" s="27" t="s">
        <v>4183</v>
      </c>
    </row>
    <row r="96" spans="2:9" s="27" customFormat="1" x14ac:dyDescent="0.35">
      <c r="B96" s="27" t="s">
        <v>5607</v>
      </c>
      <c r="C96" s="27" t="s">
        <v>4183</v>
      </c>
      <c r="H96" s="27" t="s">
        <v>5631</v>
      </c>
      <c r="I96" s="27" t="s">
        <v>4183</v>
      </c>
    </row>
    <row r="97" spans="2:20" s="27" customFormat="1" x14ac:dyDescent="0.35"/>
    <row r="98" spans="2:20" s="27" customFormat="1" x14ac:dyDescent="0.35"/>
    <row r="99" spans="2:20" x14ac:dyDescent="0.35">
      <c r="B99" s="27" t="s">
        <v>4182</v>
      </c>
      <c r="C99" t="s">
        <v>4183</v>
      </c>
      <c r="D99" t="s">
        <v>4219</v>
      </c>
      <c r="H99" t="s">
        <v>4513</v>
      </c>
      <c r="I99" t="s">
        <v>4183</v>
      </c>
      <c r="J99" t="s">
        <v>4219</v>
      </c>
      <c r="R99" s="27"/>
      <c r="S99" s="27"/>
      <c r="T99" s="27"/>
    </row>
    <row r="100" spans="2:20" x14ac:dyDescent="0.35">
      <c r="B100" t="s">
        <v>4184</v>
      </c>
      <c r="C100" t="s">
        <v>4183</v>
      </c>
      <c r="D100" t="s">
        <v>5600</v>
      </c>
      <c r="H100" t="s">
        <v>4514</v>
      </c>
      <c r="I100" t="s">
        <v>4183</v>
      </c>
      <c r="J100" s="27" t="s">
        <v>5600</v>
      </c>
      <c r="R100" s="27"/>
      <c r="S100" s="27"/>
      <c r="T100" s="27"/>
    </row>
    <row r="101" spans="2:20" x14ac:dyDescent="0.35">
      <c r="B101" t="s">
        <v>4185</v>
      </c>
      <c r="C101" t="s">
        <v>4183</v>
      </c>
      <c r="D101" s="27" t="s">
        <v>5610</v>
      </c>
      <c r="H101" t="s">
        <v>4516</v>
      </c>
      <c r="I101" t="s">
        <v>4183</v>
      </c>
      <c r="J101" s="27" t="s">
        <v>5610</v>
      </c>
      <c r="R101" s="27"/>
      <c r="S101" s="27"/>
      <c r="T101" s="27"/>
    </row>
    <row r="102" spans="2:20" x14ac:dyDescent="0.35">
      <c r="B102" t="s">
        <v>4186</v>
      </c>
      <c r="C102" t="s">
        <v>4183</v>
      </c>
      <c r="D102" t="s">
        <v>4223</v>
      </c>
      <c r="H102" t="s">
        <v>4517</v>
      </c>
      <c r="I102" t="s">
        <v>4183</v>
      </c>
      <c r="J102" t="s">
        <v>4223</v>
      </c>
      <c r="R102" s="27"/>
      <c r="S102" s="27"/>
      <c r="T102" s="27"/>
    </row>
    <row r="103" spans="2:20" x14ac:dyDescent="0.35">
      <c r="B103" t="s">
        <v>4187</v>
      </c>
      <c r="C103" t="s">
        <v>4183</v>
      </c>
      <c r="D103" t="s">
        <v>4489</v>
      </c>
      <c r="H103" t="s">
        <v>4518</v>
      </c>
      <c r="I103" t="s">
        <v>4183</v>
      </c>
      <c r="J103" t="s">
        <v>4515</v>
      </c>
      <c r="R103" s="27"/>
      <c r="S103" s="27"/>
      <c r="T103" s="27"/>
    </row>
    <row r="104" spans="2:20" x14ac:dyDescent="0.35">
      <c r="B104" t="s">
        <v>4188</v>
      </c>
      <c r="C104" t="s">
        <v>4183</v>
      </c>
      <c r="D104" t="s">
        <v>4222</v>
      </c>
      <c r="H104" t="s">
        <v>4519</v>
      </c>
      <c r="I104" t="s">
        <v>4183</v>
      </c>
      <c r="J104" t="s">
        <v>4222</v>
      </c>
      <c r="R104" s="27"/>
      <c r="S104" s="27"/>
      <c r="T104" s="27"/>
    </row>
    <row r="105" spans="2:20" x14ac:dyDescent="0.35">
      <c r="B105" t="s">
        <v>4189</v>
      </c>
      <c r="C105" t="s">
        <v>4183</v>
      </c>
      <c r="D105" t="s">
        <v>4419</v>
      </c>
      <c r="H105" t="s">
        <v>4520</v>
      </c>
      <c r="I105" t="s">
        <v>4183</v>
      </c>
      <c r="J105" t="s">
        <v>4419</v>
      </c>
      <c r="R105" s="27"/>
      <c r="S105" s="27"/>
      <c r="T105" s="27"/>
    </row>
    <row r="106" spans="2:20" x14ac:dyDescent="0.35">
      <c r="B106" t="s">
        <v>4190</v>
      </c>
      <c r="C106" t="s">
        <v>4183</v>
      </c>
      <c r="D106" t="s">
        <v>4413</v>
      </c>
      <c r="H106" t="s">
        <v>4521</v>
      </c>
      <c r="I106" t="s">
        <v>4183</v>
      </c>
      <c r="J106" t="s">
        <v>4413</v>
      </c>
      <c r="R106" s="27"/>
      <c r="S106" s="27"/>
      <c r="T106" s="27"/>
    </row>
    <row r="107" spans="2:20" x14ac:dyDescent="0.35">
      <c r="B107" t="s">
        <v>4191</v>
      </c>
      <c r="C107" t="s">
        <v>4183</v>
      </c>
      <c r="D107" s="27" t="s">
        <v>4225</v>
      </c>
      <c r="H107" t="s">
        <v>4522</v>
      </c>
      <c r="I107" t="s">
        <v>4183</v>
      </c>
      <c r="J107" t="s">
        <v>4225</v>
      </c>
      <c r="R107" s="27"/>
      <c r="S107" s="27"/>
      <c r="T107" s="27"/>
    </row>
    <row r="108" spans="2:20" x14ac:dyDescent="0.35">
      <c r="B108" t="s">
        <v>4192</v>
      </c>
      <c r="C108" t="s">
        <v>4183</v>
      </c>
      <c r="D108" t="s">
        <v>4490</v>
      </c>
      <c r="H108" t="s">
        <v>4523</v>
      </c>
      <c r="I108" t="s">
        <v>4183</v>
      </c>
      <c r="J108" t="s">
        <v>4384</v>
      </c>
      <c r="R108" s="27"/>
      <c r="S108" s="27"/>
      <c r="T108" s="27"/>
    </row>
    <row r="109" spans="2:20" x14ac:dyDescent="0.35">
      <c r="B109" t="s">
        <v>4193</v>
      </c>
      <c r="C109" t="s">
        <v>4183</v>
      </c>
      <c r="D109" s="27" t="s">
        <v>5726</v>
      </c>
      <c r="H109" t="s">
        <v>4524</v>
      </c>
      <c r="I109" t="s">
        <v>4183</v>
      </c>
      <c r="J109" s="27" t="s">
        <v>5726</v>
      </c>
      <c r="R109" s="27"/>
      <c r="S109" s="27"/>
      <c r="T109" s="27"/>
    </row>
    <row r="110" spans="2:20" x14ac:dyDescent="0.35">
      <c r="B110" t="s">
        <v>4194</v>
      </c>
      <c r="C110" t="s">
        <v>4183</v>
      </c>
      <c r="D110" s="27" t="s">
        <v>4684</v>
      </c>
      <c r="H110" t="s">
        <v>4525</v>
      </c>
      <c r="I110" t="s">
        <v>4183</v>
      </c>
      <c r="J110" s="27" t="s">
        <v>4684</v>
      </c>
      <c r="R110" s="27"/>
      <c r="S110" s="27"/>
      <c r="T110" s="27"/>
    </row>
    <row r="111" spans="2:20" x14ac:dyDescent="0.35">
      <c r="B111" t="s">
        <v>4195</v>
      </c>
      <c r="C111" t="s">
        <v>4183</v>
      </c>
      <c r="D111" t="s">
        <v>4272</v>
      </c>
      <c r="H111" t="s">
        <v>4526</v>
      </c>
      <c r="I111" t="s">
        <v>4183</v>
      </c>
      <c r="J111" s="27" t="s">
        <v>4272</v>
      </c>
      <c r="R111" s="27"/>
      <c r="S111" s="27"/>
      <c r="T111" s="27"/>
    </row>
    <row r="112" spans="2:20" x14ac:dyDescent="0.35">
      <c r="B112" t="s">
        <v>4196</v>
      </c>
      <c r="C112" t="s">
        <v>4183</v>
      </c>
      <c r="D112" t="s">
        <v>4492</v>
      </c>
      <c r="H112" t="s">
        <v>4528</v>
      </c>
      <c r="I112" t="s">
        <v>4183</v>
      </c>
      <c r="J112" t="s">
        <v>4375</v>
      </c>
      <c r="R112" s="27"/>
      <c r="S112" s="27"/>
      <c r="T112" s="27"/>
    </row>
    <row r="113" spans="2:20" x14ac:dyDescent="0.35">
      <c r="B113" t="s">
        <v>4197</v>
      </c>
      <c r="C113" t="s">
        <v>4183</v>
      </c>
      <c r="D113" t="s">
        <v>4506</v>
      </c>
      <c r="H113" t="s">
        <v>4529</v>
      </c>
      <c r="I113" t="s">
        <v>4183</v>
      </c>
      <c r="J113" t="s">
        <v>4506</v>
      </c>
      <c r="R113" s="27"/>
      <c r="S113" s="27"/>
      <c r="T113" s="27"/>
    </row>
    <row r="114" spans="2:20" x14ac:dyDescent="0.35">
      <c r="B114" t="s">
        <v>4198</v>
      </c>
      <c r="C114" t="s">
        <v>4183</v>
      </c>
      <c r="D114" s="27" t="s">
        <v>4491</v>
      </c>
      <c r="H114" t="s">
        <v>4530</v>
      </c>
      <c r="I114" t="s">
        <v>4183</v>
      </c>
      <c r="J114" t="s">
        <v>4505</v>
      </c>
      <c r="R114" s="27"/>
      <c r="S114" s="27"/>
      <c r="T114" s="27"/>
    </row>
    <row r="115" spans="2:20" x14ac:dyDescent="0.35">
      <c r="B115" t="s">
        <v>4199</v>
      </c>
      <c r="C115" t="s">
        <v>4183</v>
      </c>
      <c r="D115" t="s">
        <v>4221</v>
      </c>
      <c r="H115" t="s">
        <v>4531</v>
      </c>
      <c r="I115" t="s">
        <v>4183</v>
      </c>
      <c r="J115" t="s">
        <v>4527</v>
      </c>
      <c r="R115" s="27"/>
      <c r="S115" s="27"/>
      <c r="T115" s="27"/>
    </row>
    <row r="116" spans="2:20" x14ac:dyDescent="0.35">
      <c r="B116" t="s">
        <v>4200</v>
      </c>
      <c r="C116" t="s">
        <v>4183</v>
      </c>
      <c r="D116" t="s">
        <v>4227</v>
      </c>
      <c r="H116" t="s">
        <v>4532</v>
      </c>
      <c r="I116" t="s">
        <v>4183</v>
      </c>
      <c r="J116" t="s">
        <v>4402</v>
      </c>
      <c r="R116" s="27"/>
      <c r="S116" s="27"/>
      <c r="T116" s="27"/>
    </row>
    <row r="117" spans="2:20" x14ac:dyDescent="0.35">
      <c r="B117" t="s">
        <v>4201</v>
      </c>
      <c r="C117" t="s">
        <v>4183</v>
      </c>
      <c r="D117" t="s">
        <v>4220</v>
      </c>
      <c r="H117" t="s">
        <v>4534</v>
      </c>
      <c r="I117" t="s">
        <v>4183</v>
      </c>
      <c r="J117" t="s">
        <v>4227</v>
      </c>
      <c r="R117" s="27"/>
      <c r="S117" s="27"/>
      <c r="T117" s="27"/>
    </row>
    <row r="118" spans="2:20" x14ac:dyDescent="0.35">
      <c r="B118" t="s">
        <v>4202</v>
      </c>
      <c r="C118" t="s">
        <v>4183</v>
      </c>
      <c r="D118" t="s">
        <v>4224</v>
      </c>
      <c r="H118" t="s">
        <v>4535</v>
      </c>
      <c r="I118" t="s">
        <v>4183</v>
      </c>
      <c r="J118" t="s">
        <v>4576</v>
      </c>
      <c r="R118" s="27"/>
      <c r="S118" s="27"/>
      <c r="T118" s="27"/>
    </row>
    <row r="119" spans="2:20" x14ac:dyDescent="0.35">
      <c r="B119" t="s">
        <v>4203</v>
      </c>
      <c r="C119" t="s">
        <v>4183</v>
      </c>
      <c r="D119" t="s">
        <v>4226</v>
      </c>
      <c r="H119" t="s">
        <v>4536</v>
      </c>
      <c r="I119" t="s">
        <v>4183</v>
      </c>
      <c r="J119" t="s">
        <v>4224</v>
      </c>
      <c r="R119" s="27"/>
      <c r="S119" s="27"/>
      <c r="T119" s="27"/>
    </row>
    <row r="120" spans="2:20" x14ac:dyDescent="0.35">
      <c r="B120" t="s">
        <v>4204</v>
      </c>
      <c r="C120" t="s">
        <v>4183</v>
      </c>
      <c r="D120" t="s">
        <v>4250</v>
      </c>
      <c r="H120" t="s">
        <v>4537</v>
      </c>
      <c r="I120" t="s">
        <v>4183</v>
      </c>
      <c r="J120" t="s">
        <v>4226</v>
      </c>
      <c r="R120" s="27"/>
      <c r="S120" s="27"/>
      <c r="T120" s="27"/>
    </row>
    <row r="121" spans="2:20" x14ac:dyDescent="0.35">
      <c r="B121" t="s">
        <v>4205</v>
      </c>
      <c r="C121" t="s">
        <v>4183</v>
      </c>
      <c r="D121" t="s">
        <v>4228</v>
      </c>
      <c r="H121" t="s">
        <v>4538</v>
      </c>
      <c r="I121" t="s">
        <v>4183</v>
      </c>
      <c r="J121" t="s">
        <v>4250</v>
      </c>
      <c r="R121" s="27"/>
      <c r="S121" s="27"/>
      <c r="T121" s="27"/>
    </row>
    <row r="122" spans="2:20" x14ac:dyDescent="0.35">
      <c r="B122" t="s">
        <v>4206</v>
      </c>
      <c r="C122" t="s">
        <v>4183</v>
      </c>
      <c r="D122" t="s">
        <v>4230</v>
      </c>
      <c r="H122" t="s">
        <v>4539</v>
      </c>
      <c r="I122" t="s">
        <v>4183</v>
      </c>
      <c r="J122" t="s">
        <v>4228</v>
      </c>
      <c r="R122" s="27"/>
      <c r="S122" s="27"/>
      <c r="T122" s="27"/>
    </row>
    <row r="123" spans="2:20" x14ac:dyDescent="0.35">
      <c r="B123" t="s">
        <v>4208</v>
      </c>
      <c r="C123" t="s">
        <v>4183</v>
      </c>
      <c r="D123" t="s">
        <v>4231</v>
      </c>
      <c r="H123" t="s">
        <v>4540</v>
      </c>
      <c r="I123" t="s">
        <v>4183</v>
      </c>
      <c r="J123" t="s">
        <v>4533</v>
      </c>
      <c r="R123" s="27"/>
      <c r="S123" s="27"/>
      <c r="T123" s="27"/>
    </row>
    <row r="124" spans="2:20" x14ac:dyDescent="0.35">
      <c r="B124" t="s">
        <v>4210</v>
      </c>
      <c r="C124" t="s">
        <v>4183</v>
      </c>
      <c r="D124" t="s">
        <v>4232</v>
      </c>
      <c r="H124" t="s">
        <v>4541</v>
      </c>
      <c r="I124" t="s">
        <v>4183</v>
      </c>
      <c r="J124" t="s">
        <v>4230</v>
      </c>
      <c r="R124" s="27"/>
      <c r="S124" s="27"/>
      <c r="T124" s="27"/>
    </row>
    <row r="125" spans="2:20" x14ac:dyDescent="0.35">
      <c r="B125" t="s">
        <v>4211</v>
      </c>
      <c r="C125" t="s">
        <v>4183</v>
      </c>
      <c r="D125" t="s">
        <v>4245</v>
      </c>
      <c r="H125" t="s">
        <v>4542</v>
      </c>
      <c r="I125" t="s">
        <v>4183</v>
      </c>
      <c r="J125" t="s">
        <v>4231</v>
      </c>
      <c r="R125" s="27"/>
      <c r="S125" s="27"/>
      <c r="T125" s="27"/>
    </row>
    <row r="126" spans="2:20" x14ac:dyDescent="0.35">
      <c r="B126" t="s">
        <v>4213</v>
      </c>
      <c r="C126" t="s">
        <v>4183</v>
      </c>
      <c r="D126" t="s">
        <v>4246</v>
      </c>
      <c r="H126" t="s">
        <v>4544</v>
      </c>
      <c r="I126" t="s">
        <v>4183</v>
      </c>
      <c r="J126" t="s">
        <v>4232</v>
      </c>
      <c r="R126" s="27"/>
      <c r="S126" s="27"/>
      <c r="T126" s="27"/>
    </row>
    <row r="127" spans="2:20" x14ac:dyDescent="0.35">
      <c r="B127" t="s">
        <v>4215</v>
      </c>
      <c r="C127" t="s">
        <v>4183</v>
      </c>
      <c r="D127" t="s">
        <v>4209</v>
      </c>
      <c r="H127" t="s">
        <v>4546</v>
      </c>
      <c r="I127" t="s">
        <v>4183</v>
      </c>
      <c r="J127" t="s">
        <v>4245</v>
      </c>
      <c r="R127" s="27"/>
      <c r="S127" s="27"/>
      <c r="T127" s="27"/>
    </row>
    <row r="128" spans="2:20" x14ac:dyDescent="0.35">
      <c r="B128" t="s">
        <v>4217</v>
      </c>
      <c r="C128" t="s">
        <v>4183</v>
      </c>
      <c r="D128" t="s">
        <v>4233</v>
      </c>
      <c r="H128" t="s">
        <v>4547</v>
      </c>
      <c r="I128" t="s">
        <v>4183</v>
      </c>
      <c r="J128" t="s">
        <v>4246</v>
      </c>
      <c r="R128" s="27"/>
      <c r="S128" s="27"/>
      <c r="T128" s="27"/>
    </row>
    <row r="129" spans="2:20" x14ac:dyDescent="0.35">
      <c r="B129" t="s">
        <v>4260</v>
      </c>
      <c r="C129" t="s">
        <v>4183</v>
      </c>
      <c r="D129" t="s">
        <v>7072</v>
      </c>
      <c r="H129" t="s">
        <v>4548</v>
      </c>
      <c r="I129" t="s">
        <v>4183</v>
      </c>
      <c r="J129" t="s">
        <v>4234</v>
      </c>
      <c r="R129" s="27"/>
      <c r="S129" s="27"/>
      <c r="T129" s="27"/>
    </row>
    <row r="130" spans="2:20" x14ac:dyDescent="0.35">
      <c r="B130" t="s">
        <v>4261</v>
      </c>
      <c r="C130" t="s">
        <v>4183</v>
      </c>
      <c r="D130" t="s">
        <v>4234</v>
      </c>
      <c r="H130" t="s">
        <v>4549</v>
      </c>
      <c r="I130" t="s">
        <v>4183</v>
      </c>
      <c r="J130" t="s">
        <v>4248</v>
      </c>
      <c r="R130" s="27"/>
      <c r="S130" s="27"/>
      <c r="T130" s="27"/>
    </row>
    <row r="131" spans="2:20" x14ac:dyDescent="0.35">
      <c r="B131" t="s">
        <v>4262</v>
      </c>
      <c r="C131" t="s">
        <v>4183</v>
      </c>
      <c r="D131" t="s">
        <v>4248</v>
      </c>
      <c r="H131" t="s">
        <v>4550</v>
      </c>
      <c r="I131" t="s">
        <v>4183</v>
      </c>
      <c r="J131" t="s">
        <v>4235</v>
      </c>
      <c r="R131" s="27"/>
      <c r="S131" s="27"/>
      <c r="T131" s="27"/>
    </row>
    <row r="132" spans="2:20" x14ac:dyDescent="0.35">
      <c r="B132" t="s">
        <v>4263</v>
      </c>
      <c r="C132" t="s">
        <v>4183</v>
      </c>
      <c r="D132" t="s">
        <v>4235</v>
      </c>
      <c r="H132" t="s">
        <v>4551</v>
      </c>
      <c r="I132" t="s">
        <v>4183</v>
      </c>
      <c r="J132" t="s">
        <v>4543</v>
      </c>
      <c r="R132" s="27"/>
      <c r="S132" s="27"/>
      <c r="T132" s="27"/>
    </row>
    <row r="133" spans="2:20" x14ac:dyDescent="0.35">
      <c r="B133" t="s">
        <v>4264</v>
      </c>
      <c r="C133" t="s">
        <v>4183</v>
      </c>
      <c r="D133" t="s">
        <v>4207</v>
      </c>
      <c r="H133" t="s">
        <v>4553</v>
      </c>
      <c r="I133" t="s">
        <v>4183</v>
      </c>
      <c r="J133" t="s">
        <v>4545</v>
      </c>
      <c r="R133" s="27"/>
      <c r="S133" s="27"/>
      <c r="T133" s="27"/>
    </row>
    <row r="134" spans="2:20" x14ac:dyDescent="0.35">
      <c r="B134" t="s">
        <v>4265</v>
      </c>
      <c r="C134" t="s">
        <v>4183</v>
      </c>
      <c r="D134" t="s">
        <v>4229</v>
      </c>
      <c r="H134" t="s">
        <v>4554</v>
      </c>
      <c r="I134" t="s">
        <v>4183</v>
      </c>
      <c r="J134" t="s">
        <v>4251</v>
      </c>
      <c r="R134" s="27"/>
      <c r="S134" s="27"/>
      <c r="T134" s="27"/>
    </row>
    <row r="135" spans="2:20" x14ac:dyDescent="0.35">
      <c r="B135" t="s">
        <v>4266</v>
      </c>
      <c r="C135" t="s">
        <v>4183</v>
      </c>
      <c r="D135" t="s">
        <v>4251</v>
      </c>
      <c r="H135" t="s">
        <v>4555</v>
      </c>
      <c r="I135" t="s">
        <v>4183</v>
      </c>
      <c r="J135" t="s">
        <v>4252</v>
      </c>
      <c r="R135" s="27"/>
      <c r="S135" s="27"/>
      <c r="T135" s="27"/>
    </row>
    <row r="136" spans="2:20" x14ac:dyDescent="0.35">
      <c r="B136" t="s">
        <v>4267</v>
      </c>
      <c r="C136" t="s">
        <v>4183</v>
      </c>
      <c r="D136" t="s">
        <v>4252</v>
      </c>
      <c r="H136" t="s">
        <v>4557</v>
      </c>
      <c r="I136" t="s">
        <v>4183</v>
      </c>
      <c r="J136" t="s">
        <v>4253</v>
      </c>
      <c r="R136" s="27"/>
      <c r="S136" s="27"/>
      <c r="T136" s="27"/>
    </row>
    <row r="137" spans="2:20" x14ac:dyDescent="0.35">
      <c r="B137" t="s">
        <v>4268</v>
      </c>
      <c r="C137" t="s">
        <v>4183</v>
      </c>
      <c r="D137" t="s">
        <v>4253</v>
      </c>
      <c r="H137" t="s">
        <v>4558</v>
      </c>
      <c r="I137" t="s">
        <v>4183</v>
      </c>
      <c r="J137" t="s">
        <v>4212</v>
      </c>
      <c r="R137" s="27"/>
      <c r="S137" s="27"/>
      <c r="T137" s="27"/>
    </row>
    <row r="138" spans="2:20" x14ac:dyDescent="0.35">
      <c r="B138" t="s">
        <v>4269</v>
      </c>
      <c r="C138" t="s">
        <v>4183</v>
      </c>
      <c r="D138" t="s">
        <v>4212</v>
      </c>
      <c r="H138" t="s">
        <v>4560</v>
      </c>
      <c r="I138" t="s">
        <v>4183</v>
      </c>
      <c r="J138" t="s">
        <v>4387</v>
      </c>
      <c r="R138" s="27"/>
      <c r="S138" s="27"/>
      <c r="T138" s="27"/>
    </row>
    <row r="139" spans="2:20" x14ac:dyDescent="0.35">
      <c r="B139" t="s">
        <v>4273</v>
      </c>
      <c r="C139" t="s">
        <v>4183</v>
      </c>
      <c r="D139" t="s">
        <v>4249</v>
      </c>
      <c r="H139" t="s">
        <v>4561</v>
      </c>
      <c r="I139" t="s">
        <v>4183</v>
      </c>
      <c r="J139" s="27" t="s">
        <v>5240</v>
      </c>
      <c r="R139" s="27"/>
      <c r="S139" s="27"/>
      <c r="T139" s="27"/>
    </row>
    <row r="140" spans="2:20" x14ac:dyDescent="0.35">
      <c r="B140" t="s">
        <v>4507</v>
      </c>
      <c r="C140" t="s">
        <v>4183</v>
      </c>
      <c r="D140" t="s">
        <v>5240</v>
      </c>
      <c r="H140" t="s">
        <v>4562</v>
      </c>
      <c r="I140" t="s">
        <v>4183</v>
      </c>
      <c r="J140" t="s">
        <v>4552</v>
      </c>
      <c r="S140" s="27"/>
    </row>
    <row r="141" spans="2:20" x14ac:dyDescent="0.35">
      <c r="B141" t="s">
        <v>4508</v>
      </c>
      <c r="C141" t="s">
        <v>4183</v>
      </c>
      <c r="D141" t="s">
        <v>4255</v>
      </c>
      <c r="H141" t="s">
        <v>4563</v>
      </c>
      <c r="I141" t="s">
        <v>4183</v>
      </c>
      <c r="J141" t="s">
        <v>4389</v>
      </c>
      <c r="S141" s="27"/>
    </row>
    <row r="142" spans="2:20" x14ac:dyDescent="0.35">
      <c r="B142" t="s">
        <v>4509</v>
      </c>
      <c r="C142" t="s">
        <v>4183</v>
      </c>
      <c r="D142" t="s">
        <v>4254</v>
      </c>
      <c r="H142" t="s">
        <v>4564</v>
      </c>
      <c r="I142" t="s">
        <v>4183</v>
      </c>
      <c r="J142" t="s">
        <v>4256</v>
      </c>
      <c r="S142" s="27"/>
    </row>
    <row r="143" spans="2:20" x14ac:dyDescent="0.35">
      <c r="B143" t="s">
        <v>4510</v>
      </c>
      <c r="C143" t="s">
        <v>4183</v>
      </c>
      <c r="D143" t="s">
        <v>4256</v>
      </c>
      <c r="H143" t="s">
        <v>4565</v>
      </c>
      <c r="I143" t="s">
        <v>4183</v>
      </c>
      <c r="J143" t="s">
        <v>4556</v>
      </c>
      <c r="S143" s="27"/>
    </row>
    <row r="144" spans="2:20" x14ac:dyDescent="0.35">
      <c r="B144" t="s">
        <v>4511</v>
      </c>
      <c r="C144" t="s">
        <v>4183</v>
      </c>
      <c r="D144" t="s">
        <v>4257</v>
      </c>
      <c r="H144" t="s">
        <v>4566</v>
      </c>
      <c r="I144" t="s">
        <v>4183</v>
      </c>
      <c r="J144" t="s">
        <v>4258</v>
      </c>
      <c r="S144" s="27"/>
    </row>
    <row r="145" spans="2:19" x14ac:dyDescent="0.35">
      <c r="B145" t="s">
        <v>4512</v>
      </c>
      <c r="C145" t="s">
        <v>4183</v>
      </c>
      <c r="D145" t="s">
        <v>4258</v>
      </c>
      <c r="H145" s="27" t="s">
        <v>4577</v>
      </c>
      <c r="I145" s="27" t="s">
        <v>4183</v>
      </c>
      <c r="J145" t="s">
        <v>4559</v>
      </c>
      <c r="S145" s="27"/>
    </row>
    <row r="146" spans="2:19" x14ac:dyDescent="0.35">
      <c r="B146" t="s">
        <v>4573</v>
      </c>
      <c r="C146" s="27" t="s">
        <v>4183</v>
      </c>
      <c r="D146" t="s">
        <v>4214</v>
      </c>
      <c r="H146" s="27" t="s">
        <v>4578</v>
      </c>
      <c r="I146" s="27" t="s">
        <v>4183</v>
      </c>
      <c r="J146" t="s">
        <v>4216</v>
      </c>
      <c r="S146" s="27"/>
    </row>
    <row r="147" spans="2:19" x14ac:dyDescent="0.35">
      <c r="B147" s="27" t="s">
        <v>4574</v>
      </c>
      <c r="C147" s="27" t="s">
        <v>4183</v>
      </c>
      <c r="D147" t="s">
        <v>4216</v>
      </c>
      <c r="H147" s="27" t="s">
        <v>4579</v>
      </c>
      <c r="I147" s="27" t="s">
        <v>4183</v>
      </c>
      <c r="J147" t="s">
        <v>4218</v>
      </c>
    </row>
    <row r="148" spans="2:19" x14ac:dyDescent="0.35">
      <c r="B148" s="27" t="s">
        <v>4575</v>
      </c>
      <c r="C148" s="27" t="s">
        <v>4183</v>
      </c>
      <c r="D148" t="s">
        <v>4218</v>
      </c>
      <c r="H148" s="27" t="s">
        <v>5242</v>
      </c>
      <c r="I148" s="27" t="s">
        <v>4183</v>
      </c>
      <c r="J148" t="s">
        <v>4244</v>
      </c>
    </row>
    <row r="149" spans="2:19" x14ac:dyDescent="0.35">
      <c r="B149" s="27" t="s">
        <v>5241</v>
      </c>
      <c r="C149" s="27" t="s">
        <v>4183</v>
      </c>
      <c r="D149" t="s">
        <v>4244</v>
      </c>
      <c r="H149" s="27" t="s">
        <v>5457</v>
      </c>
      <c r="I149" s="27" t="s">
        <v>4183</v>
      </c>
      <c r="J149" t="s">
        <v>4247</v>
      </c>
    </row>
    <row r="150" spans="2:19" x14ac:dyDescent="0.35">
      <c r="B150" s="27" t="s">
        <v>5428</v>
      </c>
      <c r="C150" s="27" t="s">
        <v>4183</v>
      </c>
      <c r="D150" t="s">
        <v>4247</v>
      </c>
      <c r="H150" s="27" t="s">
        <v>5448</v>
      </c>
      <c r="I150" s="27" t="s">
        <v>4183</v>
      </c>
      <c r="J150" t="s">
        <v>4259</v>
      </c>
    </row>
    <row r="151" spans="2:19" s="27" customFormat="1" x14ac:dyDescent="0.35">
      <c r="B151" t="s">
        <v>5429</v>
      </c>
      <c r="C151" s="27" t="s">
        <v>4183</v>
      </c>
      <c r="D151" t="s">
        <v>4259</v>
      </c>
      <c r="H151" s="27" t="s">
        <v>5449</v>
      </c>
      <c r="I151" s="27" t="s">
        <v>4183</v>
      </c>
      <c r="J151" t="s">
        <v>4504</v>
      </c>
    </row>
    <row r="152" spans="2:19" s="27" customFormat="1" x14ac:dyDescent="0.35">
      <c r="B152" s="27" t="s">
        <v>5430</v>
      </c>
      <c r="C152" s="27" t="s">
        <v>4183</v>
      </c>
      <c r="D152" t="s">
        <v>4504</v>
      </c>
      <c r="H152" s="27" t="s">
        <v>5450</v>
      </c>
      <c r="I152" s="27" t="s">
        <v>4183</v>
      </c>
      <c r="J152" s="27" t="s">
        <v>5246</v>
      </c>
    </row>
    <row r="153" spans="2:19" s="27" customFormat="1" x14ac:dyDescent="0.35">
      <c r="B153" s="27" t="s">
        <v>5431</v>
      </c>
      <c r="C153" s="27" t="s">
        <v>4183</v>
      </c>
      <c r="D153" s="27" t="s">
        <v>5395</v>
      </c>
      <c r="H153" s="27" t="s">
        <v>5451</v>
      </c>
      <c r="I153" s="27" t="s">
        <v>4183</v>
      </c>
      <c r="J153" s="27" t="s">
        <v>5380</v>
      </c>
    </row>
    <row r="154" spans="2:19" s="27" customFormat="1" x14ac:dyDescent="0.35">
      <c r="B154" s="27" t="s">
        <v>5432</v>
      </c>
      <c r="C154" s="27" t="s">
        <v>4183</v>
      </c>
      <c r="D154" s="27" t="s">
        <v>5246</v>
      </c>
      <c r="H154" s="27" t="s">
        <v>5452</v>
      </c>
      <c r="I154" s="27" t="s">
        <v>4183</v>
      </c>
      <c r="J154" s="27" t="s">
        <v>5247</v>
      </c>
    </row>
    <row r="155" spans="2:19" s="27" customFormat="1" x14ac:dyDescent="0.35">
      <c r="B155" s="27" t="s">
        <v>5433</v>
      </c>
      <c r="C155" s="27" t="s">
        <v>4183</v>
      </c>
      <c r="D155" s="27" t="s">
        <v>5396</v>
      </c>
      <c r="H155" s="27" t="s">
        <v>5453</v>
      </c>
      <c r="I155" s="27" t="s">
        <v>4183</v>
      </c>
      <c r="J155" s="27" t="s">
        <v>5383</v>
      </c>
    </row>
    <row r="156" spans="2:19" s="27" customFormat="1" x14ac:dyDescent="0.35">
      <c r="B156" s="27" t="s">
        <v>5434</v>
      </c>
      <c r="C156" s="27" t="s">
        <v>4183</v>
      </c>
      <c r="D156" s="27" t="s">
        <v>5397</v>
      </c>
      <c r="H156" s="27" t="s">
        <v>5454</v>
      </c>
      <c r="I156" s="27" t="s">
        <v>4183</v>
      </c>
      <c r="J156" s="27" t="s">
        <v>5392</v>
      </c>
    </row>
    <row r="157" spans="2:19" s="27" customFormat="1" x14ac:dyDescent="0.35">
      <c r="B157" s="27" t="s">
        <v>5435</v>
      </c>
      <c r="C157" s="27" t="s">
        <v>4183</v>
      </c>
      <c r="D157" s="27" t="s">
        <v>5398</v>
      </c>
      <c r="H157" s="27" t="s">
        <v>5455</v>
      </c>
      <c r="I157" s="27" t="s">
        <v>4183</v>
      </c>
      <c r="J157" s="27" t="s">
        <v>5381</v>
      </c>
    </row>
    <row r="158" spans="2:19" s="27" customFormat="1" x14ac:dyDescent="0.35">
      <c r="B158" s="27" t="s">
        <v>5436</v>
      </c>
      <c r="C158" s="27" t="s">
        <v>4183</v>
      </c>
      <c r="D158" s="27" t="s">
        <v>5399</v>
      </c>
      <c r="H158" s="27" t="s">
        <v>5456</v>
      </c>
      <c r="I158" s="27" t="s">
        <v>4183</v>
      </c>
      <c r="J158" s="27" t="s">
        <v>5382</v>
      </c>
    </row>
    <row r="159" spans="2:19" s="27" customFormat="1" x14ac:dyDescent="0.35">
      <c r="B159" s="27" t="s">
        <v>5437</v>
      </c>
      <c r="C159" s="27" t="s">
        <v>4183</v>
      </c>
      <c r="D159" s="27" t="s">
        <v>5392</v>
      </c>
      <c r="H159" s="27" t="s">
        <v>5601</v>
      </c>
      <c r="I159" s="27" t="s">
        <v>4183</v>
      </c>
      <c r="J159" s="27" t="s">
        <v>5379</v>
      </c>
    </row>
    <row r="160" spans="2:19" s="27" customFormat="1" x14ac:dyDescent="0.35">
      <c r="B160" s="27" t="s">
        <v>5438</v>
      </c>
      <c r="C160" s="27" t="s">
        <v>4183</v>
      </c>
      <c r="D160" s="27" t="s">
        <v>5400</v>
      </c>
      <c r="H160" s="27" t="s">
        <v>5612</v>
      </c>
      <c r="I160" s="27" t="s">
        <v>4183</v>
      </c>
      <c r="J160" s="27" t="s">
        <v>5378</v>
      </c>
    </row>
    <row r="161" spans="2:10" s="27" customFormat="1" x14ac:dyDescent="0.35">
      <c r="B161" s="27" t="s">
        <v>5439</v>
      </c>
      <c r="C161" s="27" t="s">
        <v>4183</v>
      </c>
      <c r="D161" s="27" t="s">
        <v>5401</v>
      </c>
      <c r="H161" s="27" t="s">
        <v>5637</v>
      </c>
      <c r="I161" s="27" t="s">
        <v>4183</v>
      </c>
      <c r="J161" s="27" t="s">
        <v>5376</v>
      </c>
    </row>
    <row r="162" spans="2:10" s="27" customFormat="1" x14ac:dyDescent="0.35">
      <c r="B162" s="27" t="s">
        <v>5440</v>
      </c>
      <c r="C162" s="27" t="s">
        <v>4183</v>
      </c>
      <c r="D162" s="27" t="s">
        <v>5402</v>
      </c>
      <c r="H162" s="27" t="s">
        <v>5638</v>
      </c>
      <c r="I162" s="27" t="s">
        <v>4183</v>
      </c>
    </row>
    <row r="163" spans="2:10" s="27" customFormat="1" x14ac:dyDescent="0.35">
      <c r="B163" s="27" t="s">
        <v>5441</v>
      </c>
      <c r="C163" s="27" t="s">
        <v>4183</v>
      </c>
      <c r="D163" s="27" t="s">
        <v>5403</v>
      </c>
      <c r="H163" s="27" t="s">
        <v>5639</v>
      </c>
      <c r="I163" s="27" t="s">
        <v>4183</v>
      </c>
    </row>
    <row r="164" spans="2:10" s="27" customFormat="1" x14ac:dyDescent="0.35">
      <c r="B164" s="27" t="s">
        <v>5442</v>
      </c>
      <c r="C164" s="27" t="s">
        <v>4183</v>
      </c>
      <c r="D164" s="27" t="s">
        <v>5372</v>
      </c>
      <c r="H164" s="27" t="s">
        <v>5640</v>
      </c>
      <c r="I164" s="27" t="s">
        <v>4183</v>
      </c>
    </row>
    <row r="165" spans="2:10" s="27" customFormat="1" x14ac:dyDescent="0.35">
      <c r="B165" s="27" t="s">
        <v>5443</v>
      </c>
      <c r="C165" s="27" t="s">
        <v>4183</v>
      </c>
      <c r="D165" s="27" t="s">
        <v>5404</v>
      </c>
      <c r="H165" s="27" t="s">
        <v>5641</v>
      </c>
      <c r="I165" s="27" t="s">
        <v>4183</v>
      </c>
    </row>
    <row r="166" spans="2:10" s="27" customFormat="1" x14ac:dyDescent="0.35">
      <c r="B166" s="27" t="s">
        <v>5444</v>
      </c>
      <c r="C166" s="27" t="s">
        <v>4183</v>
      </c>
      <c r="D166" s="27" t="s">
        <v>5405</v>
      </c>
      <c r="H166" s="27" t="s">
        <v>5642</v>
      </c>
      <c r="I166" s="27" t="s">
        <v>4183</v>
      </c>
    </row>
    <row r="167" spans="2:10" s="27" customFormat="1" x14ac:dyDescent="0.35">
      <c r="B167" s="27" t="s">
        <v>5445</v>
      </c>
      <c r="C167" s="27" t="s">
        <v>4183</v>
      </c>
      <c r="D167" s="27" t="s">
        <v>5406</v>
      </c>
      <c r="H167" s="27" t="s">
        <v>5643</v>
      </c>
      <c r="I167" s="27" t="s">
        <v>4183</v>
      </c>
    </row>
    <row r="168" spans="2:10" s="27" customFormat="1" x14ac:dyDescent="0.35">
      <c r="B168" s="27" t="s">
        <v>5446</v>
      </c>
      <c r="C168" s="27" t="s">
        <v>4183</v>
      </c>
      <c r="D168" s="27" t="s">
        <v>5407</v>
      </c>
      <c r="H168" s="27" t="s">
        <v>5644</v>
      </c>
      <c r="I168" s="27" t="s">
        <v>4183</v>
      </c>
    </row>
    <row r="169" spans="2:10" x14ac:dyDescent="0.35">
      <c r="B169" s="27" t="s">
        <v>5611</v>
      </c>
      <c r="C169" s="27" t="s">
        <v>4183</v>
      </c>
      <c r="D169" s="27" t="s">
        <v>5408</v>
      </c>
      <c r="H169" t="s">
        <v>5645</v>
      </c>
      <c r="I169" s="27" t="s">
        <v>4183</v>
      </c>
    </row>
    <row r="170" spans="2:10" s="27" customFormat="1" x14ac:dyDescent="0.35">
      <c r="B170" s="27" t="s">
        <v>5632</v>
      </c>
      <c r="C170" s="27" t="s">
        <v>4183</v>
      </c>
      <c r="D170" s="27" t="s">
        <v>5409</v>
      </c>
      <c r="H170" s="27" t="s">
        <v>5646</v>
      </c>
      <c r="I170" s="27" t="s">
        <v>4183</v>
      </c>
    </row>
    <row r="171" spans="2:10" s="27" customFormat="1" x14ac:dyDescent="0.35">
      <c r="B171" s="27" t="s">
        <v>5633</v>
      </c>
      <c r="C171" s="27" t="s">
        <v>4183</v>
      </c>
      <c r="H171" s="27" t="s">
        <v>5647</v>
      </c>
      <c r="I171" s="27" t="s">
        <v>4183</v>
      </c>
    </row>
    <row r="172" spans="2:10" s="27" customFormat="1" x14ac:dyDescent="0.35">
      <c r="B172" s="27" t="s">
        <v>5634</v>
      </c>
      <c r="C172" s="27" t="s">
        <v>4183</v>
      </c>
      <c r="H172" s="27" t="s">
        <v>5648</v>
      </c>
    </row>
    <row r="173" spans="2:10" s="27" customFormat="1" x14ac:dyDescent="0.35">
      <c r="B173" s="27" t="s">
        <v>5635</v>
      </c>
      <c r="C173" s="27" t="s">
        <v>4183</v>
      </c>
      <c r="H173" s="27" t="s">
        <v>5649</v>
      </c>
    </row>
    <row r="174" spans="2:10" s="27" customFormat="1" x14ac:dyDescent="0.35">
      <c r="B174" s="27" t="s">
        <v>5636</v>
      </c>
      <c r="C174" s="27" t="s">
        <v>4183</v>
      </c>
      <c r="H174" s="27" t="s">
        <v>5650</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4581</v>
      </c>
      <c r="C180" s="27" t="s">
        <v>4183</v>
      </c>
      <c r="D180" s="27" t="s">
        <v>4219</v>
      </c>
      <c r="E180" s="27"/>
      <c r="F180" s="27"/>
      <c r="G180" s="27"/>
      <c r="H180" s="27" t="s">
        <v>4631</v>
      </c>
      <c r="I180" s="27" t="s">
        <v>4183</v>
      </c>
      <c r="J180" s="27" t="s">
        <v>4219</v>
      </c>
    </row>
    <row r="181" spans="1:10" x14ac:dyDescent="0.35">
      <c r="A181" s="27"/>
      <c r="B181" s="27" t="s">
        <v>4582</v>
      </c>
      <c r="C181" s="27" t="s">
        <v>4183</v>
      </c>
      <c r="D181" s="27" t="s">
        <v>5600</v>
      </c>
      <c r="E181" s="27"/>
      <c r="G181" s="27"/>
      <c r="H181" s="27" t="s">
        <v>4632</v>
      </c>
      <c r="I181" s="27" t="s">
        <v>4183</v>
      </c>
      <c r="J181" s="27" t="s">
        <v>5600</v>
      </c>
    </row>
    <row r="182" spans="1:10" x14ac:dyDescent="0.35">
      <c r="A182" s="27"/>
      <c r="B182" s="27" t="s">
        <v>4583</v>
      </c>
      <c r="C182" s="27" t="s">
        <v>4183</v>
      </c>
      <c r="D182" s="27" t="s">
        <v>5610</v>
      </c>
      <c r="E182" s="27"/>
      <c r="F182" s="27"/>
      <c r="G182" s="27"/>
      <c r="H182" s="27" t="s">
        <v>4633</v>
      </c>
      <c r="I182" s="27" t="s">
        <v>4183</v>
      </c>
      <c r="J182" s="27" t="s">
        <v>5610</v>
      </c>
    </row>
    <row r="183" spans="1:10" x14ac:dyDescent="0.35">
      <c r="A183" s="27"/>
      <c r="B183" s="27" t="s">
        <v>4584</v>
      </c>
      <c r="C183" s="27" t="s">
        <v>4183</v>
      </c>
      <c r="D183" s="27" t="s">
        <v>4223</v>
      </c>
      <c r="E183" s="27"/>
      <c r="F183" s="27"/>
      <c r="G183" s="27"/>
      <c r="H183" s="27" t="s">
        <v>4634</v>
      </c>
      <c r="I183" s="27" t="s">
        <v>4183</v>
      </c>
      <c r="J183" s="27" t="s">
        <v>4223</v>
      </c>
    </row>
    <row r="184" spans="1:10" x14ac:dyDescent="0.35">
      <c r="A184" s="27"/>
      <c r="B184" s="27" t="s">
        <v>4585</v>
      </c>
      <c r="C184" s="27" t="s">
        <v>4183</v>
      </c>
      <c r="D184" s="27" t="s">
        <v>4416</v>
      </c>
      <c r="G184" s="27"/>
      <c r="H184" s="27" t="s">
        <v>4635</v>
      </c>
      <c r="I184" s="27" t="s">
        <v>4183</v>
      </c>
      <c r="J184" s="27" t="s">
        <v>4272</v>
      </c>
    </row>
    <row r="185" spans="1:10" x14ac:dyDescent="0.35">
      <c r="A185" s="27"/>
      <c r="B185" s="27" t="s">
        <v>4586</v>
      </c>
      <c r="C185" s="27" t="s">
        <v>4183</v>
      </c>
      <c r="D185" s="27" t="s">
        <v>4222</v>
      </c>
      <c r="E185" s="27"/>
      <c r="G185" s="27"/>
      <c r="H185" s="27" t="s">
        <v>4636</v>
      </c>
      <c r="I185" s="27" t="s">
        <v>4183</v>
      </c>
      <c r="J185" s="27" t="s">
        <v>4222</v>
      </c>
    </row>
    <row r="186" spans="1:10" x14ac:dyDescent="0.35">
      <c r="A186" s="27"/>
      <c r="B186" s="27" t="s">
        <v>4587</v>
      </c>
      <c r="C186" s="27" t="s">
        <v>4183</v>
      </c>
      <c r="D186" s="27" t="s">
        <v>4419</v>
      </c>
      <c r="E186" s="27"/>
      <c r="F186" s="27"/>
      <c r="G186" s="27"/>
      <c r="H186" s="27" t="s">
        <v>4637</v>
      </c>
      <c r="I186" s="27" t="s">
        <v>4183</v>
      </c>
      <c r="J186" s="27" t="s">
        <v>4419</v>
      </c>
    </row>
    <row r="187" spans="1:10" x14ac:dyDescent="0.35">
      <c r="A187" s="27"/>
      <c r="B187" s="27" t="s">
        <v>4588</v>
      </c>
      <c r="C187" s="27" t="s">
        <v>4183</v>
      </c>
      <c r="D187" s="27" t="s">
        <v>4413</v>
      </c>
      <c r="E187" s="27"/>
      <c r="F187" s="27"/>
      <c r="G187" s="27"/>
      <c r="H187" s="27" t="s">
        <v>4638</v>
      </c>
      <c r="I187" s="27" t="s">
        <v>4183</v>
      </c>
      <c r="J187" s="27" t="s">
        <v>4493</v>
      </c>
    </row>
    <row r="188" spans="1:10" x14ac:dyDescent="0.35">
      <c r="A188" s="27"/>
      <c r="B188" s="27" t="s">
        <v>4589</v>
      </c>
      <c r="C188" s="27" t="s">
        <v>4183</v>
      </c>
      <c r="D188" s="27" t="s">
        <v>4225</v>
      </c>
      <c r="E188" s="27"/>
      <c r="F188" s="27"/>
      <c r="G188" s="27"/>
      <c r="H188" s="27" t="s">
        <v>4639</v>
      </c>
      <c r="I188" s="27" t="s">
        <v>4183</v>
      </c>
      <c r="J188" s="27" t="s">
        <v>4413</v>
      </c>
    </row>
    <row r="189" spans="1:10" x14ac:dyDescent="0.35">
      <c r="A189" s="27"/>
      <c r="B189" s="27" t="s">
        <v>4590</v>
      </c>
      <c r="C189" s="27" t="s">
        <v>4183</v>
      </c>
      <c r="D189" s="27" t="s">
        <v>4425</v>
      </c>
      <c r="E189" s="27"/>
      <c r="F189" s="27"/>
      <c r="G189" s="27"/>
      <c r="H189" s="27" t="s">
        <v>4640</v>
      </c>
      <c r="I189" s="27" t="s">
        <v>4183</v>
      </c>
      <c r="J189" s="27" t="s">
        <v>4225</v>
      </c>
    </row>
    <row r="190" spans="1:10" x14ac:dyDescent="0.35">
      <c r="A190" s="27"/>
      <c r="B190" s="27" t="s">
        <v>4591</v>
      </c>
      <c r="C190" s="27" t="s">
        <v>4183</v>
      </c>
      <c r="D190" s="27" t="s">
        <v>4684</v>
      </c>
      <c r="E190" s="27"/>
      <c r="F190" s="27"/>
      <c r="G190" s="27"/>
      <c r="H190" s="27" t="s">
        <v>4641</v>
      </c>
      <c r="I190" s="27" t="s">
        <v>4183</v>
      </c>
      <c r="J190" s="27" t="s">
        <v>4397</v>
      </c>
    </row>
    <row r="191" spans="1:10" x14ac:dyDescent="0.35">
      <c r="A191" s="27"/>
      <c r="B191" s="27" t="s">
        <v>4592</v>
      </c>
      <c r="C191" s="27" t="s">
        <v>4183</v>
      </c>
      <c r="D191" s="27" t="s">
        <v>4680</v>
      </c>
      <c r="E191" s="27"/>
      <c r="F191" s="27"/>
      <c r="G191" s="27"/>
      <c r="H191" s="27" t="s">
        <v>4642</v>
      </c>
      <c r="I191" s="27" t="s">
        <v>4183</v>
      </c>
      <c r="J191" s="27" t="s">
        <v>4248</v>
      </c>
    </row>
    <row r="192" spans="1:10" x14ac:dyDescent="0.35">
      <c r="A192" s="27"/>
      <c r="B192" s="27" t="s">
        <v>4593</v>
      </c>
      <c r="C192" s="27" t="s">
        <v>4183</v>
      </c>
      <c r="D192" s="27" t="s">
        <v>4681</v>
      </c>
      <c r="E192" s="27"/>
      <c r="F192" s="27"/>
      <c r="G192" s="27"/>
      <c r="H192" s="27" t="s">
        <v>4643</v>
      </c>
      <c r="I192" s="27" t="s">
        <v>4183</v>
      </c>
      <c r="J192" s="27" t="s">
        <v>4684</v>
      </c>
    </row>
    <row r="193" spans="1:16" x14ac:dyDescent="0.35">
      <c r="A193" s="27"/>
      <c r="B193" s="27" t="s">
        <v>4594</v>
      </c>
      <c r="C193" s="27" t="s">
        <v>4183</v>
      </c>
      <c r="D193" s="27" t="s">
        <v>4506</v>
      </c>
      <c r="E193" s="27"/>
      <c r="F193" s="27"/>
      <c r="G193" s="27"/>
      <c r="H193" s="27" t="s">
        <v>4644</v>
      </c>
      <c r="I193" s="27" t="s">
        <v>4183</v>
      </c>
      <c r="J193" s="27" t="s">
        <v>5247</v>
      </c>
    </row>
    <row r="194" spans="1:16" x14ac:dyDescent="0.35">
      <c r="A194" s="27"/>
      <c r="B194" s="27" t="s">
        <v>4595</v>
      </c>
      <c r="C194" s="27" t="s">
        <v>4183</v>
      </c>
      <c r="D194" s="27" t="s">
        <v>4568</v>
      </c>
      <c r="E194" s="27"/>
      <c r="F194" s="27"/>
      <c r="G194" s="27"/>
      <c r="H194" s="27" t="s">
        <v>4645</v>
      </c>
      <c r="I194" s="27" t="s">
        <v>4183</v>
      </c>
      <c r="J194" s="27" t="s">
        <v>5246</v>
      </c>
    </row>
    <row r="195" spans="1:16" x14ac:dyDescent="0.35">
      <c r="A195" s="27"/>
      <c r="B195" s="27" t="s">
        <v>4596</v>
      </c>
      <c r="C195" s="27" t="s">
        <v>4183</v>
      </c>
      <c r="D195" s="27" t="s">
        <v>4399</v>
      </c>
      <c r="E195" s="27"/>
      <c r="F195" s="27"/>
      <c r="G195" s="27"/>
      <c r="H195" s="27" t="s">
        <v>4646</v>
      </c>
      <c r="I195" s="27" t="s">
        <v>4183</v>
      </c>
      <c r="J195" s="27" t="s">
        <v>4506</v>
      </c>
    </row>
    <row r="196" spans="1:16" x14ac:dyDescent="0.35">
      <c r="A196" s="27"/>
      <c r="B196" s="27" t="s">
        <v>4597</v>
      </c>
      <c r="C196" s="27" t="s">
        <v>4183</v>
      </c>
      <c r="D196" s="27" t="s">
        <v>4227</v>
      </c>
      <c r="E196" s="27"/>
      <c r="F196" s="27"/>
      <c r="G196" s="27"/>
      <c r="H196" s="27" t="s">
        <v>4647</v>
      </c>
      <c r="I196" s="27" t="s">
        <v>4183</v>
      </c>
      <c r="J196" s="27" t="s">
        <v>4399</v>
      </c>
    </row>
    <row r="197" spans="1:16" x14ac:dyDescent="0.35">
      <c r="A197" s="27"/>
      <c r="B197" s="27" t="s">
        <v>4598</v>
      </c>
      <c r="C197" s="27" t="s">
        <v>4183</v>
      </c>
      <c r="D197" s="27" t="s">
        <v>4228</v>
      </c>
      <c r="E197" s="27"/>
      <c r="F197" s="27"/>
      <c r="G197" s="27"/>
      <c r="H197" s="27" t="s">
        <v>4648</v>
      </c>
      <c r="I197" s="27" t="s">
        <v>4183</v>
      </c>
      <c r="J197" s="27" t="s">
        <v>4224</v>
      </c>
    </row>
    <row r="198" spans="1:16" x14ac:dyDescent="0.35">
      <c r="A198" s="27"/>
      <c r="B198" s="27" t="s">
        <v>4599</v>
      </c>
      <c r="C198" s="27" t="s">
        <v>4183</v>
      </c>
      <c r="D198" s="27" t="s">
        <v>4297</v>
      </c>
      <c r="E198" s="27"/>
      <c r="G198" s="27"/>
      <c r="H198" s="27" t="s">
        <v>4649</v>
      </c>
      <c r="I198" s="27" t="s">
        <v>4183</v>
      </c>
      <c r="J198" s="27" t="s">
        <v>4232</v>
      </c>
    </row>
    <row r="199" spans="1:16" x14ac:dyDescent="0.35">
      <c r="A199" s="27"/>
      <c r="B199" s="27" t="s">
        <v>4600</v>
      </c>
      <c r="C199" s="27" t="s">
        <v>4183</v>
      </c>
      <c r="D199" t="s">
        <v>4682</v>
      </c>
      <c r="E199" s="27"/>
      <c r="G199" s="27"/>
      <c r="H199" s="27" t="s">
        <v>4650</v>
      </c>
      <c r="I199" s="27" t="s">
        <v>4183</v>
      </c>
      <c r="J199" s="27" t="s">
        <v>4227</v>
      </c>
      <c r="P199" s="27"/>
    </row>
    <row r="200" spans="1:16" x14ac:dyDescent="0.35">
      <c r="A200" s="27"/>
      <c r="B200" s="27" t="s">
        <v>4601</v>
      </c>
      <c r="C200" s="27" t="s">
        <v>4183</v>
      </c>
      <c r="D200" t="s">
        <v>4691</v>
      </c>
      <c r="E200" s="27"/>
      <c r="G200" s="27"/>
      <c r="H200" s="27" t="s">
        <v>4651</v>
      </c>
      <c r="I200" s="27" t="s">
        <v>4183</v>
      </c>
      <c r="J200" s="27" t="s">
        <v>4228</v>
      </c>
      <c r="P200" s="27"/>
    </row>
    <row r="201" spans="1:16" x14ac:dyDescent="0.35">
      <c r="A201" s="27"/>
      <c r="B201" s="27" t="s">
        <v>4602</v>
      </c>
      <c r="C201" s="27" t="s">
        <v>4183</v>
      </c>
      <c r="D201" s="27" t="s">
        <v>4430</v>
      </c>
      <c r="E201" s="27"/>
      <c r="G201" s="27"/>
      <c r="H201" s="27" t="s">
        <v>4652</v>
      </c>
      <c r="I201" s="27" t="s">
        <v>4183</v>
      </c>
      <c r="J201" s="27" t="s">
        <v>5370</v>
      </c>
      <c r="P201" s="27"/>
    </row>
    <row r="202" spans="1:16" x14ac:dyDescent="0.35">
      <c r="A202" s="27"/>
      <c r="B202" s="27" t="s">
        <v>4603</v>
      </c>
      <c r="C202" s="27" t="s">
        <v>4183</v>
      </c>
      <c r="D202" s="27" t="s">
        <v>4231</v>
      </c>
      <c r="E202" s="27"/>
      <c r="G202" s="27"/>
      <c r="H202" s="27" t="s">
        <v>4653</v>
      </c>
      <c r="I202" s="27" t="s">
        <v>4183</v>
      </c>
      <c r="J202" s="27" t="s">
        <v>5245</v>
      </c>
      <c r="P202" s="27"/>
    </row>
    <row r="203" spans="1:16" x14ac:dyDescent="0.35">
      <c r="A203" s="27"/>
      <c r="B203" s="27" t="s">
        <v>4604</v>
      </c>
      <c r="C203" s="27" t="s">
        <v>4183</v>
      </c>
      <c r="D203" s="27" t="s">
        <v>5243</v>
      </c>
      <c r="E203" s="27"/>
      <c r="G203" s="27"/>
      <c r="H203" s="27" t="s">
        <v>4654</v>
      </c>
      <c r="I203" s="27" t="s">
        <v>4183</v>
      </c>
      <c r="J203" s="27" t="s">
        <v>4682</v>
      </c>
      <c r="P203" s="27"/>
    </row>
    <row r="204" spans="1:16" x14ac:dyDescent="0.35">
      <c r="A204" s="27"/>
      <c r="B204" s="27" t="s">
        <v>4605</v>
      </c>
      <c r="C204" s="27" t="s">
        <v>4183</v>
      </c>
      <c r="D204" s="27" t="s">
        <v>4244</v>
      </c>
      <c r="E204" s="27"/>
      <c r="G204" s="27"/>
      <c r="H204" s="27" t="s">
        <v>4655</v>
      </c>
      <c r="I204" s="27" t="s">
        <v>4183</v>
      </c>
      <c r="J204" s="27" t="s">
        <v>4226</v>
      </c>
      <c r="P204" s="27"/>
    </row>
    <row r="205" spans="1:16" x14ac:dyDescent="0.35">
      <c r="A205" s="27"/>
      <c r="B205" s="27" t="s">
        <v>4606</v>
      </c>
      <c r="C205" s="27" t="s">
        <v>4183</v>
      </c>
      <c r="D205" s="27" t="s">
        <v>4499</v>
      </c>
      <c r="E205" s="27"/>
      <c r="G205" s="27"/>
      <c r="H205" s="27" t="s">
        <v>4656</v>
      </c>
      <c r="I205" s="27" t="s">
        <v>4183</v>
      </c>
      <c r="J205" s="27" t="s">
        <v>4231</v>
      </c>
      <c r="P205" s="27"/>
    </row>
    <row r="206" spans="1:16" x14ac:dyDescent="0.35">
      <c r="A206" s="27"/>
      <c r="B206" s="27" t="s">
        <v>4607</v>
      </c>
      <c r="C206" s="27" t="s">
        <v>4183</v>
      </c>
      <c r="D206" s="27" t="s">
        <v>4457</v>
      </c>
      <c r="E206" s="27"/>
      <c r="G206" s="27"/>
      <c r="H206" s="27" t="s">
        <v>4657</v>
      </c>
      <c r="I206" s="27" t="s">
        <v>4183</v>
      </c>
      <c r="J206" s="27" t="s">
        <v>4244</v>
      </c>
      <c r="P206" s="27"/>
    </row>
    <row r="207" spans="1:16" x14ac:dyDescent="0.35">
      <c r="A207" s="27"/>
      <c r="B207" s="27" t="s">
        <v>4608</v>
      </c>
      <c r="C207" s="27" t="s">
        <v>4183</v>
      </c>
      <c r="D207" t="s">
        <v>4685</v>
      </c>
      <c r="E207" s="27"/>
      <c r="G207" s="27"/>
      <c r="H207" s="27" t="s">
        <v>4658</v>
      </c>
      <c r="I207" s="27" t="s">
        <v>4183</v>
      </c>
      <c r="J207" s="27" t="s">
        <v>5371</v>
      </c>
      <c r="P207" s="27"/>
    </row>
    <row r="208" spans="1:16" x14ac:dyDescent="0.35">
      <c r="A208" s="27"/>
      <c r="B208" s="27" t="s">
        <v>4609</v>
      </c>
      <c r="C208" s="27" t="s">
        <v>4183</v>
      </c>
      <c r="D208" s="27" t="s">
        <v>4686</v>
      </c>
      <c r="E208" s="27"/>
      <c r="G208" s="27"/>
      <c r="H208" s="27" t="s">
        <v>4659</v>
      </c>
      <c r="I208" s="27" t="s">
        <v>4183</v>
      </c>
      <c r="J208" s="27" t="s">
        <v>4499</v>
      </c>
      <c r="P208" s="27"/>
    </row>
    <row r="209" spans="1:16" x14ac:dyDescent="0.35">
      <c r="A209" s="27"/>
      <c r="B209" s="27" t="s">
        <v>4610</v>
      </c>
      <c r="C209" s="27" t="s">
        <v>4183</v>
      </c>
      <c r="D209" s="27" t="s">
        <v>5244</v>
      </c>
      <c r="E209" s="27"/>
      <c r="G209" s="27"/>
      <c r="H209" s="27" t="s">
        <v>4660</v>
      </c>
      <c r="I209" s="27" t="s">
        <v>4183</v>
      </c>
      <c r="J209" s="27" t="s">
        <v>5244</v>
      </c>
      <c r="P209" s="27"/>
    </row>
    <row r="210" spans="1:16" x14ac:dyDescent="0.35">
      <c r="A210" s="27"/>
      <c r="B210" s="27" t="s">
        <v>4611</v>
      </c>
      <c r="C210" s="27" t="s">
        <v>4183</v>
      </c>
      <c r="D210" s="27" t="s">
        <v>4232</v>
      </c>
      <c r="E210" s="27"/>
      <c r="G210" s="27"/>
      <c r="H210" s="27" t="s">
        <v>4661</v>
      </c>
      <c r="I210" s="27" t="s">
        <v>4183</v>
      </c>
      <c r="J210" t="s">
        <v>5372</v>
      </c>
      <c r="P210" s="27"/>
    </row>
    <row r="211" spans="1:16" x14ac:dyDescent="0.35">
      <c r="A211" s="27"/>
      <c r="B211" s="27" t="s">
        <v>4612</v>
      </c>
      <c r="C211" s="27" t="s">
        <v>4183</v>
      </c>
      <c r="D211" s="27" t="s">
        <v>4218</v>
      </c>
      <c r="E211" s="27"/>
      <c r="F211" s="27"/>
      <c r="G211" s="27"/>
      <c r="H211" s="27" t="s">
        <v>4662</v>
      </c>
      <c r="I211" s="27" t="s">
        <v>4183</v>
      </c>
      <c r="J211" s="27" t="s">
        <v>4218</v>
      </c>
      <c r="P211" s="27"/>
    </row>
    <row r="212" spans="1:16" x14ac:dyDescent="0.35">
      <c r="A212" s="27"/>
      <c r="B212" s="27" t="s">
        <v>4613</v>
      </c>
      <c r="C212" s="27" t="s">
        <v>4183</v>
      </c>
      <c r="D212" s="27" t="s">
        <v>4250</v>
      </c>
      <c r="E212" s="27"/>
      <c r="F212" s="27"/>
      <c r="G212" s="27"/>
      <c r="H212" s="27" t="s">
        <v>4663</v>
      </c>
      <c r="I212" s="27" t="s">
        <v>4183</v>
      </c>
      <c r="J212" s="27" t="s">
        <v>4250</v>
      </c>
      <c r="P212" s="27"/>
    </row>
    <row r="213" spans="1:16" x14ac:dyDescent="0.35">
      <c r="A213" s="27"/>
      <c r="B213" s="27" t="s">
        <v>4614</v>
      </c>
      <c r="C213" s="27" t="s">
        <v>4183</v>
      </c>
      <c r="D213" s="27" t="s">
        <v>4230</v>
      </c>
      <c r="E213" s="27"/>
      <c r="F213" s="27"/>
      <c r="G213" s="27"/>
      <c r="H213" s="27" t="s">
        <v>4664</v>
      </c>
      <c r="I213" s="27" t="s">
        <v>4183</v>
      </c>
      <c r="J213" s="27" t="s">
        <v>4230</v>
      </c>
      <c r="P213" s="27"/>
    </row>
    <row r="214" spans="1:16" x14ac:dyDescent="0.35">
      <c r="A214" s="27"/>
      <c r="B214" s="27" t="s">
        <v>4615</v>
      </c>
      <c r="C214" s="27" t="s">
        <v>4183</v>
      </c>
      <c r="D214" s="27" t="s">
        <v>4442</v>
      </c>
      <c r="E214" s="27"/>
      <c r="F214" s="27"/>
      <c r="G214" s="27"/>
      <c r="H214" s="27" t="s">
        <v>4665</v>
      </c>
      <c r="I214" s="27" t="s">
        <v>4183</v>
      </c>
      <c r="J214" s="27" t="s">
        <v>5240</v>
      </c>
    </row>
    <row r="215" spans="1:16" x14ac:dyDescent="0.35">
      <c r="A215" s="27"/>
      <c r="B215" s="27" t="s">
        <v>4616</v>
      </c>
      <c r="C215" s="27" t="s">
        <v>4183</v>
      </c>
      <c r="D215" s="27" t="s">
        <v>4427</v>
      </c>
      <c r="E215" s="27"/>
      <c r="F215" s="27"/>
      <c r="G215" s="27"/>
      <c r="H215" s="27" t="s">
        <v>4666</v>
      </c>
      <c r="I215" s="27" t="s">
        <v>4183</v>
      </c>
      <c r="J215" s="27" t="s">
        <v>4235</v>
      </c>
    </row>
    <row r="216" spans="1:16" x14ac:dyDescent="0.35">
      <c r="A216" s="27"/>
      <c r="B216" s="27" t="s">
        <v>4617</v>
      </c>
      <c r="C216" s="27" t="s">
        <v>4183</v>
      </c>
      <c r="D216" s="27" t="s">
        <v>5240</v>
      </c>
      <c r="E216" s="27"/>
      <c r="F216" s="27"/>
      <c r="G216" s="27"/>
      <c r="H216" s="27" t="s">
        <v>4667</v>
      </c>
      <c r="I216" s="27" t="s">
        <v>4183</v>
      </c>
      <c r="J216" s="27" t="s">
        <v>4504</v>
      </c>
    </row>
    <row r="217" spans="1:16" x14ac:dyDescent="0.35">
      <c r="A217" s="27"/>
      <c r="B217" s="27" t="s">
        <v>4618</v>
      </c>
      <c r="C217" s="27" t="s">
        <v>4183</v>
      </c>
      <c r="D217" t="s">
        <v>4690</v>
      </c>
      <c r="E217" s="27"/>
      <c r="F217" s="27"/>
      <c r="G217" s="27"/>
      <c r="H217" s="27" t="s">
        <v>4668</v>
      </c>
      <c r="I217" s="27" t="s">
        <v>4183</v>
      </c>
      <c r="J217" s="27" t="s">
        <v>4212</v>
      </c>
    </row>
    <row r="218" spans="1:16" x14ac:dyDescent="0.35">
      <c r="A218" s="27"/>
      <c r="B218" s="27" t="s">
        <v>4619</v>
      </c>
      <c r="C218" s="27" t="s">
        <v>4183</v>
      </c>
      <c r="D218" s="27" t="s">
        <v>4451</v>
      </c>
      <c r="E218" s="27"/>
      <c r="F218" s="27"/>
      <c r="G218" s="27"/>
      <c r="H218" s="27" t="s">
        <v>4669</v>
      </c>
      <c r="I218" s="27" t="s">
        <v>4183</v>
      </c>
      <c r="J218" s="27" t="s">
        <v>5392</v>
      </c>
    </row>
    <row r="219" spans="1:16" x14ac:dyDescent="0.35">
      <c r="A219" s="27"/>
      <c r="B219" s="27" t="s">
        <v>4620</v>
      </c>
      <c r="C219" s="27" t="s">
        <v>4183</v>
      </c>
      <c r="D219" s="27" t="s">
        <v>4683</v>
      </c>
      <c r="E219" s="27"/>
      <c r="F219" s="27"/>
      <c r="G219" s="27"/>
      <c r="H219" s="27" t="s">
        <v>4670</v>
      </c>
      <c r="I219" s="27" t="s">
        <v>4183</v>
      </c>
      <c r="J219" s="27" t="s">
        <v>5402</v>
      </c>
    </row>
    <row r="220" spans="1:16" x14ac:dyDescent="0.35">
      <c r="A220" s="27"/>
      <c r="B220" s="27" t="s">
        <v>4621</v>
      </c>
      <c r="C220" s="27" t="s">
        <v>4183</v>
      </c>
      <c r="D220" s="27" t="s">
        <v>4453</v>
      </c>
      <c r="E220" s="27"/>
      <c r="F220" s="27"/>
      <c r="G220" s="27"/>
      <c r="H220" s="27" t="s">
        <v>4671</v>
      </c>
      <c r="I220" s="27" t="s">
        <v>4183</v>
      </c>
    </row>
    <row r="221" spans="1:16" x14ac:dyDescent="0.35">
      <c r="A221" s="27"/>
      <c r="B221" s="27" t="s">
        <v>4622</v>
      </c>
      <c r="C221" s="27" t="s">
        <v>4183</v>
      </c>
      <c r="D221" s="27" t="s">
        <v>4455</v>
      </c>
      <c r="E221" s="27"/>
      <c r="F221" s="27"/>
      <c r="G221" s="27"/>
      <c r="H221" s="27" t="s">
        <v>4672</v>
      </c>
      <c r="I221" s="27" t="s">
        <v>4183</v>
      </c>
    </row>
    <row r="222" spans="1:16" x14ac:dyDescent="0.35">
      <c r="A222" s="27"/>
      <c r="B222" s="27" t="s">
        <v>4623</v>
      </c>
      <c r="C222" s="27" t="s">
        <v>4183</v>
      </c>
      <c r="D222" s="27" t="s">
        <v>4235</v>
      </c>
      <c r="E222" s="27"/>
      <c r="F222" s="27"/>
      <c r="G222" s="27"/>
      <c r="H222" s="27" t="s">
        <v>4673</v>
      </c>
      <c r="I222" s="27" t="s">
        <v>4183</v>
      </c>
      <c r="J222" s="27"/>
    </row>
    <row r="223" spans="1:16" x14ac:dyDescent="0.35">
      <c r="A223" s="27"/>
      <c r="B223" s="27" t="s">
        <v>4624</v>
      </c>
      <c r="C223" s="27" t="s">
        <v>4183</v>
      </c>
      <c r="D223" s="27" t="s">
        <v>4504</v>
      </c>
      <c r="E223" s="27"/>
      <c r="F223" s="27"/>
      <c r="G223" s="27"/>
      <c r="H223" s="27" t="s">
        <v>4674</v>
      </c>
      <c r="I223" s="27" t="s">
        <v>4183</v>
      </c>
    </row>
    <row r="224" spans="1:16" x14ac:dyDescent="0.35">
      <c r="A224" s="27"/>
      <c r="B224" s="27" t="s">
        <v>4625</v>
      </c>
      <c r="C224" s="27" t="s">
        <v>4183</v>
      </c>
      <c r="D224" s="27" t="s">
        <v>4449</v>
      </c>
      <c r="E224" s="27"/>
      <c r="F224" s="27"/>
      <c r="G224" s="27"/>
      <c r="H224" s="27" t="s">
        <v>4675</v>
      </c>
      <c r="I224" s="27" t="s">
        <v>4183</v>
      </c>
    </row>
    <row r="225" spans="1:10" x14ac:dyDescent="0.35">
      <c r="A225" s="27"/>
      <c r="B225" s="27" t="s">
        <v>4626</v>
      </c>
      <c r="C225" s="27" t="s">
        <v>4183</v>
      </c>
      <c r="D225" s="27" t="s">
        <v>4212</v>
      </c>
      <c r="E225" s="27"/>
      <c r="F225" s="27"/>
      <c r="G225" s="27"/>
      <c r="H225" s="27" t="s">
        <v>4676</v>
      </c>
      <c r="I225" s="27" t="s">
        <v>4183</v>
      </c>
      <c r="J225" s="27"/>
    </row>
    <row r="226" spans="1:10" x14ac:dyDescent="0.35">
      <c r="A226" s="27"/>
      <c r="B226" s="27" t="s">
        <v>4627</v>
      </c>
      <c r="C226" s="27" t="s">
        <v>4183</v>
      </c>
      <c r="D226" s="27" t="s">
        <v>5245</v>
      </c>
      <c r="E226" s="27"/>
      <c r="F226" s="27"/>
      <c r="G226" s="27"/>
      <c r="H226" s="27" t="s">
        <v>4677</v>
      </c>
      <c r="I226" s="27" t="s">
        <v>4183</v>
      </c>
    </row>
    <row r="227" spans="1:10" x14ac:dyDescent="0.35">
      <c r="A227" s="27"/>
      <c r="B227" s="27" t="s">
        <v>4628</v>
      </c>
      <c r="C227" s="27" t="s">
        <v>4183</v>
      </c>
      <c r="D227" s="27" t="s">
        <v>5460</v>
      </c>
      <c r="E227" s="27"/>
      <c r="F227" s="27"/>
      <c r="G227" s="27"/>
      <c r="H227" s="27" t="s">
        <v>4678</v>
      </c>
      <c r="I227" s="27" t="s">
        <v>4183</v>
      </c>
    </row>
    <row r="228" spans="1:10" x14ac:dyDescent="0.35">
      <c r="A228" s="27"/>
      <c r="B228" s="27" t="s">
        <v>4629</v>
      </c>
      <c r="C228" s="27" t="s">
        <v>4183</v>
      </c>
      <c r="D228" s="27" t="s">
        <v>5458</v>
      </c>
      <c r="E228" s="27"/>
      <c r="F228" s="27"/>
      <c r="G228" s="27"/>
      <c r="H228" s="27" t="s">
        <v>4679</v>
      </c>
      <c r="I228" s="27" t="s">
        <v>4183</v>
      </c>
      <c r="J228" s="27"/>
    </row>
    <row r="229" spans="1:10" x14ac:dyDescent="0.35">
      <c r="A229" s="27"/>
      <c r="B229" s="27" t="s">
        <v>4630</v>
      </c>
      <c r="C229" s="27" t="s">
        <v>4183</v>
      </c>
      <c r="D229" s="27" t="s">
        <v>5459</v>
      </c>
      <c r="F229" s="27"/>
      <c r="G229" s="27"/>
      <c r="H229" s="27"/>
      <c r="I229" s="27"/>
      <c r="J229" s="27"/>
    </row>
    <row r="230" spans="1:10" x14ac:dyDescent="0.35">
      <c r="B230" t="s">
        <v>5651</v>
      </c>
      <c r="C230" s="27" t="s">
        <v>4183</v>
      </c>
    </row>
    <row r="231" spans="1:10" x14ac:dyDescent="0.35">
      <c r="B231" t="s">
        <v>5652</v>
      </c>
      <c r="C231" s="27" t="s">
        <v>4183</v>
      </c>
      <c r="D231" s="27"/>
    </row>
    <row r="232" spans="1:10" x14ac:dyDescent="0.35">
      <c r="B232" t="s">
        <v>5653</v>
      </c>
      <c r="C232" s="27" t="s">
        <v>4183</v>
      </c>
    </row>
    <row r="233" spans="1:10" x14ac:dyDescent="0.35">
      <c r="B233" t="s">
        <v>5654</v>
      </c>
      <c r="C233" s="27" t="s">
        <v>4183</v>
      </c>
    </row>
    <row r="234" spans="1:10" x14ac:dyDescent="0.35">
      <c r="B234" t="s">
        <v>5655</v>
      </c>
      <c r="C234" s="27" t="s">
        <v>4183</v>
      </c>
    </row>
    <row r="235" spans="1:10" x14ac:dyDescent="0.35">
      <c r="B235" t="s">
        <v>5656</v>
      </c>
      <c r="C235" s="27" t="s">
        <v>4183</v>
      </c>
    </row>
    <row r="236" spans="1:10" x14ac:dyDescent="0.35">
      <c r="B236" t="s">
        <v>5657</v>
      </c>
      <c r="C236" s="27" t="s">
        <v>4183</v>
      </c>
    </row>
    <row r="237" spans="1:10" x14ac:dyDescent="0.35">
      <c r="B237" t="s">
        <v>5658</v>
      </c>
      <c r="C237" s="27" t="s">
        <v>4183</v>
      </c>
    </row>
    <row r="238" spans="1:10" x14ac:dyDescent="0.35">
      <c r="B238" t="s">
        <v>5659</v>
      </c>
      <c r="C238" s="27" t="s">
        <v>4183</v>
      </c>
    </row>
    <row r="239" spans="1:10" x14ac:dyDescent="0.35">
      <c r="B239" t="s">
        <v>5660</v>
      </c>
      <c r="C239" s="27" t="s">
        <v>4183</v>
      </c>
    </row>
    <row r="240" spans="1:10" x14ac:dyDescent="0.35">
      <c r="B240" t="s">
        <v>5661</v>
      </c>
      <c r="C240" s="27" t="s">
        <v>4183</v>
      </c>
    </row>
    <row r="241" spans="2:3" x14ac:dyDescent="0.35">
      <c r="B241" t="s">
        <v>5662</v>
      </c>
      <c r="C241" s="27" t="s">
        <v>4183</v>
      </c>
    </row>
    <row r="242" spans="2:3" x14ac:dyDescent="0.35">
      <c r="B242" t="s">
        <v>5663</v>
      </c>
      <c r="C242" s="27" t="s">
        <v>4183</v>
      </c>
    </row>
    <row r="243" spans="2:3" x14ac:dyDescent="0.35">
      <c r="B243" t="s">
        <v>5664</v>
      </c>
    </row>
    <row r="244" spans="2:3" x14ac:dyDescent="0.35">
      <c r="B244" t="s">
        <v>5665</v>
      </c>
    </row>
    <row r="245" spans="2:3" x14ac:dyDescent="0.35">
      <c r="B245" t="s">
        <v>5666</v>
      </c>
    </row>
    <row r="246" spans="2:3" x14ac:dyDescent="0.35">
      <c r="B246" t="s">
        <v>5667</v>
      </c>
    </row>
    <row r="247" spans="2:3" x14ac:dyDescent="0.35">
      <c r="B247" t="s">
        <v>5668</v>
      </c>
    </row>
    <row r="248" spans="2:3" x14ac:dyDescent="0.35">
      <c r="B248" t="s">
        <v>5669</v>
      </c>
    </row>
    <row r="249" spans="2:3" x14ac:dyDescent="0.35">
      <c r="B249" t="s">
        <v>5670</v>
      </c>
    </row>
    <row r="250" spans="2:3" x14ac:dyDescent="0.35">
      <c r="B250" t="s">
        <v>5671</v>
      </c>
    </row>
    <row r="251" spans="2:3" x14ac:dyDescent="0.35">
      <c r="B251" t="s">
        <v>5672</v>
      </c>
    </row>
    <row r="252" spans="2:3" x14ac:dyDescent="0.35">
      <c r="B252" t="s">
        <v>5673</v>
      </c>
    </row>
    <row r="253" spans="2:3" x14ac:dyDescent="0.35">
      <c r="B253" t="s">
        <v>5674</v>
      </c>
    </row>
    <row r="254" spans="2:3" x14ac:dyDescent="0.35">
      <c r="B254" t="s">
        <v>5675</v>
      </c>
    </row>
    <row r="255" spans="2:3" x14ac:dyDescent="0.35">
      <c r="B255" t="s">
        <v>5676</v>
      </c>
    </row>
    <row r="256" spans="2:3" x14ac:dyDescent="0.35">
      <c r="B256" t="s">
        <v>5677</v>
      </c>
    </row>
    <row r="257" spans="2:4" x14ac:dyDescent="0.35">
      <c r="B257" t="s">
        <v>5678</v>
      </c>
    </row>
    <row r="258" spans="2:4" x14ac:dyDescent="0.35">
      <c r="B258" t="s">
        <v>5679</v>
      </c>
    </row>
    <row r="259" spans="2:4" x14ac:dyDescent="0.35">
      <c r="B259" t="s">
        <v>5680</v>
      </c>
    </row>
    <row r="260" spans="2:4" x14ac:dyDescent="0.35">
      <c r="B260" t="s">
        <v>5681</v>
      </c>
    </row>
    <row r="261" spans="2:4" x14ac:dyDescent="0.35">
      <c r="B261" t="s">
        <v>5682</v>
      </c>
    </row>
    <row r="262" spans="2:4" x14ac:dyDescent="0.35">
      <c r="B262" t="s">
        <v>5683</v>
      </c>
    </row>
    <row r="263" spans="2:4" x14ac:dyDescent="0.35">
      <c r="B263" t="s">
        <v>5684</v>
      </c>
    </row>
    <row r="264" spans="2:4" x14ac:dyDescent="0.35">
      <c r="B264" t="s">
        <v>5685</v>
      </c>
    </row>
    <row r="265" spans="2:4" x14ac:dyDescent="0.35">
      <c r="B265" t="s">
        <v>5686</v>
      </c>
    </row>
    <row r="266" spans="2:4" x14ac:dyDescent="0.35">
      <c r="B266" t="s">
        <v>5687</v>
      </c>
      <c r="C266" t="s">
        <v>4687</v>
      </c>
      <c r="D266" t="s">
        <v>4688</v>
      </c>
    </row>
    <row r="267" spans="2:4" x14ac:dyDescent="0.35">
      <c r="B267" t="s">
        <v>5688</v>
      </c>
      <c r="C267" t="s">
        <v>4150</v>
      </c>
      <c r="D267">
        <v>38</v>
      </c>
    </row>
    <row r="268" spans="2:4" x14ac:dyDescent="0.35">
      <c r="B268" t="s">
        <v>5689</v>
      </c>
      <c r="C268" t="s">
        <v>4324</v>
      </c>
      <c r="D268" t="s">
        <v>4369</v>
      </c>
    </row>
    <row r="269" spans="2:4" x14ac:dyDescent="0.35">
      <c r="B269" t="s">
        <v>5690</v>
      </c>
      <c r="C269" t="s">
        <v>4324</v>
      </c>
      <c r="D269" t="s">
        <v>4325</v>
      </c>
    </row>
    <row r="270" spans="2:4" x14ac:dyDescent="0.35">
      <c r="B270" t="s">
        <v>5691</v>
      </c>
      <c r="C270" t="s">
        <v>4324</v>
      </c>
      <c r="D270" t="s">
        <v>4326</v>
      </c>
    </row>
    <row r="271" spans="2:4" x14ac:dyDescent="0.35">
      <c r="B271" t="s">
        <v>5692</v>
      </c>
      <c r="C271" t="s">
        <v>4324</v>
      </c>
      <c r="D271" t="s">
        <v>4327</v>
      </c>
    </row>
    <row r="272" spans="2:4" x14ac:dyDescent="0.35">
      <c r="B272" t="s">
        <v>5693</v>
      </c>
      <c r="C272" t="s">
        <v>4324</v>
      </c>
      <c r="D272" t="s">
        <v>4328</v>
      </c>
    </row>
    <row r="273" spans="2:4" x14ac:dyDescent="0.35">
      <c r="B273" t="s">
        <v>5694</v>
      </c>
      <c r="C273" t="s">
        <v>4324</v>
      </c>
      <c r="D273" t="s">
        <v>4329</v>
      </c>
    </row>
    <row r="274" spans="2:4" x14ac:dyDescent="0.35">
      <c r="B274" t="s">
        <v>5695</v>
      </c>
      <c r="C274" t="s">
        <v>4324</v>
      </c>
      <c r="D274" t="s">
        <v>4330</v>
      </c>
    </row>
    <row r="275" spans="2:4" x14ac:dyDescent="0.35">
      <c r="B275" t="s">
        <v>5696</v>
      </c>
      <c r="C275" t="s">
        <v>4324</v>
      </c>
      <c r="D275" t="s">
        <v>4331</v>
      </c>
    </row>
    <row r="276" spans="2:4" x14ac:dyDescent="0.35">
      <c r="B276" t="s">
        <v>5697</v>
      </c>
      <c r="C276" t="s">
        <v>4324</v>
      </c>
      <c r="D276" t="s">
        <v>4332</v>
      </c>
    </row>
    <row r="277" spans="2:4" x14ac:dyDescent="0.35">
      <c r="B277" t="s">
        <v>5698</v>
      </c>
      <c r="C277" t="s">
        <v>4324</v>
      </c>
      <c r="D277" t="s">
        <v>4689</v>
      </c>
    </row>
    <row r="278" spans="2:4" x14ac:dyDescent="0.35">
      <c r="B278" t="s">
        <v>5699</v>
      </c>
      <c r="C278" t="s">
        <v>4324</v>
      </c>
      <c r="D278" t="s">
        <v>4333</v>
      </c>
    </row>
    <row r="279" spans="2:4" x14ac:dyDescent="0.35">
      <c r="B279" t="s">
        <v>5700</v>
      </c>
      <c r="C279" t="s">
        <v>4324</v>
      </c>
      <c r="D279" t="s">
        <v>4334</v>
      </c>
    </row>
    <row r="280" spans="2:4" x14ac:dyDescent="0.35">
      <c r="B280" t="s">
        <v>5701</v>
      </c>
      <c r="C280" t="s">
        <v>4324</v>
      </c>
      <c r="D280" t="s">
        <v>4335</v>
      </c>
    </row>
    <row r="281" spans="2:4" x14ac:dyDescent="0.35">
      <c r="B281" t="s">
        <v>5702</v>
      </c>
      <c r="C281" t="s">
        <v>4324</v>
      </c>
      <c r="D281" t="s">
        <v>4336</v>
      </c>
    </row>
    <row r="282" spans="2:4" x14ac:dyDescent="0.35">
      <c r="B282" t="s">
        <v>5703</v>
      </c>
      <c r="C282" t="s">
        <v>4324</v>
      </c>
      <c r="D282" t="s">
        <v>4337</v>
      </c>
    </row>
    <row r="283" spans="2:4" x14ac:dyDescent="0.35">
      <c r="B283" t="s">
        <v>5704</v>
      </c>
      <c r="C283" t="s">
        <v>4324</v>
      </c>
      <c r="D283" t="s">
        <v>4338</v>
      </c>
    </row>
    <row r="284" spans="2:4" x14ac:dyDescent="0.35">
      <c r="B284" t="s">
        <v>5705</v>
      </c>
      <c r="C284" t="s">
        <v>4324</v>
      </c>
      <c r="D284" t="s">
        <v>4339</v>
      </c>
    </row>
    <row r="285" spans="2:4" x14ac:dyDescent="0.35">
      <c r="B285" t="s">
        <v>5706</v>
      </c>
      <c r="C285" t="s">
        <v>4324</v>
      </c>
      <c r="D285" t="s">
        <v>4340</v>
      </c>
    </row>
    <row r="286" spans="2:4" x14ac:dyDescent="0.35">
      <c r="B286" t="s">
        <v>5707</v>
      </c>
      <c r="C286" t="s">
        <v>4324</v>
      </c>
      <c r="D286" t="s">
        <v>4341</v>
      </c>
    </row>
    <row r="287" spans="2:4" x14ac:dyDescent="0.35">
      <c r="B287" t="s">
        <v>5708</v>
      </c>
      <c r="C287" t="s">
        <v>4324</v>
      </c>
      <c r="D287" t="s">
        <v>4342</v>
      </c>
    </row>
    <row r="288" spans="2:4" x14ac:dyDescent="0.35">
      <c r="B288" t="s">
        <v>5709</v>
      </c>
      <c r="C288" t="s">
        <v>4324</v>
      </c>
      <c r="D288" t="s">
        <v>4343</v>
      </c>
    </row>
    <row r="289" spans="2:4" x14ac:dyDescent="0.35">
      <c r="B289" t="s">
        <v>5710</v>
      </c>
      <c r="C289" t="s">
        <v>4324</v>
      </c>
      <c r="D289" t="s">
        <v>4344</v>
      </c>
    </row>
    <row r="290" spans="2:4" x14ac:dyDescent="0.35">
      <c r="B290" t="s">
        <v>5711</v>
      </c>
      <c r="C290" t="s">
        <v>4324</v>
      </c>
      <c r="D290" t="s">
        <v>4345</v>
      </c>
    </row>
    <row r="305" spans="1:29" x14ac:dyDescent="0.35">
      <c r="A305" s="256"/>
      <c r="B305" s="256"/>
      <c r="C305" s="256"/>
      <c r="D305" s="256"/>
      <c r="E305" s="256"/>
      <c r="F305" s="256"/>
      <c r="G305" s="256"/>
      <c r="H305" s="256"/>
      <c r="I305" s="256"/>
      <c r="J305" s="256"/>
      <c r="K305" s="256"/>
      <c r="L305" s="256"/>
      <c r="M305" s="256"/>
      <c r="N305" s="256"/>
      <c r="O305" s="256"/>
      <c r="P305" s="256"/>
      <c r="Q305" s="256"/>
      <c r="R305" s="256"/>
      <c r="S305" s="256"/>
      <c r="T305" s="256"/>
      <c r="U305" s="256"/>
      <c r="V305" s="256"/>
      <c r="W305" s="256"/>
      <c r="X305" s="256"/>
      <c r="Y305" s="256"/>
      <c r="Z305" s="256"/>
      <c r="AA305" s="256"/>
    </row>
    <row r="306" spans="1:29" x14ac:dyDescent="0.35">
      <c r="A306" s="256"/>
      <c r="B306" s="256"/>
      <c r="C306" s="256"/>
      <c r="D306" s="256"/>
      <c r="E306" s="256"/>
      <c r="F306" s="256"/>
      <c r="G306" s="256"/>
      <c r="H306" s="256"/>
      <c r="I306" s="256"/>
      <c r="J306" s="256"/>
      <c r="K306" s="256"/>
      <c r="L306" s="256"/>
      <c r="M306" s="256"/>
      <c r="N306" s="256"/>
      <c r="O306" s="256"/>
      <c r="P306" s="256"/>
      <c r="Q306" s="256"/>
      <c r="R306" s="256"/>
      <c r="S306" s="256"/>
      <c r="T306" s="256"/>
      <c r="U306" s="256"/>
      <c r="V306" s="256"/>
      <c r="W306" s="256"/>
      <c r="X306" s="256"/>
      <c r="Y306" s="256"/>
      <c r="Z306" s="256"/>
      <c r="AA306" s="256"/>
    </row>
    <row r="307" spans="1:29" x14ac:dyDescent="0.35">
      <c r="A307" s="256"/>
      <c r="B307" s="256"/>
      <c r="C307" s="256"/>
      <c r="D307" s="256"/>
      <c r="E307" s="256"/>
      <c r="F307" s="256"/>
      <c r="G307" s="256"/>
      <c r="H307" s="256"/>
      <c r="I307" s="256"/>
      <c r="J307" s="256"/>
      <c r="K307" s="256"/>
      <c r="L307" s="256"/>
      <c r="M307" s="256"/>
      <c r="N307" s="256"/>
      <c r="O307" s="256"/>
      <c r="P307" s="256"/>
      <c r="Q307" s="256"/>
      <c r="R307" s="256"/>
      <c r="S307" s="256"/>
      <c r="T307" s="256"/>
      <c r="U307" s="256"/>
      <c r="V307" s="256"/>
      <c r="W307" s="256"/>
      <c r="X307" s="256"/>
      <c r="Y307" s="256"/>
      <c r="Z307" s="256"/>
      <c r="AA307" s="256"/>
    </row>
    <row r="313" spans="1:29" x14ac:dyDescent="0.35">
      <c r="C313" t="s">
        <v>4697</v>
      </c>
    </row>
    <row r="314" spans="1:29" x14ac:dyDescent="0.35">
      <c r="C314" t="s">
        <v>4698</v>
      </c>
      <c r="D314" t="s">
        <v>4150</v>
      </c>
      <c r="E314">
        <v>93</v>
      </c>
    </row>
    <row r="315" spans="1:29" x14ac:dyDescent="0.35">
      <c r="AC315" t="s">
        <v>5198</v>
      </c>
    </row>
    <row r="316" spans="1:29" x14ac:dyDescent="0.35">
      <c r="C316" s="27" t="s">
        <v>4067</v>
      </c>
      <c r="D316" t="s">
        <v>3812</v>
      </c>
      <c r="E316" t="s">
        <v>3813</v>
      </c>
      <c r="I316" s="27"/>
      <c r="K316" s="27"/>
      <c r="AC316" s="27" t="s">
        <v>5198</v>
      </c>
    </row>
    <row r="317" spans="1:29" x14ac:dyDescent="0.35">
      <c r="C317" t="s">
        <v>4068</v>
      </c>
      <c r="D317" t="s">
        <v>3812</v>
      </c>
      <c r="E317" t="s">
        <v>4152</v>
      </c>
      <c r="I317" s="27"/>
      <c r="K317" s="27"/>
      <c r="AC317" s="27" t="s">
        <v>5198</v>
      </c>
    </row>
    <row r="318" spans="1:29" x14ac:dyDescent="0.35">
      <c r="C318" t="s">
        <v>4069</v>
      </c>
      <c r="D318" t="s">
        <v>3812</v>
      </c>
      <c r="E318" t="s">
        <v>4153</v>
      </c>
      <c r="I318" s="27"/>
      <c r="K318" s="27"/>
      <c r="AC318" s="27" t="s">
        <v>5198</v>
      </c>
    </row>
    <row r="319" spans="1:29" x14ac:dyDescent="0.35">
      <c r="C319" t="s">
        <v>4070</v>
      </c>
      <c r="D319" t="s">
        <v>3812</v>
      </c>
      <c r="E319" t="s">
        <v>4154</v>
      </c>
      <c r="I319" s="27"/>
      <c r="J319" s="27"/>
      <c r="K319" s="27"/>
      <c r="AC319" s="27" t="s">
        <v>5198</v>
      </c>
    </row>
    <row r="320" spans="1:29" x14ac:dyDescent="0.35">
      <c r="C320" t="s">
        <v>4071</v>
      </c>
      <c r="D320" t="s">
        <v>3812</v>
      </c>
      <c r="E320" t="s">
        <v>4152</v>
      </c>
      <c r="I320" s="27"/>
      <c r="J320" s="27"/>
      <c r="K320" s="27"/>
      <c r="AC320" s="27" t="s">
        <v>5198</v>
      </c>
    </row>
    <row r="321" spans="3:29" x14ac:dyDescent="0.35">
      <c r="C321" t="s">
        <v>4072</v>
      </c>
      <c r="D321" t="s">
        <v>3812</v>
      </c>
      <c r="E321" t="s">
        <v>4155</v>
      </c>
      <c r="I321" s="27"/>
      <c r="J321" s="27"/>
      <c r="K321" s="27"/>
      <c r="AC321" s="27" t="s">
        <v>5198</v>
      </c>
    </row>
    <row r="322" spans="3:29" x14ac:dyDescent="0.35">
      <c r="C322" t="s">
        <v>4073</v>
      </c>
      <c r="D322" t="s">
        <v>3812</v>
      </c>
      <c r="E322" t="s">
        <v>4155</v>
      </c>
      <c r="I322" s="27"/>
      <c r="J322" s="27"/>
      <c r="K322" s="27"/>
      <c r="AC322" s="27" t="s">
        <v>5198</v>
      </c>
    </row>
    <row r="323" spans="3:29" x14ac:dyDescent="0.35">
      <c r="C323" t="s">
        <v>4074</v>
      </c>
      <c r="D323" t="s">
        <v>3812</v>
      </c>
      <c r="E323" t="s">
        <v>7651</v>
      </c>
      <c r="I323" s="27"/>
      <c r="J323" s="27"/>
      <c r="K323" s="27"/>
      <c r="AC323" s="27" t="s">
        <v>5198</v>
      </c>
    </row>
    <row r="324" spans="3:29" x14ac:dyDescent="0.35">
      <c r="C324" t="s">
        <v>4075</v>
      </c>
      <c r="D324" t="s">
        <v>3812</v>
      </c>
      <c r="E324" t="s">
        <v>4156</v>
      </c>
      <c r="I324" s="27"/>
      <c r="J324" s="27"/>
      <c r="K324" s="27"/>
      <c r="AC324" s="27" t="s">
        <v>5198</v>
      </c>
    </row>
    <row r="325" spans="3:29" x14ac:dyDescent="0.35">
      <c r="C325" t="s">
        <v>4076</v>
      </c>
      <c r="D325" t="s">
        <v>3812</v>
      </c>
      <c r="E325" t="s">
        <v>4156</v>
      </c>
      <c r="I325" s="27"/>
      <c r="J325" s="27"/>
      <c r="K325" s="27"/>
      <c r="AC325" s="27" t="s">
        <v>5198</v>
      </c>
    </row>
    <row r="326" spans="3:29" x14ac:dyDescent="0.35">
      <c r="C326" t="s">
        <v>4077</v>
      </c>
      <c r="D326" t="s">
        <v>3812</v>
      </c>
      <c r="E326" t="s">
        <v>4157</v>
      </c>
      <c r="I326" s="27"/>
      <c r="J326" s="27"/>
      <c r="K326" s="27"/>
      <c r="AC326" s="27" t="s">
        <v>5198</v>
      </c>
    </row>
    <row r="327" spans="3:29" x14ac:dyDescent="0.35">
      <c r="C327" t="s">
        <v>4078</v>
      </c>
      <c r="D327" t="s">
        <v>3812</v>
      </c>
      <c r="E327" t="s">
        <v>4158</v>
      </c>
      <c r="I327" s="27"/>
      <c r="J327" s="27"/>
      <c r="K327" s="27"/>
      <c r="AC327" s="27" t="s">
        <v>5198</v>
      </c>
    </row>
    <row r="328" spans="3:29" x14ac:dyDescent="0.35">
      <c r="C328" t="s">
        <v>4079</v>
      </c>
      <c r="D328" t="s">
        <v>3812</v>
      </c>
      <c r="E328" t="s">
        <v>4159</v>
      </c>
      <c r="I328" s="27"/>
      <c r="J328" s="27"/>
      <c r="K328" s="27"/>
      <c r="AC328" s="27" t="s">
        <v>5198</v>
      </c>
    </row>
    <row r="329" spans="3:29" x14ac:dyDescent="0.35">
      <c r="C329" t="s">
        <v>4080</v>
      </c>
      <c r="D329" t="s">
        <v>3812</v>
      </c>
      <c r="E329" t="s">
        <v>7652</v>
      </c>
      <c r="I329" s="27"/>
      <c r="J329" s="27"/>
      <c r="K329" s="27"/>
      <c r="AC329" s="27" t="s">
        <v>5198</v>
      </c>
    </row>
    <row r="330" spans="3:29" x14ac:dyDescent="0.35">
      <c r="C330" t="s">
        <v>4081</v>
      </c>
      <c r="D330" t="s">
        <v>3812</v>
      </c>
      <c r="E330" t="s">
        <v>4160</v>
      </c>
      <c r="I330" s="27"/>
      <c r="J330" s="27"/>
      <c r="K330" s="27"/>
      <c r="AC330" s="27" t="s">
        <v>5198</v>
      </c>
    </row>
    <row r="331" spans="3:29" s="186" customFormat="1" x14ac:dyDescent="0.35">
      <c r="C331" s="186" t="s">
        <v>4082</v>
      </c>
      <c r="D331" s="186" t="s">
        <v>3812</v>
      </c>
      <c r="E331" s="186" t="s">
        <v>7661</v>
      </c>
    </row>
    <row r="332" spans="3:29" x14ac:dyDescent="0.35">
      <c r="C332" t="s">
        <v>4083</v>
      </c>
      <c r="D332" s="186" t="s">
        <v>3812</v>
      </c>
      <c r="E332" t="s">
        <v>3841</v>
      </c>
      <c r="I332" s="27"/>
      <c r="J332" s="27"/>
      <c r="K332" s="27"/>
      <c r="AC332" s="27" t="s">
        <v>5198</v>
      </c>
    </row>
    <row r="333" spans="3:29" s="186" customFormat="1" x14ac:dyDescent="0.35">
      <c r="C333" s="186" t="s">
        <v>4084</v>
      </c>
      <c r="D333" s="186" t="s">
        <v>3812</v>
      </c>
      <c r="E333" s="186" t="s">
        <v>7662</v>
      </c>
    </row>
    <row r="334" spans="3:29" s="186" customFormat="1" x14ac:dyDescent="0.35">
      <c r="C334" s="186" t="s">
        <v>4085</v>
      </c>
      <c r="D334" s="186" t="s">
        <v>3812</v>
      </c>
      <c r="E334" s="186" t="s">
        <v>7663</v>
      </c>
    </row>
    <row r="335" spans="3:29" s="186" customFormat="1" x14ac:dyDescent="0.35">
      <c r="C335" s="186" t="s">
        <v>4086</v>
      </c>
      <c r="D335" s="186" t="s">
        <v>3812</v>
      </c>
      <c r="E335" s="186" t="s">
        <v>7664</v>
      </c>
    </row>
    <row r="336" spans="3:29" x14ac:dyDescent="0.35">
      <c r="C336" t="s">
        <v>4087</v>
      </c>
      <c r="D336" s="186" t="s">
        <v>3812</v>
      </c>
      <c r="E336" t="s">
        <v>3841</v>
      </c>
      <c r="I336" s="27"/>
      <c r="J336" s="27"/>
      <c r="K336" s="27"/>
      <c r="AC336" s="27" t="s">
        <v>5198</v>
      </c>
    </row>
    <row r="337" spans="3:29" s="186" customFormat="1" x14ac:dyDescent="0.35">
      <c r="C337" s="186" t="s">
        <v>4088</v>
      </c>
      <c r="D337" s="186" t="s">
        <v>3812</v>
      </c>
      <c r="E337" s="186" t="s">
        <v>7664</v>
      </c>
    </row>
    <row r="338" spans="3:29" s="186" customFormat="1" x14ac:dyDescent="0.35">
      <c r="C338" s="186" t="s">
        <v>4089</v>
      </c>
      <c r="D338" s="186" t="s">
        <v>3812</v>
      </c>
      <c r="E338" s="186" t="s">
        <v>7665</v>
      </c>
    </row>
    <row r="339" spans="3:29" s="186" customFormat="1" x14ac:dyDescent="0.35">
      <c r="C339" s="186" t="s">
        <v>4090</v>
      </c>
      <c r="D339" s="186" t="s">
        <v>3812</v>
      </c>
      <c r="E339" s="186" t="s">
        <v>7666</v>
      </c>
    </row>
    <row r="340" spans="3:29" x14ac:dyDescent="0.35">
      <c r="C340" t="s">
        <v>4091</v>
      </c>
      <c r="D340" t="s">
        <v>3812</v>
      </c>
      <c r="E340" t="s">
        <v>3843</v>
      </c>
      <c r="I340" s="27"/>
      <c r="J340" s="27"/>
      <c r="K340" s="27"/>
      <c r="AC340" s="27" t="s">
        <v>5198</v>
      </c>
    </row>
    <row r="341" spans="3:29" x14ac:dyDescent="0.35">
      <c r="C341" t="s">
        <v>4092</v>
      </c>
      <c r="D341" s="186" t="s">
        <v>3812</v>
      </c>
      <c r="E341" t="s">
        <v>4161</v>
      </c>
      <c r="I341" s="27"/>
      <c r="J341" s="27"/>
      <c r="K341" s="27"/>
      <c r="AC341" s="27" t="s">
        <v>5198</v>
      </c>
    </row>
    <row r="342" spans="3:29" s="186" customFormat="1" x14ac:dyDescent="0.35">
      <c r="C342" s="186" t="s">
        <v>4093</v>
      </c>
      <c r="D342" s="186" t="s">
        <v>3812</v>
      </c>
      <c r="E342" s="186" t="s">
        <v>7662</v>
      </c>
    </row>
    <row r="343" spans="3:29" x14ac:dyDescent="0.35">
      <c r="C343" t="s">
        <v>4094</v>
      </c>
      <c r="D343" s="186" t="s">
        <v>3812</v>
      </c>
      <c r="E343" t="s">
        <v>3845</v>
      </c>
      <c r="I343" s="27"/>
      <c r="J343" s="27"/>
      <c r="K343" s="27"/>
      <c r="AC343" s="27" t="s">
        <v>5198</v>
      </c>
    </row>
    <row r="344" spans="3:29" x14ac:dyDescent="0.35">
      <c r="C344" t="s">
        <v>4095</v>
      </c>
      <c r="D344" s="186" t="s">
        <v>3812</v>
      </c>
      <c r="E344" t="s">
        <v>3846</v>
      </c>
      <c r="I344" s="27"/>
      <c r="J344" s="27"/>
      <c r="K344" s="27"/>
      <c r="AC344" s="27" t="s">
        <v>5198</v>
      </c>
    </row>
    <row r="345" spans="3:29" x14ac:dyDescent="0.35">
      <c r="C345" t="s">
        <v>4096</v>
      </c>
      <c r="D345" t="s">
        <v>3812</v>
      </c>
      <c r="E345" t="s">
        <v>3847</v>
      </c>
      <c r="I345" s="27"/>
      <c r="J345" s="27"/>
      <c r="K345" s="27"/>
      <c r="AC345" s="27" t="s">
        <v>5198</v>
      </c>
    </row>
    <row r="346" spans="3:29" x14ac:dyDescent="0.35">
      <c r="C346" t="s">
        <v>4097</v>
      </c>
      <c r="D346" t="s">
        <v>3812</v>
      </c>
      <c r="E346" t="s">
        <v>3840</v>
      </c>
      <c r="I346" s="27"/>
      <c r="J346" s="27"/>
      <c r="K346" s="27"/>
      <c r="AC346" s="27" t="s">
        <v>5198</v>
      </c>
    </row>
    <row r="347" spans="3:29" x14ac:dyDescent="0.35">
      <c r="C347" t="s">
        <v>4098</v>
      </c>
      <c r="D347" t="s">
        <v>3812</v>
      </c>
      <c r="E347" t="s">
        <v>3848</v>
      </c>
      <c r="I347" s="27"/>
      <c r="J347" s="27"/>
      <c r="K347" s="27"/>
      <c r="AC347" s="27" t="s">
        <v>5198</v>
      </c>
    </row>
    <row r="348" spans="3:29" x14ac:dyDescent="0.35">
      <c r="C348" t="s">
        <v>4099</v>
      </c>
      <c r="D348" t="s">
        <v>3812</v>
      </c>
      <c r="E348" t="s">
        <v>3849</v>
      </c>
      <c r="I348" s="27"/>
      <c r="J348" s="27"/>
      <c r="K348" s="27"/>
      <c r="AC348" s="27" t="s">
        <v>5198</v>
      </c>
    </row>
    <row r="349" spans="3:29" x14ac:dyDescent="0.35">
      <c r="C349" t="s">
        <v>4100</v>
      </c>
      <c r="D349" t="s">
        <v>3812</v>
      </c>
      <c r="E349" t="s">
        <v>3850</v>
      </c>
      <c r="I349" s="27"/>
      <c r="J349" s="27"/>
      <c r="K349" s="27"/>
      <c r="AC349" s="27" t="s">
        <v>5198</v>
      </c>
    </row>
    <row r="350" spans="3:29" x14ac:dyDescent="0.35">
      <c r="C350" t="s">
        <v>4101</v>
      </c>
      <c r="D350" t="s">
        <v>3812</v>
      </c>
      <c r="E350" t="s">
        <v>3852</v>
      </c>
      <c r="I350" s="27"/>
      <c r="J350" s="27"/>
      <c r="K350" s="27"/>
      <c r="AC350" s="27" t="s">
        <v>5198</v>
      </c>
    </row>
    <row r="351" spans="3:29" x14ac:dyDescent="0.35">
      <c r="C351" t="s">
        <v>4102</v>
      </c>
      <c r="D351" t="s">
        <v>3812</v>
      </c>
      <c r="E351" t="s">
        <v>3851</v>
      </c>
      <c r="I351" s="27"/>
      <c r="J351" s="27"/>
      <c r="K351" s="27"/>
      <c r="AC351" s="27" t="s">
        <v>5198</v>
      </c>
    </row>
    <row r="352" spans="3:29" x14ac:dyDescent="0.35">
      <c r="C352" t="s">
        <v>4103</v>
      </c>
      <c r="D352" t="s">
        <v>3812</v>
      </c>
      <c r="E352" t="s">
        <v>4288</v>
      </c>
      <c r="I352" s="27"/>
      <c r="J352" s="27"/>
      <c r="K352" s="27"/>
      <c r="AC352" s="27" t="s">
        <v>5198</v>
      </c>
    </row>
    <row r="353" spans="3:29" x14ac:dyDescent="0.35">
      <c r="C353" t="s">
        <v>4104</v>
      </c>
      <c r="D353" t="s">
        <v>3812</v>
      </c>
      <c r="E353" t="s">
        <v>3853</v>
      </c>
      <c r="I353" s="27"/>
      <c r="J353" s="27"/>
      <c r="K353" s="27"/>
      <c r="AC353" s="27" t="s">
        <v>5198</v>
      </c>
    </row>
    <row r="354" spans="3:29" x14ac:dyDescent="0.35">
      <c r="C354" t="s">
        <v>4105</v>
      </c>
      <c r="D354" t="s">
        <v>3812</v>
      </c>
      <c r="E354" t="s">
        <v>3854</v>
      </c>
      <c r="I354" s="27"/>
      <c r="J354" s="27"/>
      <c r="K354" s="27"/>
      <c r="AC354" s="27" t="s">
        <v>5198</v>
      </c>
    </row>
    <row r="355" spans="3:29" x14ac:dyDescent="0.35">
      <c r="C355" t="s">
        <v>4106</v>
      </c>
      <c r="D355" t="s">
        <v>3812</v>
      </c>
      <c r="E355" t="s">
        <v>3855</v>
      </c>
      <c r="I355" s="27"/>
      <c r="J355" s="27"/>
      <c r="K355" s="27"/>
      <c r="AC355" s="27" t="s">
        <v>5198</v>
      </c>
    </row>
    <row r="356" spans="3:29" x14ac:dyDescent="0.35">
      <c r="C356" t="s">
        <v>4107</v>
      </c>
      <c r="D356" t="s">
        <v>3812</v>
      </c>
      <c r="E356" t="s">
        <v>3856</v>
      </c>
      <c r="I356" s="27"/>
      <c r="J356" s="27"/>
      <c r="K356" s="27"/>
      <c r="AC356" s="27" t="s">
        <v>5198</v>
      </c>
    </row>
    <row r="357" spans="3:29" x14ac:dyDescent="0.35">
      <c r="C357" t="s">
        <v>4108</v>
      </c>
      <c r="D357" t="s">
        <v>3812</v>
      </c>
      <c r="E357" t="s">
        <v>3857</v>
      </c>
      <c r="I357" s="27"/>
      <c r="J357" s="27"/>
      <c r="K357" s="27"/>
      <c r="AC357" s="27" t="s">
        <v>5198</v>
      </c>
    </row>
    <row r="358" spans="3:29" x14ac:dyDescent="0.35">
      <c r="C358" t="s">
        <v>4109</v>
      </c>
      <c r="D358" t="s">
        <v>3812</v>
      </c>
      <c r="E358" t="s">
        <v>3858</v>
      </c>
      <c r="I358" s="27"/>
      <c r="J358" s="27"/>
      <c r="K358" s="27"/>
      <c r="AC358" s="27" t="s">
        <v>5198</v>
      </c>
    </row>
    <row r="359" spans="3:29" x14ac:dyDescent="0.35">
      <c r="C359" t="s">
        <v>4110</v>
      </c>
      <c r="D359" t="s">
        <v>3812</v>
      </c>
      <c r="E359" t="s">
        <v>3859</v>
      </c>
      <c r="I359" s="27"/>
      <c r="J359" s="27"/>
      <c r="K359" s="27"/>
      <c r="AC359" s="27" t="s">
        <v>5198</v>
      </c>
    </row>
    <row r="360" spans="3:29" x14ac:dyDescent="0.35">
      <c r="C360" t="s">
        <v>4111</v>
      </c>
      <c r="D360" t="s">
        <v>3812</v>
      </c>
      <c r="E360" t="s">
        <v>4282</v>
      </c>
      <c r="I360" s="27"/>
      <c r="J360" s="27"/>
      <c r="K360" s="27"/>
      <c r="AC360" s="27" t="s">
        <v>5198</v>
      </c>
    </row>
    <row r="361" spans="3:29" x14ac:dyDescent="0.35">
      <c r="C361" t="s">
        <v>4112</v>
      </c>
      <c r="D361" t="s">
        <v>3812</v>
      </c>
      <c r="E361" t="s">
        <v>4283</v>
      </c>
      <c r="I361" s="27"/>
      <c r="J361" s="27"/>
      <c r="K361" s="27"/>
      <c r="AC361" s="27" t="s">
        <v>5198</v>
      </c>
    </row>
    <row r="362" spans="3:29" x14ac:dyDescent="0.35">
      <c r="C362" t="s">
        <v>4113</v>
      </c>
      <c r="D362" t="s">
        <v>3812</v>
      </c>
      <c r="E362" t="s">
        <v>3860</v>
      </c>
      <c r="I362" s="27"/>
      <c r="J362" s="27"/>
      <c r="K362" s="27"/>
      <c r="AC362" s="27" t="s">
        <v>5198</v>
      </c>
    </row>
    <row r="363" spans="3:29" x14ac:dyDescent="0.35">
      <c r="C363" t="s">
        <v>4114</v>
      </c>
      <c r="D363" t="s">
        <v>3812</v>
      </c>
      <c r="E363" t="s">
        <v>3861</v>
      </c>
      <c r="I363" s="27"/>
      <c r="J363" s="27"/>
      <c r="K363" s="27"/>
      <c r="AC363" s="27" t="s">
        <v>5198</v>
      </c>
    </row>
    <row r="364" spans="3:29" x14ac:dyDescent="0.35">
      <c r="C364" t="s">
        <v>4115</v>
      </c>
      <c r="D364" t="s">
        <v>3812</v>
      </c>
      <c r="E364" t="s">
        <v>3862</v>
      </c>
      <c r="I364" s="27"/>
      <c r="J364" s="27"/>
      <c r="K364" s="27"/>
      <c r="AC364" s="27" t="s">
        <v>5198</v>
      </c>
    </row>
    <row r="365" spans="3:29" x14ac:dyDescent="0.35">
      <c r="C365" t="s">
        <v>4116</v>
      </c>
      <c r="D365" t="s">
        <v>3812</v>
      </c>
      <c r="E365" t="s">
        <v>3863</v>
      </c>
      <c r="I365" s="27"/>
      <c r="J365" s="27"/>
      <c r="K365" s="27"/>
      <c r="AC365" s="27" t="s">
        <v>5198</v>
      </c>
    </row>
    <row r="366" spans="3:29" x14ac:dyDescent="0.35">
      <c r="C366" t="s">
        <v>4117</v>
      </c>
      <c r="D366" t="s">
        <v>3812</v>
      </c>
      <c r="E366" t="s">
        <v>3864</v>
      </c>
      <c r="I366" s="27"/>
      <c r="J366" s="27"/>
      <c r="K366" s="27"/>
      <c r="AC366" s="27" t="s">
        <v>5198</v>
      </c>
    </row>
    <row r="367" spans="3:29" x14ac:dyDescent="0.35">
      <c r="C367" t="s">
        <v>4118</v>
      </c>
      <c r="D367" t="s">
        <v>3812</v>
      </c>
      <c r="E367" t="s">
        <v>3865</v>
      </c>
      <c r="I367" s="27"/>
      <c r="J367" s="27"/>
      <c r="K367" s="27"/>
      <c r="AC367" s="27" t="s">
        <v>5198</v>
      </c>
    </row>
    <row r="368" spans="3:29" x14ac:dyDescent="0.35">
      <c r="C368" t="s">
        <v>4119</v>
      </c>
      <c r="D368" t="s">
        <v>3812</v>
      </c>
      <c r="E368" t="s">
        <v>4162</v>
      </c>
      <c r="I368" s="27"/>
      <c r="J368" s="27"/>
      <c r="K368" s="27"/>
      <c r="AC368" s="27" t="s">
        <v>5198</v>
      </c>
    </row>
    <row r="369" spans="3:29" x14ac:dyDescent="0.35">
      <c r="C369" t="s">
        <v>4120</v>
      </c>
      <c r="D369" t="s">
        <v>3812</v>
      </c>
      <c r="E369" t="s">
        <v>3867</v>
      </c>
      <c r="I369" s="27"/>
      <c r="J369" s="27"/>
      <c r="K369" s="27"/>
      <c r="AC369" s="27" t="s">
        <v>5198</v>
      </c>
    </row>
    <row r="370" spans="3:29" x14ac:dyDescent="0.35">
      <c r="C370" t="s">
        <v>4121</v>
      </c>
      <c r="D370" t="s">
        <v>3812</v>
      </c>
      <c r="E370" t="s">
        <v>4163</v>
      </c>
      <c r="I370" s="27"/>
      <c r="J370" s="27"/>
      <c r="K370" s="27"/>
      <c r="AC370" s="27" t="s">
        <v>5198</v>
      </c>
    </row>
    <row r="371" spans="3:29" x14ac:dyDescent="0.35">
      <c r="C371" t="s">
        <v>4122</v>
      </c>
      <c r="D371" t="s">
        <v>3812</v>
      </c>
      <c r="E371" t="s">
        <v>4164</v>
      </c>
      <c r="I371" s="27"/>
      <c r="J371" s="27"/>
      <c r="K371" s="27"/>
      <c r="AC371" s="27" t="s">
        <v>5198</v>
      </c>
    </row>
    <row r="372" spans="3:29" x14ac:dyDescent="0.35">
      <c r="C372" t="s">
        <v>4123</v>
      </c>
      <c r="D372" t="s">
        <v>3812</v>
      </c>
      <c r="E372" t="s">
        <v>4165</v>
      </c>
      <c r="I372" s="27"/>
      <c r="J372" s="27"/>
      <c r="K372" s="27"/>
      <c r="AC372" s="27" t="s">
        <v>5198</v>
      </c>
    </row>
    <row r="373" spans="3:29" x14ac:dyDescent="0.35">
      <c r="C373" t="s">
        <v>4124</v>
      </c>
      <c r="D373" t="s">
        <v>3812</v>
      </c>
      <c r="E373" t="s">
        <v>4166</v>
      </c>
      <c r="I373" s="27"/>
      <c r="J373" s="27"/>
      <c r="K373" s="27"/>
      <c r="AC373" s="27" t="s">
        <v>5198</v>
      </c>
    </row>
    <row r="374" spans="3:29" x14ac:dyDescent="0.35">
      <c r="C374" t="s">
        <v>4125</v>
      </c>
      <c r="D374" t="s">
        <v>3812</v>
      </c>
      <c r="E374" t="s">
        <v>4167</v>
      </c>
      <c r="I374" s="27"/>
      <c r="J374" s="27"/>
      <c r="K374" s="27"/>
      <c r="AC374" s="27" t="s">
        <v>5198</v>
      </c>
    </row>
    <row r="375" spans="3:29" x14ac:dyDescent="0.35">
      <c r="C375" t="s">
        <v>4126</v>
      </c>
      <c r="D375" t="s">
        <v>3812</v>
      </c>
      <c r="E375" t="s">
        <v>4168</v>
      </c>
      <c r="I375" s="27"/>
      <c r="J375" s="27"/>
      <c r="K375" s="27"/>
      <c r="AC375" s="27" t="s">
        <v>5198</v>
      </c>
    </row>
    <row r="376" spans="3:29" x14ac:dyDescent="0.35">
      <c r="C376" t="s">
        <v>4127</v>
      </c>
      <c r="D376" t="s">
        <v>3812</v>
      </c>
      <c r="E376" t="s">
        <v>3879</v>
      </c>
      <c r="I376" s="27"/>
      <c r="J376" s="27"/>
      <c r="K376" s="27"/>
      <c r="AC376" s="27" t="s">
        <v>5198</v>
      </c>
    </row>
    <row r="377" spans="3:29" x14ac:dyDescent="0.35">
      <c r="C377" t="s">
        <v>4128</v>
      </c>
      <c r="D377" t="s">
        <v>3812</v>
      </c>
      <c r="E377" t="s">
        <v>3881</v>
      </c>
      <c r="I377" s="27"/>
      <c r="J377" s="27"/>
      <c r="K377" s="27"/>
      <c r="AC377" s="27" t="s">
        <v>5198</v>
      </c>
    </row>
    <row r="378" spans="3:29" x14ac:dyDescent="0.35">
      <c r="C378" t="s">
        <v>4129</v>
      </c>
      <c r="D378" t="s">
        <v>3812</v>
      </c>
      <c r="E378" t="s">
        <v>3883</v>
      </c>
      <c r="I378" s="27"/>
      <c r="J378" s="27"/>
      <c r="K378" s="27"/>
      <c r="AC378" s="27" t="s">
        <v>5198</v>
      </c>
    </row>
    <row r="379" spans="3:29" x14ac:dyDescent="0.35">
      <c r="C379" t="s">
        <v>4130</v>
      </c>
      <c r="D379" t="s">
        <v>3812</v>
      </c>
      <c r="E379" t="s">
        <v>3885</v>
      </c>
      <c r="I379" s="27"/>
      <c r="J379" s="27"/>
      <c r="K379" s="27"/>
      <c r="AC379" s="27" t="s">
        <v>5198</v>
      </c>
    </row>
    <row r="380" spans="3:29" x14ac:dyDescent="0.35">
      <c r="C380" t="s">
        <v>4131</v>
      </c>
      <c r="D380" t="s">
        <v>3812</v>
      </c>
      <c r="E380" t="s">
        <v>3887</v>
      </c>
      <c r="I380" s="27"/>
      <c r="J380" s="27"/>
      <c r="K380" s="27"/>
      <c r="AC380" s="27" t="s">
        <v>5198</v>
      </c>
    </row>
    <row r="381" spans="3:29" x14ac:dyDescent="0.35">
      <c r="C381" t="s">
        <v>4132</v>
      </c>
      <c r="D381" t="s">
        <v>3812</v>
      </c>
      <c r="E381" t="s">
        <v>3889</v>
      </c>
      <c r="I381" s="27"/>
      <c r="J381" s="27"/>
      <c r="K381" s="27"/>
      <c r="AC381" s="27" t="s">
        <v>5198</v>
      </c>
    </row>
    <row r="382" spans="3:29" x14ac:dyDescent="0.35">
      <c r="C382" t="s">
        <v>4133</v>
      </c>
      <c r="D382" t="s">
        <v>3812</v>
      </c>
      <c r="E382" t="s">
        <v>3891</v>
      </c>
      <c r="I382" s="27"/>
      <c r="J382" s="27"/>
      <c r="K382" s="27"/>
      <c r="AC382" s="27" t="s">
        <v>5198</v>
      </c>
    </row>
    <row r="383" spans="3:29" x14ac:dyDescent="0.35">
      <c r="C383" t="s">
        <v>4134</v>
      </c>
      <c r="D383" t="s">
        <v>3812</v>
      </c>
      <c r="E383" t="s">
        <v>3893</v>
      </c>
      <c r="I383" s="27"/>
      <c r="J383" s="27"/>
      <c r="K383" s="27"/>
      <c r="AC383" s="27" t="s">
        <v>5198</v>
      </c>
    </row>
    <row r="384" spans="3:29" x14ac:dyDescent="0.35">
      <c r="C384" t="s">
        <v>4135</v>
      </c>
      <c r="D384" t="s">
        <v>3812</v>
      </c>
      <c r="E384" t="s">
        <v>3891</v>
      </c>
      <c r="I384" s="27"/>
      <c r="J384" s="27"/>
      <c r="K384" s="27"/>
      <c r="AC384" s="27" t="s">
        <v>5198</v>
      </c>
    </row>
    <row r="385" spans="3:29" x14ac:dyDescent="0.35">
      <c r="C385" t="s">
        <v>4136</v>
      </c>
      <c r="D385" t="s">
        <v>3812</v>
      </c>
      <c r="E385" t="s">
        <v>3896</v>
      </c>
      <c r="I385" s="27"/>
      <c r="J385" s="27"/>
      <c r="K385" s="27"/>
      <c r="AC385" s="27" t="s">
        <v>5198</v>
      </c>
    </row>
    <row r="386" spans="3:29" x14ac:dyDescent="0.35">
      <c r="C386" t="s">
        <v>4137</v>
      </c>
      <c r="D386" t="s">
        <v>3812</v>
      </c>
      <c r="E386" t="s">
        <v>3898</v>
      </c>
      <c r="I386" s="27"/>
      <c r="J386" s="27"/>
      <c r="K386" s="27"/>
      <c r="AC386" s="27" t="s">
        <v>5198</v>
      </c>
    </row>
    <row r="387" spans="3:29" x14ac:dyDescent="0.35">
      <c r="C387" t="s">
        <v>4138</v>
      </c>
      <c r="D387" t="s">
        <v>3812</v>
      </c>
      <c r="E387" t="s">
        <v>3900</v>
      </c>
      <c r="I387" s="27"/>
      <c r="J387" s="27"/>
      <c r="K387" s="27"/>
      <c r="AC387" s="27" t="s">
        <v>5198</v>
      </c>
    </row>
    <row r="388" spans="3:29" x14ac:dyDescent="0.35">
      <c r="C388" t="s">
        <v>4139</v>
      </c>
      <c r="D388" t="s">
        <v>3812</v>
      </c>
      <c r="E388" t="s">
        <v>3902</v>
      </c>
      <c r="I388" s="27"/>
      <c r="J388" s="27"/>
      <c r="K388" s="27"/>
      <c r="AC388" s="27" t="s">
        <v>5198</v>
      </c>
    </row>
    <row r="389" spans="3:29" x14ac:dyDescent="0.35">
      <c r="C389" t="s">
        <v>4140</v>
      </c>
      <c r="D389" t="s">
        <v>3812</v>
      </c>
      <c r="E389" t="s">
        <v>3904</v>
      </c>
      <c r="I389" s="27"/>
      <c r="J389" s="27"/>
      <c r="K389" s="27"/>
      <c r="AC389" s="27" t="s">
        <v>5198</v>
      </c>
    </row>
    <row r="390" spans="3:29" x14ac:dyDescent="0.35">
      <c r="C390" t="s">
        <v>4141</v>
      </c>
      <c r="D390" t="s">
        <v>3812</v>
      </c>
      <c r="E390" t="s">
        <v>3906</v>
      </c>
      <c r="I390" s="27"/>
      <c r="J390" s="27"/>
      <c r="K390" s="27"/>
      <c r="AC390" s="27" t="s">
        <v>5198</v>
      </c>
    </row>
    <row r="391" spans="3:29" x14ac:dyDescent="0.35">
      <c r="C391" t="s">
        <v>4142</v>
      </c>
      <c r="D391" t="s">
        <v>3812</v>
      </c>
      <c r="E391" t="s">
        <v>3908</v>
      </c>
      <c r="I391" s="27"/>
      <c r="J391" s="27"/>
      <c r="K391" s="27"/>
      <c r="AC391" s="27" t="s">
        <v>5198</v>
      </c>
    </row>
    <row r="392" spans="3:29" x14ac:dyDescent="0.35">
      <c r="C392" t="s">
        <v>4143</v>
      </c>
      <c r="D392" t="s">
        <v>3812</v>
      </c>
      <c r="E392" t="s">
        <v>3910</v>
      </c>
      <c r="I392" s="27"/>
      <c r="J392" s="27"/>
      <c r="K392" s="27"/>
      <c r="AC392" s="27" t="s">
        <v>5198</v>
      </c>
    </row>
    <row r="393" spans="3:29" x14ac:dyDescent="0.35">
      <c r="C393" t="s">
        <v>4144</v>
      </c>
      <c r="D393" t="s">
        <v>3812</v>
      </c>
      <c r="E393" t="s">
        <v>3912</v>
      </c>
      <c r="I393" s="27"/>
      <c r="J393" s="27"/>
      <c r="K393" s="27"/>
      <c r="AC393" s="27" t="s">
        <v>5198</v>
      </c>
    </row>
    <row r="394" spans="3:29" x14ac:dyDescent="0.35">
      <c r="C394" t="s">
        <v>4145</v>
      </c>
      <c r="D394" t="s">
        <v>3812</v>
      </c>
      <c r="E394" t="s">
        <v>3914</v>
      </c>
      <c r="I394" s="27"/>
      <c r="J394" s="27"/>
      <c r="K394" s="27"/>
      <c r="AC394" s="27" t="s">
        <v>5198</v>
      </c>
    </row>
    <row r="395" spans="3:29" x14ac:dyDescent="0.35">
      <c r="C395" t="s">
        <v>4146</v>
      </c>
      <c r="D395" t="s">
        <v>3812</v>
      </c>
      <c r="E395" t="s">
        <v>3914</v>
      </c>
      <c r="I395" s="27"/>
      <c r="J395" s="27"/>
      <c r="K395" s="27"/>
    </row>
    <row r="396" spans="3:29" x14ac:dyDescent="0.35">
      <c r="C396" t="s">
        <v>4147</v>
      </c>
      <c r="D396" t="s">
        <v>3812</v>
      </c>
      <c r="E396" t="s">
        <v>5465</v>
      </c>
      <c r="I396" s="27"/>
      <c r="J396" s="27"/>
      <c r="K396" s="27"/>
    </row>
    <row r="397" spans="3:29" x14ac:dyDescent="0.35">
      <c r="C397" t="s">
        <v>4148</v>
      </c>
      <c r="D397" t="s">
        <v>3812</v>
      </c>
      <c r="E397" t="s">
        <v>3918</v>
      </c>
      <c r="I397" s="27"/>
      <c r="J397" s="27"/>
      <c r="K397" s="27"/>
    </row>
    <row r="398" spans="3:29" x14ac:dyDescent="0.35">
      <c r="C398" t="s">
        <v>4149</v>
      </c>
      <c r="D398" t="s">
        <v>3812</v>
      </c>
      <c r="E398" t="s">
        <v>3920</v>
      </c>
      <c r="I398" s="27"/>
      <c r="J398" s="27"/>
      <c r="K398" s="27"/>
    </row>
    <row r="399" spans="3:29" x14ac:dyDescent="0.35">
      <c r="C399" t="s">
        <v>4284</v>
      </c>
      <c r="D399" t="s">
        <v>3812</v>
      </c>
      <c r="E399" t="s">
        <v>3922</v>
      </c>
      <c r="I399" s="27"/>
      <c r="J399" s="27"/>
      <c r="K399" s="27"/>
    </row>
    <row r="400" spans="3:29" x14ac:dyDescent="0.35">
      <c r="C400" t="s">
        <v>4285</v>
      </c>
      <c r="D400" t="s">
        <v>3812</v>
      </c>
      <c r="E400" t="s">
        <v>3924</v>
      </c>
      <c r="I400" s="27"/>
      <c r="J400" s="27"/>
      <c r="K400" s="27"/>
    </row>
    <row r="401" spans="3:22" x14ac:dyDescent="0.35">
      <c r="C401" t="s">
        <v>4289</v>
      </c>
      <c r="D401" t="s">
        <v>3812</v>
      </c>
      <c r="E401" t="s">
        <v>3926</v>
      </c>
      <c r="I401" s="27"/>
      <c r="J401" s="27"/>
      <c r="K401" s="27"/>
    </row>
    <row r="402" spans="3:22" x14ac:dyDescent="0.35">
      <c r="C402" t="s">
        <v>5199</v>
      </c>
      <c r="D402" t="s">
        <v>3812</v>
      </c>
      <c r="E402" t="s">
        <v>4170</v>
      </c>
      <c r="I402" s="27"/>
      <c r="J402" s="27"/>
      <c r="K402" s="27"/>
    </row>
    <row r="403" spans="3:22" x14ac:dyDescent="0.35">
      <c r="C403" t="s">
        <v>5200</v>
      </c>
      <c r="D403" t="s">
        <v>3812</v>
      </c>
      <c r="E403" t="s">
        <v>4170</v>
      </c>
      <c r="I403" s="27"/>
      <c r="J403" s="27"/>
      <c r="K403" s="27"/>
    </row>
    <row r="404" spans="3:22" x14ac:dyDescent="0.35">
      <c r="C404" t="s">
        <v>5201</v>
      </c>
      <c r="D404" t="s">
        <v>3812</v>
      </c>
      <c r="E404" t="s">
        <v>4170</v>
      </c>
      <c r="I404" s="27"/>
      <c r="J404" s="27"/>
      <c r="K404" s="27"/>
    </row>
    <row r="405" spans="3:22" x14ac:dyDescent="0.35">
      <c r="C405" t="s">
        <v>5202</v>
      </c>
      <c r="D405" t="s">
        <v>3812</v>
      </c>
      <c r="E405" t="s">
        <v>4170</v>
      </c>
      <c r="I405" s="27"/>
      <c r="J405" s="27"/>
      <c r="K405" s="27"/>
    </row>
    <row r="406" spans="3:22" x14ac:dyDescent="0.35">
      <c r="C406" t="s">
        <v>5203</v>
      </c>
      <c r="D406" t="s">
        <v>3812</v>
      </c>
      <c r="E406" s="59" t="s">
        <v>3934</v>
      </c>
      <c r="I406" s="27"/>
      <c r="J406" s="27"/>
      <c r="K406" s="27"/>
    </row>
    <row r="407" spans="3:22" x14ac:dyDescent="0.35">
      <c r="C407" t="s">
        <v>5204</v>
      </c>
      <c r="D407" t="s">
        <v>3812</v>
      </c>
      <c r="E407" s="59" t="s">
        <v>4813</v>
      </c>
      <c r="I407" s="27"/>
      <c r="J407" s="27"/>
      <c r="K407" s="27"/>
    </row>
    <row r="408" spans="3:22" x14ac:dyDescent="0.35">
      <c r="C408" t="s">
        <v>7653</v>
      </c>
      <c r="D408" t="s">
        <v>3812</v>
      </c>
      <c r="E408" s="59" t="s">
        <v>3928</v>
      </c>
      <c r="I408" s="27"/>
      <c r="J408" s="27"/>
      <c r="K408" s="27"/>
    </row>
    <row r="409" spans="3:22" x14ac:dyDescent="0.35">
      <c r="C409" t="s">
        <v>7654</v>
      </c>
      <c r="D409" t="s">
        <v>3812</v>
      </c>
      <c r="E409" s="59" t="s">
        <v>4811</v>
      </c>
      <c r="I409" s="27"/>
      <c r="J409" s="27"/>
      <c r="K409" s="27"/>
    </row>
    <row r="410" spans="3:22" x14ac:dyDescent="0.35">
      <c r="C410" s="27" t="s">
        <v>7655</v>
      </c>
      <c r="D410" t="s">
        <v>3812</v>
      </c>
      <c r="E410" s="59" t="s">
        <v>3934</v>
      </c>
      <c r="I410" s="27"/>
      <c r="J410" s="27"/>
      <c r="K410" s="27"/>
    </row>
    <row r="411" spans="3:22" x14ac:dyDescent="0.35">
      <c r="C411" s="27" t="s">
        <v>7656</v>
      </c>
      <c r="D411" t="s">
        <v>3812</v>
      </c>
      <c r="E411" s="59" t="s">
        <v>4169</v>
      </c>
      <c r="I411" s="27"/>
      <c r="J411" s="27"/>
      <c r="K411" s="27"/>
    </row>
    <row r="412" spans="3:22" x14ac:dyDescent="0.35">
      <c r="C412" s="27" t="s">
        <v>7657</v>
      </c>
      <c r="D412" t="s">
        <v>3812</v>
      </c>
      <c r="E412" s="59" t="s">
        <v>3930</v>
      </c>
      <c r="I412" s="27"/>
      <c r="J412" s="27"/>
      <c r="K412" s="27"/>
    </row>
    <row r="413" spans="3:22" x14ac:dyDescent="0.35">
      <c r="C413" s="27" t="s">
        <v>7658</v>
      </c>
      <c r="D413" t="s">
        <v>3812</v>
      </c>
      <c r="E413" s="59" t="s">
        <v>3932</v>
      </c>
      <c r="I413" s="27"/>
      <c r="J413" s="27"/>
      <c r="K413" s="27"/>
    </row>
    <row r="414" spans="3:22" x14ac:dyDescent="0.35">
      <c r="C414" s="27" t="s">
        <v>7659</v>
      </c>
      <c r="D414" t="s">
        <v>3812</v>
      </c>
      <c r="E414" s="59" t="s">
        <v>4170</v>
      </c>
      <c r="I414" s="27"/>
      <c r="J414" s="27"/>
      <c r="K414" s="27"/>
      <c r="T414" t="s">
        <v>5727</v>
      </c>
      <c r="U414" t="s">
        <v>4324</v>
      </c>
      <c r="V414" t="s">
        <v>4369</v>
      </c>
    </row>
    <row r="415" spans="3:22" x14ac:dyDescent="0.35">
      <c r="C415" s="27" t="s">
        <v>7660</v>
      </c>
      <c r="D415" t="s">
        <v>3812</v>
      </c>
      <c r="E415" s="59" t="s">
        <v>4169</v>
      </c>
      <c r="I415" s="27"/>
      <c r="J415" s="27"/>
      <c r="T415" t="s">
        <v>5728</v>
      </c>
      <c r="U415" t="s">
        <v>4324</v>
      </c>
      <c r="V415" t="s">
        <v>4325</v>
      </c>
    </row>
    <row r="416" spans="3:22" x14ac:dyDescent="0.35">
      <c r="E416" t="s">
        <v>5375</v>
      </c>
      <c r="I416" s="27"/>
      <c r="J416" s="27"/>
      <c r="K416" s="27"/>
      <c r="T416" t="s">
        <v>5729</v>
      </c>
      <c r="U416" t="s">
        <v>4324</v>
      </c>
      <c r="V416" t="s">
        <v>4326</v>
      </c>
    </row>
    <row r="417" spans="3:22" x14ac:dyDescent="0.35">
      <c r="I417" s="27"/>
      <c r="J417" s="27"/>
      <c r="K417" s="27"/>
      <c r="T417" t="s">
        <v>5730</v>
      </c>
      <c r="U417" t="s">
        <v>4324</v>
      </c>
      <c r="V417" t="s">
        <v>4327</v>
      </c>
    </row>
    <row r="418" spans="3:22" x14ac:dyDescent="0.35">
      <c r="C418" t="s">
        <v>4699</v>
      </c>
      <c r="I418" s="27"/>
      <c r="J418" s="27"/>
      <c r="K418" s="27"/>
      <c r="T418" t="s">
        <v>5731</v>
      </c>
      <c r="U418" t="s">
        <v>4324</v>
      </c>
      <c r="V418" t="s">
        <v>4328</v>
      </c>
    </row>
    <row r="419" spans="3:22" x14ac:dyDescent="0.35">
      <c r="C419" t="s">
        <v>4700</v>
      </c>
      <c r="D419" t="s">
        <v>4150</v>
      </c>
      <c r="E419">
        <v>102</v>
      </c>
      <c r="I419" s="27"/>
      <c r="J419" s="27"/>
      <c r="K419" s="27"/>
      <c r="T419" t="s">
        <v>5732</v>
      </c>
      <c r="U419" t="s">
        <v>4324</v>
      </c>
      <c r="V419" t="s">
        <v>5750</v>
      </c>
    </row>
    <row r="420" spans="3:22" x14ac:dyDescent="0.35">
      <c r="I420" s="27"/>
      <c r="J420" s="27"/>
      <c r="K420" s="27"/>
      <c r="T420" t="s">
        <v>5733</v>
      </c>
      <c r="U420" t="s">
        <v>4324</v>
      </c>
      <c r="V420" t="s">
        <v>4329</v>
      </c>
    </row>
    <row r="421" spans="3:22" x14ac:dyDescent="0.35">
      <c r="C421" t="s">
        <v>4151</v>
      </c>
      <c r="D421" t="s">
        <v>3812</v>
      </c>
      <c r="E421" t="s">
        <v>3813</v>
      </c>
      <c r="I421" s="27"/>
      <c r="J421" s="27"/>
      <c r="K421" s="27"/>
      <c r="T421" t="s">
        <v>5734</v>
      </c>
      <c r="U421" t="s">
        <v>4324</v>
      </c>
      <c r="V421" t="s">
        <v>4330</v>
      </c>
    </row>
    <row r="422" spans="3:22" x14ac:dyDescent="0.35">
      <c r="C422" t="s">
        <v>3814</v>
      </c>
      <c r="D422" t="s">
        <v>3812</v>
      </c>
      <c r="E422" t="s">
        <v>3815</v>
      </c>
      <c r="I422" s="27"/>
      <c r="J422" s="27"/>
      <c r="K422" s="27"/>
      <c r="T422" t="s">
        <v>5735</v>
      </c>
      <c r="U422" t="s">
        <v>4324</v>
      </c>
      <c r="V422" t="s">
        <v>4331</v>
      </c>
    </row>
    <row r="423" spans="3:22" x14ac:dyDescent="0.35">
      <c r="C423" t="s">
        <v>3816</v>
      </c>
      <c r="D423" t="s">
        <v>3812</v>
      </c>
      <c r="E423" t="s">
        <v>3815</v>
      </c>
      <c r="I423" s="27"/>
      <c r="J423" s="27"/>
      <c r="K423" s="27"/>
      <c r="T423" t="s">
        <v>5736</v>
      </c>
      <c r="U423" t="s">
        <v>4324</v>
      </c>
      <c r="V423" t="s">
        <v>4332</v>
      </c>
    </row>
    <row r="424" spans="3:22" x14ac:dyDescent="0.35">
      <c r="C424" t="s">
        <v>3817</v>
      </c>
      <c r="D424" t="s">
        <v>3812</v>
      </c>
      <c r="E424" t="s">
        <v>3815</v>
      </c>
      <c r="I424" s="27"/>
      <c r="J424" s="27"/>
      <c r="K424" s="27"/>
      <c r="T424" t="s">
        <v>5737</v>
      </c>
      <c r="U424" t="s">
        <v>4324</v>
      </c>
      <c r="V424" t="s">
        <v>4689</v>
      </c>
    </row>
    <row r="425" spans="3:22" x14ac:dyDescent="0.35">
      <c r="C425" t="s">
        <v>3818</v>
      </c>
      <c r="D425" t="s">
        <v>3812</v>
      </c>
      <c r="E425" t="s">
        <v>3815</v>
      </c>
      <c r="I425" s="27"/>
      <c r="J425" s="27"/>
      <c r="K425" s="27"/>
      <c r="T425" t="s">
        <v>5738</v>
      </c>
      <c r="U425" t="s">
        <v>4324</v>
      </c>
      <c r="V425" t="s">
        <v>4333</v>
      </c>
    </row>
    <row r="426" spans="3:22" x14ac:dyDescent="0.35">
      <c r="C426" t="s">
        <v>3820</v>
      </c>
      <c r="D426" t="s">
        <v>3812</v>
      </c>
      <c r="E426" t="s">
        <v>3819</v>
      </c>
      <c r="I426" s="27"/>
      <c r="J426" s="27"/>
      <c r="K426" s="27"/>
      <c r="T426" t="s">
        <v>5739</v>
      </c>
      <c r="U426" t="s">
        <v>4324</v>
      </c>
      <c r="V426" t="s">
        <v>4334</v>
      </c>
    </row>
    <row r="427" spans="3:22" x14ac:dyDescent="0.35">
      <c r="C427" t="s">
        <v>3821</v>
      </c>
      <c r="D427" t="s">
        <v>3812</v>
      </c>
      <c r="E427" t="s">
        <v>3819</v>
      </c>
      <c r="I427" s="27"/>
      <c r="J427" s="27"/>
      <c r="K427" s="27"/>
      <c r="T427" t="s">
        <v>5740</v>
      </c>
      <c r="U427" t="s">
        <v>4324</v>
      </c>
      <c r="V427" t="s">
        <v>4335</v>
      </c>
    </row>
    <row r="428" spans="3:22" x14ac:dyDescent="0.35">
      <c r="C428" t="s">
        <v>3822</v>
      </c>
      <c r="D428" t="s">
        <v>3812</v>
      </c>
      <c r="E428" t="s">
        <v>3819</v>
      </c>
      <c r="I428" s="27"/>
      <c r="J428" s="27"/>
      <c r="K428" s="27"/>
      <c r="T428" t="s">
        <v>5741</v>
      </c>
      <c r="U428" t="s">
        <v>4324</v>
      </c>
      <c r="V428" t="s">
        <v>4336</v>
      </c>
    </row>
    <row r="429" spans="3:22" x14ac:dyDescent="0.35">
      <c r="C429" t="s">
        <v>3823</v>
      </c>
      <c r="D429" t="s">
        <v>3812</v>
      </c>
      <c r="E429" t="s">
        <v>3819</v>
      </c>
      <c r="I429" s="27"/>
      <c r="J429" s="27"/>
      <c r="K429" s="27"/>
      <c r="T429" t="s">
        <v>5742</v>
      </c>
      <c r="U429" t="s">
        <v>4324</v>
      </c>
      <c r="V429" t="s">
        <v>4337</v>
      </c>
    </row>
    <row r="430" spans="3:22" x14ac:dyDescent="0.35">
      <c r="C430" t="s">
        <v>3825</v>
      </c>
      <c r="D430" t="s">
        <v>3812</v>
      </c>
      <c r="E430" t="s">
        <v>3824</v>
      </c>
      <c r="I430" s="27"/>
      <c r="J430" s="27"/>
      <c r="K430" s="27"/>
      <c r="T430" t="s">
        <v>5743</v>
      </c>
      <c r="U430" t="s">
        <v>4324</v>
      </c>
      <c r="V430" t="s">
        <v>4338</v>
      </c>
    </row>
    <row r="431" spans="3:22" x14ac:dyDescent="0.35">
      <c r="C431" t="s">
        <v>3826</v>
      </c>
      <c r="D431" t="s">
        <v>3812</v>
      </c>
      <c r="E431" t="s">
        <v>3824</v>
      </c>
      <c r="I431" s="27"/>
      <c r="J431" s="27"/>
      <c r="K431" s="27"/>
      <c r="T431" t="s">
        <v>5744</v>
      </c>
      <c r="U431" t="s">
        <v>4324</v>
      </c>
      <c r="V431" t="s">
        <v>4339</v>
      </c>
    </row>
    <row r="432" spans="3:22" x14ac:dyDescent="0.35">
      <c r="C432" t="s">
        <v>3827</v>
      </c>
      <c r="D432" t="s">
        <v>3812</v>
      </c>
      <c r="E432" t="s">
        <v>3824</v>
      </c>
      <c r="I432" s="27"/>
      <c r="J432" s="27"/>
      <c r="K432" s="27"/>
      <c r="T432" t="s">
        <v>5745</v>
      </c>
      <c r="U432" t="s">
        <v>4324</v>
      </c>
      <c r="V432" t="s">
        <v>4340</v>
      </c>
    </row>
    <row r="433" spans="3:22" x14ac:dyDescent="0.35">
      <c r="C433" t="s">
        <v>3828</v>
      </c>
      <c r="D433" t="s">
        <v>3812</v>
      </c>
      <c r="E433" t="s">
        <v>3824</v>
      </c>
      <c r="I433" s="27"/>
      <c r="J433" s="27"/>
      <c r="K433" s="27"/>
      <c r="T433" t="s">
        <v>5746</v>
      </c>
      <c r="U433" t="s">
        <v>4324</v>
      </c>
      <c r="V433" t="s">
        <v>4341</v>
      </c>
    </row>
    <row r="434" spans="3:22" x14ac:dyDescent="0.35">
      <c r="C434" t="s">
        <v>3830</v>
      </c>
      <c r="D434" t="s">
        <v>3812</v>
      </c>
      <c r="E434" t="s">
        <v>3829</v>
      </c>
      <c r="I434" s="27"/>
      <c r="J434" s="27"/>
      <c r="K434" s="27"/>
      <c r="T434" t="s">
        <v>5747</v>
      </c>
      <c r="U434" t="s">
        <v>4324</v>
      </c>
      <c r="V434" t="s">
        <v>4342</v>
      </c>
    </row>
    <row r="435" spans="3:22" x14ac:dyDescent="0.35">
      <c r="C435" t="s">
        <v>3831</v>
      </c>
      <c r="D435" t="s">
        <v>3812</v>
      </c>
      <c r="E435" t="s">
        <v>3829</v>
      </c>
      <c r="I435" s="27"/>
      <c r="J435" s="27"/>
      <c r="K435" s="27"/>
      <c r="T435" t="s">
        <v>5748</v>
      </c>
      <c r="U435" t="s">
        <v>4324</v>
      </c>
      <c r="V435" t="s">
        <v>4343</v>
      </c>
    </row>
    <row r="436" spans="3:22" x14ac:dyDescent="0.35">
      <c r="C436" t="s">
        <v>3832</v>
      </c>
      <c r="D436" t="s">
        <v>3812</v>
      </c>
      <c r="E436" t="s">
        <v>3829</v>
      </c>
      <c r="I436" s="27"/>
      <c r="J436" s="27"/>
      <c r="K436" s="27"/>
      <c r="T436" t="s">
        <v>5749</v>
      </c>
      <c r="U436" t="s">
        <v>4324</v>
      </c>
      <c r="V436" t="s">
        <v>4344</v>
      </c>
    </row>
    <row r="437" spans="3:22" x14ac:dyDescent="0.35">
      <c r="C437" t="s">
        <v>3833</v>
      </c>
      <c r="D437" t="s">
        <v>3812</v>
      </c>
      <c r="E437" t="s">
        <v>3829</v>
      </c>
      <c r="I437" s="27"/>
      <c r="J437" s="27"/>
      <c r="K437" s="27"/>
      <c r="T437" t="s">
        <v>4348</v>
      </c>
      <c r="U437" t="s">
        <v>4324</v>
      </c>
      <c r="V437" t="s">
        <v>4345</v>
      </c>
    </row>
    <row r="438" spans="3:22" x14ac:dyDescent="0.35">
      <c r="C438" t="s">
        <v>3835</v>
      </c>
      <c r="D438" t="s">
        <v>3812</v>
      </c>
      <c r="E438" t="s">
        <v>3834</v>
      </c>
      <c r="I438" s="27"/>
      <c r="J438" s="27"/>
      <c r="K438" s="27"/>
      <c r="T438" t="s">
        <v>4350</v>
      </c>
      <c r="U438" t="s">
        <v>4324</v>
      </c>
      <c r="V438" t="s">
        <v>4346</v>
      </c>
    </row>
    <row r="439" spans="3:22" x14ac:dyDescent="0.35">
      <c r="C439" t="s">
        <v>3836</v>
      </c>
      <c r="D439" t="s">
        <v>3812</v>
      </c>
      <c r="E439" t="s">
        <v>3834</v>
      </c>
      <c r="I439" s="27"/>
      <c r="J439" s="27"/>
      <c r="K439" s="186"/>
      <c r="T439" t="s">
        <v>4352</v>
      </c>
      <c r="U439" t="s">
        <v>4324</v>
      </c>
      <c r="V439" t="s">
        <v>4347</v>
      </c>
    </row>
    <row r="440" spans="3:22" x14ac:dyDescent="0.35">
      <c r="C440" t="s">
        <v>3837</v>
      </c>
      <c r="D440" t="s">
        <v>3812</v>
      </c>
      <c r="E440" t="s">
        <v>3834</v>
      </c>
      <c r="I440" s="27"/>
      <c r="J440" s="186"/>
      <c r="K440" s="186"/>
      <c r="T440" t="s">
        <v>4354</v>
      </c>
      <c r="U440" t="s">
        <v>4324</v>
      </c>
      <c r="V440" t="s">
        <v>4349</v>
      </c>
    </row>
    <row r="441" spans="3:22" x14ac:dyDescent="0.35">
      <c r="C441" t="s">
        <v>3838</v>
      </c>
      <c r="D441" t="s">
        <v>3812</v>
      </c>
      <c r="E441" t="s">
        <v>3834</v>
      </c>
      <c r="I441" s="27"/>
      <c r="J441" s="186"/>
      <c r="K441" s="186"/>
      <c r="T441" t="s">
        <v>4356</v>
      </c>
      <c r="U441" t="s">
        <v>4324</v>
      </c>
      <c r="V441" t="s">
        <v>4351</v>
      </c>
    </row>
    <row r="442" spans="3:22" x14ac:dyDescent="0.35">
      <c r="C442" t="s">
        <v>3839</v>
      </c>
      <c r="D442" t="s">
        <v>3812</v>
      </c>
      <c r="E442" t="s">
        <v>3834</v>
      </c>
      <c r="I442" s="27"/>
      <c r="J442" s="186"/>
      <c r="K442" s="186"/>
      <c r="T442" t="s">
        <v>4358</v>
      </c>
      <c r="U442" t="s">
        <v>4324</v>
      </c>
      <c r="V442" t="s">
        <v>4353</v>
      </c>
    </row>
    <row r="443" spans="3:22" x14ac:dyDescent="0.35">
      <c r="C443" t="s">
        <v>3866</v>
      </c>
      <c r="D443" t="s">
        <v>3812</v>
      </c>
      <c r="E443" t="s">
        <v>3840</v>
      </c>
      <c r="I443" s="27"/>
      <c r="J443" s="186"/>
      <c r="K443" s="186"/>
      <c r="T443" t="s">
        <v>4360</v>
      </c>
      <c r="U443" t="s">
        <v>4324</v>
      </c>
      <c r="V443" t="s">
        <v>4355</v>
      </c>
    </row>
    <row r="444" spans="3:22" x14ac:dyDescent="0.35">
      <c r="C444" t="s">
        <v>3868</v>
      </c>
      <c r="D444" t="s">
        <v>3812</v>
      </c>
      <c r="E444" t="s">
        <v>3841</v>
      </c>
      <c r="I444" s="27"/>
      <c r="J444" s="186"/>
      <c r="K444" s="186"/>
      <c r="T444" t="s">
        <v>4362</v>
      </c>
      <c r="U444" t="s">
        <v>4324</v>
      </c>
      <c r="V444" t="s">
        <v>4357</v>
      </c>
    </row>
    <row r="445" spans="3:22" x14ac:dyDescent="0.35">
      <c r="C445" t="s">
        <v>3869</v>
      </c>
      <c r="D445" t="s">
        <v>3812</v>
      </c>
      <c r="E445" t="s">
        <v>3842</v>
      </c>
      <c r="I445" s="27"/>
      <c r="J445" s="186"/>
      <c r="K445" s="186"/>
      <c r="T445" t="s">
        <v>4364</v>
      </c>
      <c r="U445" t="s">
        <v>4324</v>
      </c>
      <c r="V445" t="s">
        <v>4359</v>
      </c>
    </row>
    <row r="446" spans="3:22" x14ac:dyDescent="0.35">
      <c r="C446" t="s">
        <v>3870</v>
      </c>
      <c r="D446" t="s">
        <v>3812</v>
      </c>
      <c r="E446" t="s">
        <v>3843</v>
      </c>
      <c r="I446" s="27"/>
      <c r="J446" s="186"/>
      <c r="K446" s="186"/>
      <c r="T446" t="s">
        <v>4366</v>
      </c>
      <c r="U446" t="s">
        <v>4324</v>
      </c>
      <c r="V446" t="s">
        <v>4361</v>
      </c>
    </row>
    <row r="447" spans="3:22" x14ac:dyDescent="0.35">
      <c r="C447" t="s">
        <v>3871</v>
      </c>
      <c r="D447" t="s">
        <v>3812</v>
      </c>
      <c r="E447" t="s">
        <v>3844</v>
      </c>
      <c r="I447" s="27"/>
      <c r="J447" s="186"/>
      <c r="K447" s="186"/>
      <c r="T447" t="s">
        <v>4367</v>
      </c>
      <c r="U447" t="s">
        <v>4324</v>
      </c>
      <c r="V447" t="s">
        <v>4363</v>
      </c>
    </row>
    <row r="448" spans="3:22" x14ac:dyDescent="0.35">
      <c r="C448" t="s">
        <v>3872</v>
      </c>
      <c r="D448" t="s">
        <v>3812</v>
      </c>
      <c r="E448" t="s">
        <v>3845</v>
      </c>
      <c r="I448" s="27"/>
      <c r="J448" s="186"/>
      <c r="K448" s="186"/>
      <c r="T448" s="27" t="s">
        <v>4368</v>
      </c>
      <c r="U448" s="27" t="s">
        <v>4324</v>
      </c>
      <c r="V448" t="s">
        <v>4365</v>
      </c>
    </row>
    <row r="449" spans="3:11" x14ac:dyDescent="0.35">
      <c r="C449" t="s">
        <v>3874</v>
      </c>
      <c r="D449" t="s">
        <v>3812</v>
      </c>
      <c r="E449" t="s">
        <v>3846</v>
      </c>
      <c r="I449" s="27"/>
      <c r="J449" s="186"/>
      <c r="K449" s="186"/>
    </row>
    <row r="450" spans="3:11" x14ac:dyDescent="0.35">
      <c r="C450" t="s">
        <v>3875</v>
      </c>
      <c r="D450" t="s">
        <v>3812</v>
      </c>
      <c r="E450" t="s">
        <v>3847</v>
      </c>
      <c r="I450" s="27"/>
      <c r="J450" s="186"/>
      <c r="K450" s="186"/>
    </row>
    <row r="451" spans="3:11" x14ac:dyDescent="0.35">
      <c r="C451" t="s">
        <v>3876</v>
      </c>
      <c r="D451" t="s">
        <v>3812</v>
      </c>
      <c r="E451" t="s">
        <v>3840</v>
      </c>
      <c r="I451" s="27"/>
      <c r="J451" s="186"/>
      <c r="K451" s="186"/>
    </row>
    <row r="452" spans="3:11" x14ac:dyDescent="0.35">
      <c r="C452" t="s">
        <v>3877</v>
      </c>
      <c r="D452" t="s">
        <v>3812</v>
      </c>
      <c r="E452" t="s">
        <v>3848</v>
      </c>
      <c r="I452" s="27"/>
      <c r="J452" s="186"/>
      <c r="K452" s="186"/>
    </row>
    <row r="453" spans="3:11" x14ac:dyDescent="0.35">
      <c r="C453" t="s">
        <v>3878</v>
      </c>
      <c r="D453" t="s">
        <v>3812</v>
      </c>
      <c r="E453" t="s">
        <v>3849</v>
      </c>
      <c r="I453" s="27"/>
      <c r="J453" s="186"/>
      <c r="K453" s="186"/>
    </row>
    <row r="454" spans="3:11" x14ac:dyDescent="0.35">
      <c r="C454" t="s">
        <v>3880</v>
      </c>
      <c r="D454" t="s">
        <v>3812</v>
      </c>
      <c r="E454" t="s">
        <v>3850</v>
      </c>
      <c r="I454" s="27"/>
      <c r="J454" s="186"/>
      <c r="K454" s="186"/>
    </row>
    <row r="455" spans="3:11" x14ac:dyDescent="0.35">
      <c r="C455" t="s">
        <v>3882</v>
      </c>
      <c r="D455" t="s">
        <v>3812</v>
      </c>
      <c r="E455" t="s">
        <v>3851</v>
      </c>
      <c r="I455" s="27"/>
      <c r="J455" s="186"/>
      <c r="K455" s="186"/>
    </row>
    <row r="456" spans="3:11" x14ac:dyDescent="0.35">
      <c r="C456" t="s">
        <v>3884</v>
      </c>
      <c r="D456" t="s">
        <v>3812</v>
      </c>
      <c r="E456" t="s">
        <v>3852</v>
      </c>
      <c r="I456" s="27"/>
      <c r="J456" s="186"/>
      <c r="K456" s="186"/>
    </row>
    <row r="457" spans="3:11" x14ac:dyDescent="0.35">
      <c r="C457" t="s">
        <v>3886</v>
      </c>
      <c r="D457" t="s">
        <v>3812</v>
      </c>
      <c r="E457" t="s">
        <v>3853</v>
      </c>
      <c r="I457" s="27"/>
      <c r="J457" s="186"/>
      <c r="K457" s="186"/>
    </row>
    <row r="458" spans="3:11" x14ac:dyDescent="0.35">
      <c r="C458" t="s">
        <v>3888</v>
      </c>
      <c r="D458" t="s">
        <v>3812</v>
      </c>
      <c r="E458" t="s">
        <v>4288</v>
      </c>
      <c r="I458" s="27" t="s">
        <v>5197</v>
      </c>
    </row>
    <row r="459" spans="3:11" x14ac:dyDescent="0.35">
      <c r="C459" t="s">
        <v>3890</v>
      </c>
      <c r="D459" t="s">
        <v>3812</v>
      </c>
      <c r="E459" t="s">
        <v>3854</v>
      </c>
      <c r="I459" s="27" t="s">
        <v>5197</v>
      </c>
    </row>
    <row r="460" spans="3:11" x14ac:dyDescent="0.35">
      <c r="C460" t="s">
        <v>3892</v>
      </c>
      <c r="D460" t="s">
        <v>3812</v>
      </c>
      <c r="E460" t="s">
        <v>3855</v>
      </c>
      <c r="I460" s="27" t="s">
        <v>5197</v>
      </c>
    </row>
    <row r="461" spans="3:11" x14ac:dyDescent="0.35">
      <c r="C461" t="s">
        <v>3894</v>
      </c>
      <c r="D461" t="s">
        <v>3812</v>
      </c>
      <c r="E461" t="s">
        <v>3856</v>
      </c>
      <c r="I461" s="27" t="s">
        <v>5197</v>
      </c>
    </row>
    <row r="462" spans="3:11" x14ac:dyDescent="0.35">
      <c r="C462" t="s">
        <v>3895</v>
      </c>
      <c r="D462" t="s">
        <v>3812</v>
      </c>
      <c r="E462" t="s">
        <v>3857</v>
      </c>
      <c r="I462" s="27" t="s">
        <v>5197</v>
      </c>
    </row>
    <row r="463" spans="3:11" x14ac:dyDescent="0.35">
      <c r="C463" t="s">
        <v>3897</v>
      </c>
      <c r="D463" t="s">
        <v>3812</v>
      </c>
      <c r="E463" t="s">
        <v>3858</v>
      </c>
      <c r="I463" s="27" t="s">
        <v>5197</v>
      </c>
    </row>
    <row r="464" spans="3:11" x14ac:dyDescent="0.35">
      <c r="C464" t="s">
        <v>3899</v>
      </c>
      <c r="D464" t="s">
        <v>3812</v>
      </c>
      <c r="E464" t="s">
        <v>3859</v>
      </c>
      <c r="I464" s="27" t="s">
        <v>5197</v>
      </c>
    </row>
    <row r="465" spans="3:9" x14ac:dyDescent="0.35">
      <c r="C465" t="s">
        <v>3901</v>
      </c>
      <c r="D465" t="s">
        <v>3812</v>
      </c>
      <c r="E465" t="s">
        <v>3860</v>
      </c>
      <c r="I465" s="27" t="s">
        <v>5197</v>
      </c>
    </row>
    <row r="466" spans="3:9" x14ac:dyDescent="0.35">
      <c r="C466" t="s">
        <v>3903</v>
      </c>
      <c r="D466" t="s">
        <v>3812</v>
      </c>
      <c r="E466" t="s">
        <v>4282</v>
      </c>
      <c r="I466" s="27" t="s">
        <v>5197</v>
      </c>
    </row>
    <row r="467" spans="3:9" x14ac:dyDescent="0.35">
      <c r="C467" t="s">
        <v>3905</v>
      </c>
      <c r="D467" t="s">
        <v>3812</v>
      </c>
      <c r="E467" t="s">
        <v>4283</v>
      </c>
      <c r="I467" s="27" t="s">
        <v>5197</v>
      </c>
    </row>
    <row r="468" spans="3:9" x14ac:dyDescent="0.35">
      <c r="C468" t="s">
        <v>3907</v>
      </c>
      <c r="D468" t="s">
        <v>3812</v>
      </c>
      <c r="E468" t="s">
        <v>3861</v>
      </c>
      <c r="I468" s="27" t="s">
        <v>5197</v>
      </c>
    </row>
    <row r="469" spans="3:9" x14ac:dyDescent="0.35">
      <c r="C469" t="s">
        <v>3909</v>
      </c>
      <c r="D469" t="s">
        <v>3812</v>
      </c>
      <c r="E469" t="s">
        <v>3862</v>
      </c>
      <c r="I469" s="27" t="s">
        <v>5197</v>
      </c>
    </row>
    <row r="470" spans="3:9" x14ac:dyDescent="0.35">
      <c r="C470" t="s">
        <v>3911</v>
      </c>
      <c r="D470" t="s">
        <v>3812</v>
      </c>
      <c r="E470" t="s">
        <v>3863</v>
      </c>
      <c r="I470" s="27" t="s">
        <v>5197</v>
      </c>
    </row>
    <row r="471" spans="3:9" x14ac:dyDescent="0.35">
      <c r="C471" t="s">
        <v>3913</v>
      </c>
      <c r="D471" t="s">
        <v>3812</v>
      </c>
      <c r="E471" t="s">
        <v>3864</v>
      </c>
      <c r="I471" s="27" t="s">
        <v>5197</v>
      </c>
    </row>
    <row r="472" spans="3:9" x14ac:dyDescent="0.35">
      <c r="C472" t="s">
        <v>3915</v>
      </c>
      <c r="D472" t="s">
        <v>3812</v>
      </c>
      <c r="E472" t="s">
        <v>3865</v>
      </c>
      <c r="I472" s="27" t="s">
        <v>5197</v>
      </c>
    </row>
    <row r="473" spans="3:9" x14ac:dyDescent="0.35">
      <c r="C473" t="s">
        <v>3916</v>
      </c>
      <c r="D473" t="s">
        <v>3812</v>
      </c>
      <c r="E473" t="s">
        <v>3867</v>
      </c>
      <c r="I473" s="27" t="s">
        <v>5197</v>
      </c>
    </row>
    <row r="474" spans="3:9" x14ac:dyDescent="0.35">
      <c r="C474" t="s">
        <v>3917</v>
      </c>
      <c r="D474" t="s">
        <v>3812</v>
      </c>
      <c r="E474" t="s">
        <v>3867</v>
      </c>
      <c r="I474" s="27" t="s">
        <v>5197</v>
      </c>
    </row>
    <row r="475" spans="3:9" x14ac:dyDescent="0.35">
      <c r="C475" t="s">
        <v>3919</v>
      </c>
      <c r="D475" t="s">
        <v>3812</v>
      </c>
      <c r="E475" t="s">
        <v>3867</v>
      </c>
      <c r="I475" s="27" t="s">
        <v>5197</v>
      </c>
    </row>
    <row r="476" spans="3:9" x14ac:dyDescent="0.35">
      <c r="C476" t="s">
        <v>3921</v>
      </c>
      <c r="D476" t="s">
        <v>3812</v>
      </c>
      <c r="E476" t="s">
        <v>3867</v>
      </c>
      <c r="I476" s="27" t="s">
        <v>5197</v>
      </c>
    </row>
    <row r="477" spans="3:9" x14ac:dyDescent="0.35">
      <c r="C477" t="s">
        <v>3923</v>
      </c>
      <c r="D477" t="s">
        <v>3812</v>
      </c>
      <c r="E477" t="s">
        <v>3867</v>
      </c>
      <c r="I477" s="27" t="s">
        <v>5197</v>
      </c>
    </row>
    <row r="478" spans="3:9" x14ac:dyDescent="0.35">
      <c r="C478" t="s">
        <v>3925</v>
      </c>
      <c r="D478" t="s">
        <v>3812</v>
      </c>
      <c r="E478" t="s">
        <v>3873</v>
      </c>
      <c r="I478" s="27" t="s">
        <v>5197</v>
      </c>
    </row>
    <row r="479" spans="3:9" x14ac:dyDescent="0.35">
      <c r="C479" t="s">
        <v>3927</v>
      </c>
      <c r="D479" t="s">
        <v>3812</v>
      </c>
      <c r="E479" t="s">
        <v>3873</v>
      </c>
      <c r="I479" s="27" t="s">
        <v>5197</v>
      </c>
    </row>
    <row r="480" spans="3:9" x14ac:dyDescent="0.35">
      <c r="C480" t="s">
        <v>3929</v>
      </c>
      <c r="D480" t="s">
        <v>3812</v>
      </c>
      <c r="E480" t="s">
        <v>3873</v>
      </c>
      <c r="I480" s="27" t="s">
        <v>5197</v>
      </c>
    </row>
    <row r="481" spans="3:9" x14ac:dyDescent="0.35">
      <c r="C481" t="s">
        <v>3931</v>
      </c>
      <c r="D481" t="s">
        <v>3812</v>
      </c>
      <c r="E481" t="s">
        <v>3873</v>
      </c>
      <c r="I481" s="27" t="s">
        <v>5197</v>
      </c>
    </row>
    <row r="482" spans="3:9" x14ac:dyDescent="0.35">
      <c r="C482" t="s">
        <v>3933</v>
      </c>
      <c r="D482" t="s">
        <v>3812</v>
      </c>
      <c r="E482" t="s">
        <v>3873</v>
      </c>
      <c r="I482" s="27" t="s">
        <v>5197</v>
      </c>
    </row>
    <row r="483" spans="3:9" x14ac:dyDescent="0.35">
      <c r="C483" t="s">
        <v>3935</v>
      </c>
      <c r="D483" t="s">
        <v>3812</v>
      </c>
      <c r="E483" t="s">
        <v>3879</v>
      </c>
      <c r="I483" s="27" t="s">
        <v>5197</v>
      </c>
    </row>
    <row r="484" spans="3:9" x14ac:dyDescent="0.35">
      <c r="C484" t="s">
        <v>3936</v>
      </c>
      <c r="D484" t="s">
        <v>3812</v>
      </c>
      <c r="E484" t="s">
        <v>3881</v>
      </c>
      <c r="I484" s="27" t="s">
        <v>5197</v>
      </c>
    </row>
    <row r="485" spans="3:9" x14ac:dyDescent="0.35">
      <c r="C485" t="s">
        <v>3937</v>
      </c>
      <c r="D485" t="s">
        <v>3812</v>
      </c>
      <c r="E485" t="s">
        <v>3883</v>
      </c>
      <c r="I485" s="27" t="s">
        <v>5197</v>
      </c>
    </row>
    <row r="486" spans="3:9" x14ac:dyDescent="0.35">
      <c r="C486" t="s">
        <v>3938</v>
      </c>
      <c r="D486" t="s">
        <v>3812</v>
      </c>
      <c r="E486" t="s">
        <v>3885</v>
      </c>
      <c r="I486" s="27" t="s">
        <v>5197</v>
      </c>
    </row>
    <row r="487" spans="3:9" x14ac:dyDescent="0.35">
      <c r="C487" t="s">
        <v>3939</v>
      </c>
      <c r="D487" t="s">
        <v>3812</v>
      </c>
      <c r="E487" t="s">
        <v>3887</v>
      </c>
      <c r="I487" s="27" t="s">
        <v>5197</v>
      </c>
    </row>
    <row r="488" spans="3:9" x14ac:dyDescent="0.35">
      <c r="C488" t="s">
        <v>3940</v>
      </c>
      <c r="D488" t="s">
        <v>3812</v>
      </c>
      <c r="E488" t="s">
        <v>3889</v>
      </c>
      <c r="I488" s="27" t="s">
        <v>5197</v>
      </c>
    </row>
    <row r="489" spans="3:9" x14ac:dyDescent="0.35">
      <c r="C489" t="s">
        <v>3941</v>
      </c>
      <c r="D489" t="s">
        <v>3812</v>
      </c>
      <c r="E489" t="s">
        <v>3891</v>
      </c>
      <c r="I489" s="27" t="s">
        <v>5197</v>
      </c>
    </row>
    <row r="490" spans="3:9" x14ac:dyDescent="0.35">
      <c r="C490" t="s">
        <v>3942</v>
      </c>
      <c r="D490" t="s">
        <v>3812</v>
      </c>
      <c r="E490" t="s">
        <v>3893</v>
      </c>
      <c r="I490" s="27" t="s">
        <v>5197</v>
      </c>
    </row>
    <row r="491" spans="3:9" x14ac:dyDescent="0.35">
      <c r="C491" t="s">
        <v>3943</v>
      </c>
      <c r="D491" t="s">
        <v>3812</v>
      </c>
      <c r="E491" t="s">
        <v>3891</v>
      </c>
      <c r="I491" s="27" t="s">
        <v>5197</v>
      </c>
    </row>
    <row r="492" spans="3:9" x14ac:dyDescent="0.35">
      <c r="C492" t="s">
        <v>3944</v>
      </c>
      <c r="D492" t="s">
        <v>3812</v>
      </c>
      <c r="E492" t="s">
        <v>3896</v>
      </c>
      <c r="I492" s="27" t="s">
        <v>5197</v>
      </c>
    </row>
    <row r="493" spans="3:9" x14ac:dyDescent="0.35">
      <c r="C493" t="s">
        <v>3945</v>
      </c>
      <c r="D493" t="s">
        <v>3812</v>
      </c>
      <c r="E493" t="s">
        <v>3898</v>
      </c>
      <c r="I493" s="27" t="s">
        <v>5197</v>
      </c>
    </row>
    <row r="494" spans="3:9" x14ac:dyDescent="0.35">
      <c r="C494" t="s">
        <v>3946</v>
      </c>
      <c r="D494" t="s">
        <v>3812</v>
      </c>
      <c r="E494" t="s">
        <v>3900</v>
      </c>
      <c r="I494" s="27" t="s">
        <v>5197</v>
      </c>
    </row>
    <row r="495" spans="3:9" x14ac:dyDescent="0.35">
      <c r="C495" t="s">
        <v>3947</v>
      </c>
      <c r="D495" t="s">
        <v>3812</v>
      </c>
      <c r="E495" t="s">
        <v>3902</v>
      </c>
    </row>
    <row r="496" spans="3:9" x14ac:dyDescent="0.35">
      <c r="C496" t="s">
        <v>3948</v>
      </c>
      <c r="D496" t="s">
        <v>3812</v>
      </c>
      <c r="E496" t="s">
        <v>3904</v>
      </c>
    </row>
    <row r="497" spans="3:9" x14ac:dyDescent="0.35">
      <c r="C497" t="s">
        <v>3949</v>
      </c>
      <c r="D497" t="s">
        <v>3812</v>
      </c>
      <c r="E497" t="s">
        <v>3906</v>
      </c>
    </row>
    <row r="498" spans="3:9" x14ac:dyDescent="0.35">
      <c r="C498" t="s">
        <v>3950</v>
      </c>
      <c r="D498" t="s">
        <v>3812</v>
      </c>
      <c r="E498" t="s">
        <v>3908</v>
      </c>
    </row>
    <row r="499" spans="3:9" x14ac:dyDescent="0.35">
      <c r="C499" t="s">
        <v>3951</v>
      </c>
      <c r="D499" t="s">
        <v>3812</v>
      </c>
      <c r="E499" t="s">
        <v>3910</v>
      </c>
    </row>
    <row r="500" spans="3:9" x14ac:dyDescent="0.35">
      <c r="C500" t="s">
        <v>3952</v>
      </c>
      <c r="D500" t="s">
        <v>3812</v>
      </c>
      <c r="E500" t="s">
        <v>3912</v>
      </c>
    </row>
    <row r="501" spans="3:9" x14ac:dyDescent="0.35">
      <c r="C501" t="s">
        <v>3953</v>
      </c>
      <c r="D501" t="s">
        <v>3812</v>
      </c>
      <c r="E501" t="s">
        <v>3914</v>
      </c>
    </row>
    <row r="502" spans="3:9" x14ac:dyDescent="0.35">
      <c r="C502" t="s">
        <v>3954</v>
      </c>
      <c r="D502" t="s">
        <v>3812</v>
      </c>
      <c r="E502" t="s">
        <v>3914</v>
      </c>
    </row>
    <row r="503" spans="3:9" x14ac:dyDescent="0.35">
      <c r="C503" t="s">
        <v>3955</v>
      </c>
      <c r="D503" t="s">
        <v>3812</v>
      </c>
      <c r="E503" t="s">
        <v>5465</v>
      </c>
    </row>
    <row r="504" spans="3:9" x14ac:dyDescent="0.35">
      <c r="C504" t="s">
        <v>3956</v>
      </c>
      <c r="D504" t="s">
        <v>3812</v>
      </c>
      <c r="E504" t="s">
        <v>3918</v>
      </c>
    </row>
    <row r="505" spans="3:9" x14ac:dyDescent="0.35">
      <c r="C505" t="s">
        <v>3957</v>
      </c>
      <c r="D505" t="s">
        <v>3812</v>
      </c>
      <c r="E505" t="s">
        <v>3920</v>
      </c>
    </row>
    <row r="506" spans="3:9" x14ac:dyDescent="0.35">
      <c r="C506" t="s">
        <v>3958</v>
      </c>
      <c r="D506" t="s">
        <v>3812</v>
      </c>
      <c r="E506" t="s">
        <v>3922</v>
      </c>
    </row>
    <row r="507" spans="3:9" x14ac:dyDescent="0.35">
      <c r="C507" t="s">
        <v>3959</v>
      </c>
      <c r="D507" t="s">
        <v>3812</v>
      </c>
      <c r="E507" t="s">
        <v>3924</v>
      </c>
    </row>
    <row r="508" spans="3:9" x14ac:dyDescent="0.35">
      <c r="C508" t="s">
        <v>3960</v>
      </c>
      <c r="D508" t="s">
        <v>3812</v>
      </c>
      <c r="E508" t="s">
        <v>3926</v>
      </c>
    </row>
    <row r="509" spans="3:9" x14ac:dyDescent="0.35">
      <c r="C509" t="s">
        <v>3961</v>
      </c>
      <c r="D509" t="s">
        <v>3812</v>
      </c>
      <c r="E509" t="s">
        <v>3928</v>
      </c>
    </row>
    <row r="510" spans="3:9" x14ac:dyDescent="0.35">
      <c r="C510" t="s">
        <v>3962</v>
      </c>
      <c r="D510" t="s">
        <v>3812</v>
      </c>
      <c r="E510" t="s">
        <v>4169</v>
      </c>
    </row>
    <row r="511" spans="3:9" x14ac:dyDescent="0.35">
      <c r="C511" t="s">
        <v>3963</v>
      </c>
      <c r="D511" t="s">
        <v>3812</v>
      </c>
      <c r="E511" t="s">
        <v>3932</v>
      </c>
    </row>
    <row r="512" spans="3:9" x14ac:dyDescent="0.35">
      <c r="C512" t="s">
        <v>3964</v>
      </c>
      <c r="D512" t="s">
        <v>3812</v>
      </c>
      <c r="E512" s="59" t="s">
        <v>4170</v>
      </c>
      <c r="F512" s="59" t="s">
        <v>3934</v>
      </c>
      <c r="I512" s="59" t="s">
        <v>3930</v>
      </c>
    </row>
    <row r="513" spans="3:9" x14ac:dyDescent="0.35">
      <c r="C513" t="s">
        <v>3965</v>
      </c>
      <c r="D513" t="s">
        <v>3812</v>
      </c>
      <c r="E513" s="59" t="s">
        <v>4813</v>
      </c>
      <c r="F513" s="59" t="s">
        <v>4813</v>
      </c>
      <c r="I513" s="59" t="s">
        <v>3932</v>
      </c>
    </row>
    <row r="514" spans="3:9" x14ac:dyDescent="0.35">
      <c r="C514" t="s">
        <v>4286</v>
      </c>
      <c r="D514" t="s">
        <v>3812</v>
      </c>
      <c r="E514" s="59" t="s">
        <v>3928</v>
      </c>
      <c r="F514" s="59" t="s">
        <v>3928</v>
      </c>
      <c r="I514" s="59" t="s">
        <v>4170</v>
      </c>
    </row>
    <row r="515" spans="3:9" x14ac:dyDescent="0.35">
      <c r="C515" t="s">
        <v>4287</v>
      </c>
      <c r="D515" t="s">
        <v>3812</v>
      </c>
      <c r="E515" s="59" t="s">
        <v>3930</v>
      </c>
      <c r="F515" s="59" t="s">
        <v>4811</v>
      </c>
      <c r="I515" s="59" t="s">
        <v>4169</v>
      </c>
    </row>
    <row r="516" spans="3:9" x14ac:dyDescent="0.35">
      <c r="C516" t="s">
        <v>4701</v>
      </c>
      <c r="D516" t="s">
        <v>3812</v>
      </c>
      <c r="E516" s="59" t="s">
        <v>4811</v>
      </c>
      <c r="F516" s="59" t="s">
        <v>3934</v>
      </c>
    </row>
    <row r="517" spans="3:9" x14ac:dyDescent="0.35">
      <c r="C517" t="s">
        <v>4702</v>
      </c>
      <c r="D517" t="s">
        <v>3812</v>
      </c>
      <c r="E517" s="59" t="s">
        <v>3934</v>
      </c>
    </row>
    <row r="518" spans="3:9" x14ac:dyDescent="0.35">
      <c r="C518" t="s">
        <v>4703</v>
      </c>
      <c r="D518" t="s">
        <v>3812</v>
      </c>
      <c r="E518" s="59" t="s">
        <v>4169</v>
      </c>
    </row>
    <row r="519" spans="3:9" x14ac:dyDescent="0.35">
      <c r="C519" t="s">
        <v>4704</v>
      </c>
      <c r="D519" t="s">
        <v>3812</v>
      </c>
      <c r="E519" s="59" t="s">
        <v>3934</v>
      </c>
    </row>
    <row r="520" spans="3:9" x14ac:dyDescent="0.35">
      <c r="C520" t="s">
        <v>4705</v>
      </c>
      <c r="D520" t="s">
        <v>3812</v>
      </c>
      <c r="E520" s="59" t="s">
        <v>3934</v>
      </c>
    </row>
    <row r="521" spans="3:9" x14ac:dyDescent="0.35">
      <c r="C521" t="s">
        <v>4706</v>
      </c>
      <c r="D521" t="s">
        <v>3812</v>
      </c>
      <c r="E521" s="59" t="s">
        <v>3934</v>
      </c>
    </row>
    <row r="524" spans="3:9" x14ac:dyDescent="0.35">
      <c r="C524" t="s">
        <v>4707</v>
      </c>
      <c r="D524" t="s">
        <v>4708</v>
      </c>
      <c r="E524" t="s">
        <v>4709</v>
      </c>
    </row>
    <row r="525" spans="3:9" x14ac:dyDescent="0.35">
      <c r="C525" t="s">
        <v>4710</v>
      </c>
      <c r="D525" t="s">
        <v>4150</v>
      </c>
      <c r="E525">
        <v>105</v>
      </c>
    </row>
    <row r="527" spans="3:9" x14ac:dyDescent="0.35">
      <c r="C527" s="27" t="s">
        <v>4711</v>
      </c>
      <c r="D527" t="s">
        <v>3812</v>
      </c>
      <c r="E527" t="s">
        <v>3813</v>
      </c>
    </row>
    <row r="528" spans="3:9" x14ac:dyDescent="0.35">
      <c r="C528" t="s">
        <v>4712</v>
      </c>
      <c r="D528" t="s">
        <v>3812</v>
      </c>
      <c r="E528" t="s">
        <v>3815</v>
      </c>
    </row>
    <row r="529" spans="3:5" x14ac:dyDescent="0.35">
      <c r="C529" t="s">
        <v>4713</v>
      </c>
      <c r="D529" t="s">
        <v>3812</v>
      </c>
      <c r="E529" t="s">
        <v>4153</v>
      </c>
    </row>
    <row r="530" spans="3:5" x14ac:dyDescent="0.35">
      <c r="C530" t="s">
        <v>4714</v>
      </c>
      <c r="D530" t="s">
        <v>3812</v>
      </c>
      <c r="E530" t="s">
        <v>4153</v>
      </c>
    </row>
    <row r="531" spans="3:5" x14ac:dyDescent="0.35">
      <c r="C531" t="s">
        <v>4715</v>
      </c>
      <c r="D531" t="s">
        <v>3812</v>
      </c>
      <c r="E531" t="s">
        <v>4155</v>
      </c>
    </row>
    <row r="532" spans="3:5" x14ac:dyDescent="0.35">
      <c r="C532" t="s">
        <v>4716</v>
      </c>
      <c r="D532" t="s">
        <v>3812</v>
      </c>
      <c r="E532" t="s">
        <v>4155</v>
      </c>
    </row>
    <row r="533" spans="3:5" x14ac:dyDescent="0.35">
      <c r="C533" t="s">
        <v>4717</v>
      </c>
      <c r="D533" t="s">
        <v>3812</v>
      </c>
      <c r="E533" t="s">
        <v>4154</v>
      </c>
    </row>
    <row r="534" spans="3:5" x14ac:dyDescent="0.35">
      <c r="C534" t="s">
        <v>4718</v>
      </c>
      <c r="D534" t="s">
        <v>3812</v>
      </c>
      <c r="E534" t="s">
        <v>4154</v>
      </c>
    </row>
    <row r="535" spans="3:5" x14ac:dyDescent="0.35">
      <c r="C535" t="s">
        <v>4719</v>
      </c>
      <c r="D535" t="s">
        <v>3812</v>
      </c>
      <c r="E535" t="s">
        <v>4154</v>
      </c>
    </row>
    <row r="536" spans="3:5" x14ac:dyDescent="0.35">
      <c r="C536" t="s">
        <v>4720</v>
      </c>
      <c r="D536" t="s">
        <v>3812</v>
      </c>
      <c r="E536" t="s">
        <v>4156</v>
      </c>
    </row>
    <row r="537" spans="3:5" x14ac:dyDescent="0.35">
      <c r="C537" t="s">
        <v>4721</v>
      </c>
      <c r="D537" t="s">
        <v>3812</v>
      </c>
      <c r="E537" t="s">
        <v>3842</v>
      </c>
    </row>
    <row r="538" spans="3:5" x14ac:dyDescent="0.35">
      <c r="C538" t="s">
        <v>4722</v>
      </c>
      <c r="D538" t="s">
        <v>3812</v>
      </c>
      <c r="E538" t="s">
        <v>4160</v>
      </c>
    </row>
    <row r="539" spans="3:5" x14ac:dyDescent="0.35">
      <c r="C539" t="s">
        <v>4723</v>
      </c>
      <c r="D539" t="s">
        <v>3812</v>
      </c>
      <c r="E539" t="s">
        <v>3842</v>
      </c>
    </row>
    <row r="540" spans="3:5" x14ac:dyDescent="0.35">
      <c r="C540" t="s">
        <v>4724</v>
      </c>
      <c r="D540" t="s">
        <v>3812</v>
      </c>
      <c r="E540" t="s">
        <v>4160</v>
      </c>
    </row>
    <row r="541" spans="3:5" x14ac:dyDescent="0.35">
      <c r="C541" t="s">
        <v>4725</v>
      </c>
      <c r="D541" t="s">
        <v>3812</v>
      </c>
      <c r="E541" t="s">
        <v>3842</v>
      </c>
    </row>
    <row r="542" spans="3:5" x14ac:dyDescent="0.35">
      <c r="C542" t="s">
        <v>4726</v>
      </c>
      <c r="D542" t="s">
        <v>3812</v>
      </c>
      <c r="E542" t="s">
        <v>3844</v>
      </c>
    </row>
    <row r="543" spans="3:5" x14ac:dyDescent="0.35">
      <c r="C543" t="s">
        <v>4727</v>
      </c>
      <c r="D543" t="s">
        <v>3812</v>
      </c>
      <c r="E543" t="s">
        <v>4161</v>
      </c>
    </row>
    <row r="544" spans="3:5" x14ac:dyDescent="0.35">
      <c r="C544" t="s">
        <v>4728</v>
      </c>
      <c r="D544" t="s">
        <v>3812</v>
      </c>
      <c r="E544" t="s">
        <v>4161</v>
      </c>
    </row>
    <row r="545" spans="3:5" x14ac:dyDescent="0.35">
      <c r="C545" t="s">
        <v>4729</v>
      </c>
      <c r="D545" t="s">
        <v>3812</v>
      </c>
      <c r="E545" t="s">
        <v>3844</v>
      </c>
    </row>
    <row r="546" spans="3:5" x14ac:dyDescent="0.35">
      <c r="C546" t="s">
        <v>4730</v>
      </c>
      <c r="D546" t="s">
        <v>3812</v>
      </c>
      <c r="E546" t="s">
        <v>3844</v>
      </c>
    </row>
    <row r="547" spans="3:5" x14ac:dyDescent="0.35">
      <c r="C547" t="s">
        <v>4731</v>
      </c>
      <c r="D547" t="s">
        <v>3812</v>
      </c>
      <c r="E547" t="s">
        <v>4732</v>
      </c>
    </row>
    <row r="548" spans="3:5" x14ac:dyDescent="0.35">
      <c r="C548" t="s">
        <v>4733</v>
      </c>
      <c r="D548" t="s">
        <v>3812</v>
      </c>
      <c r="E548" t="s">
        <v>4732</v>
      </c>
    </row>
    <row r="549" spans="3:5" x14ac:dyDescent="0.35">
      <c r="C549" t="s">
        <v>4734</v>
      </c>
      <c r="D549" t="s">
        <v>3812</v>
      </c>
      <c r="E549" t="s">
        <v>4732</v>
      </c>
    </row>
    <row r="550" spans="3:5" x14ac:dyDescent="0.35">
      <c r="C550" t="s">
        <v>4735</v>
      </c>
      <c r="D550" t="s">
        <v>3812</v>
      </c>
      <c r="E550" t="s">
        <v>4732</v>
      </c>
    </row>
    <row r="551" spans="3:5" x14ac:dyDescent="0.35">
      <c r="C551" t="s">
        <v>4736</v>
      </c>
      <c r="D551" t="s">
        <v>3812</v>
      </c>
      <c r="E551" t="s">
        <v>4732</v>
      </c>
    </row>
    <row r="552" spans="3:5" x14ac:dyDescent="0.35">
      <c r="C552" t="s">
        <v>4737</v>
      </c>
      <c r="D552" t="s">
        <v>3812</v>
      </c>
      <c r="E552" t="s">
        <v>4738</v>
      </c>
    </row>
    <row r="553" spans="3:5" x14ac:dyDescent="0.35">
      <c r="C553" t="s">
        <v>4739</v>
      </c>
      <c r="D553" t="s">
        <v>3812</v>
      </c>
      <c r="E553" t="s">
        <v>4738</v>
      </c>
    </row>
    <row r="554" spans="3:5" x14ac:dyDescent="0.35">
      <c r="C554" t="s">
        <v>4740</v>
      </c>
      <c r="D554" t="s">
        <v>3812</v>
      </c>
      <c r="E554" t="s">
        <v>4738</v>
      </c>
    </row>
    <row r="555" spans="3:5" x14ac:dyDescent="0.35">
      <c r="C555" t="s">
        <v>4741</v>
      </c>
      <c r="D555" t="s">
        <v>3812</v>
      </c>
      <c r="E555" t="s">
        <v>4738</v>
      </c>
    </row>
    <row r="556" spans="3:5" x14ac:dyDescent="0.35">
      <c r="C556" t="s">
        <v>4742</v>
      </c>
      <c r="D556" t="s">
        <v>3812</v>
      </c>
      <c r="E556" t="s">
        <v>4738</v>
      </c>
    </row>
    <row r="557" spans="3:5" x14ac:dyDescent="0.35">
      <c r="C557" t="s">
        <v>4743</v>
      </c>
      <c r="D557" t="s">
        <v>3812</v>
      </c>
      <c r="E557" t="s">
        <v>3847</v>
      </c>
    </row>
    <row r="558" spans="3:5" x14ac:dyDescent="0.35">
      <c r="C558" t="s">
        <v>4744</v>
      </c>
      <c r="D558" t="s">
        <v>3812</v>
      </c>
      <c r="E558" t="s">
        <v>3840</v>
      </c>
    </row>
    <row r="559" spans="3:5" x14ac:dyDescent="0.35">
      <c r="C559" t="s">
        <v>4745</v>
      </c>
      <c r="D559" t="s">
        <v>3812</v>
      </c>
      <c r="E559" t="s">
        <v>3848</v>
      </c>
    </row>
    <row r="560" spans="3:5" x14ac:dyDescent="0.35">
      <c r="C560" t="s">
        <v>4746</v>
      </c>
      <c r="D560" t="s">
        <v>3812</v>
      </c>
      <c r="E560" t="s">
        <v>3848</v>
      </c>
    </row>
    <row r="561" spans="3:5" x14ac:dyDescent="0.35">
      <c r="C561" t="s">
        <v>4747</v>
      </c>
      <c r="D561" t="s">
        <v>3812</v>
      </c>
      <c r="E561" t="s">
        <v>3848</v>
      </c>
    </row>
    <row r="562" spans="3:5" x14ac:dyDescent="0.35">
      <c r="C562" t="s">
        <v>4748</v>
      </c>
      <c r="D562" t="s">
        <v>3812</v>
      </c>
      <c r="E562" t="s">
        <v>3848</v>
      </c>
    </row>
    <row r="563" spans="3:5" x14ac:dyDescent="0.35">
      <c r="C563" t="s">
        <v>4749</v>
      </c>
      <c r="D563" t="s">
        <v>3812</v>
      </c>
      <c r="E563" t="s">
        <v>3849</v>
      </c>
    </row>
    <row r="564" spans="3:5" x14ac:dyDescent="0.35">
      <c r="C564" t="s">
        <v>4750</v>
      </c>
      <c r="D564" t="s">
        <v>3812</v>
      </c>
      <c r="E564" t="s">
        <v>3850</v>
      </c>
    </row>
    <row r="565" spans="3:5" x14ac:dyDescent="0.35">
      <c r="C565" t="s">
        <v>4751</v>
      </c>
      <c r="D565" t="s">
        <v>3812</v>
      </c>
      <c r="E565" t="s">
        <v>3851</v>
      </c>
    </row>
    <row r="566" spans="3:5" x14ac:dyDescent="0.35">
      <c r="C566" t="s">
        <v>4752</v>
      </c>
      <c r="D566" t="s">
        <v>3812</v>
      </c>
      <c r="E566" t="s">
        <v>3852</v>
      </c>
    </row>
    <row r="567" spans="3:5" x14ac:dyDescent="0.35">
      <c r="C567" t="s">
        <v>4753</v>
      </c>
      <c r="D567" t="s">
        <v>3812</v>
      </c>
      <c r="E567" t="s">
        <v>3853</v>
      </c>
    </row>
    <row r="568" spans="3:5" x14ac:dyDescent="0.35">
      <c r="C568" t="s">
        <v>4754</v>
      </c>
      <c r="D568" t="s">
        <v>3812</v>
      </c>
      <c r="E568" t="s">
        <v>4288</v>
      </c>
    </row>
    <row r="569" spans="3:5" x14ac:dyDescent="0.35">
      <c r="C569" t="s">
        <v>4755</v>
      </c>
      <c r="D569" t="s">
        <v>3812</v>
      </c>
      <c r="E569" t="s">
        <v>3854</v>
      </c>
    </row>
    <row r="570" spans="3:5" x14ac:dyDescent="0.35">
      <c r="C570" t="s">
        <v>4756</v>
      </c>
      <c r="D570" t="s">
        <v>3812</v>
      </c>
      <c r="E570" t="s">
        <v>3854</v>
      </c>
    </row>
    <row r="571" spans="3:5" x14ac:dyDescent="0.35">
      <c r="C571" t="s">
        <v>4757</v>
      </c>
      <c r="D571" t="s">
        <v>3812</v>
      </c>
      <c r="E571" t="s">
        <v>3855</v>
      </c>
    </row>
    <row r="572" spans="3:5" x14ac:dyDescent="0.35">
      <c r="C572" t="s">
        <v>4758</v>
      </c>
      <c r="D572" t="s">
        <v>3812</v>
      </c>
      <c r="E572" t="s">
        <v>3856</v>
      </c>
    </row>
    <row r="573" spans="3:5" x14ac:dyDescent="0.35">
      <c r="C573" t="s">
        <v>4759</v>
      </c>
      <c r="D573" t="s">
        <v>3812</v>
      </c>
      <c r="E573" t="s">
        <v>3857</v>
      </c>
    </row>
    <row r="574" spans="3:5" x14ac:dyDescent="0.35">
      <c r="C574" t="s">
        <v>4760</v>
      </c>
      <c r="D574" t="s">
        <v>3812</v>
      </c>
      <c r="E574" t="s">
        <v>3858</v>
      </c>
    </row>
    <row r="575" spans="3:5" x14ac:dyDescent="0.35">
      <c r="C575" t="s">
        <v>4761</v>
      </c>
      <c r="D575" t="s">
        <v>3812</v>
      </c>
      <c r="E575" t="s">
        <v>3859</v>
      </c>
    </row>
    <row r="576" spans="3:5" x14ac:dyDescent="0.35">
      <c r="C576" t="s">
        <v>4762</v>
      </c>
      <c r="D576" t="s">
        <v>3812</v>
      </c>
      <c r="E576" t="s">
        <v>3860</v>
      </c>
    </row>
    <row r="577" spans="3:24" x14ac:dyDescent="0.35">
      <c r="C577" t="s">
        <v>4763</v>
      </c>
      <c r="D577" t="s">
        <v>3812</v>
      </c>
      <c r="E577" t="s">
        <v>4282</v>
      </c>
    </row>
    <row r="578" spans="3:24" x14ac:dyDescent="0.35">
      <c r="C578" t="s">
        <v>4764</v>
      </c>
      <c r="D578" t="s">
        <v>3812</v>
      </c>
      <c r="E578" t="s">
        <v>4283</v>
      </c>
    </row>
    <row r="579" spans="3:24" x14ac:dyDescent="0.35">
      <c r="C579" t="s">
        <v>4765</v>
      </c>
      <c r="D579" t="s">
        <v>3812</v>
      </c>
      <c r="E579" t="s">
        <v>3861</v>
      </c>
    </row>
    <row r="580" spans="3:24" x14ac:dyDescent="0.35">
      <c r="C580" t="s">
        <v>4766</v>
      </c>
      <c r="D580" t="s">
        <v>3812</v>
      </c>
      <c r="E580" t="s">
        <v>3861</v>
      </c>
    </row>
    <row r="581" spans="3:24" x14ac:dyDescent="0.35">
      <c r="C581" t="s">
        <v>4767</v>
      </c>
      <c r="D581" t="s">
        <v>3812</v>
      </c>
      <c r="E581" t="s">
        <v>3861</v>
      </c>
    </row>
    <row r="582" spans="3:24" x14ac:dyDescent="0.35">
      <c r="C582" t="s">
        <v>4768</v>
      </c>
      <c r="D582" t="s">
        <v>3812</v>
      </c>
      <c r="E582" t="s">
        <v>3861</v>
      </c>
    </row>
    <row r="583" spans="3:24" x14ac:dyDescent="0.35">
      <c r="C583" t="s">
        <v>4769</v>
      </c>
      <c r="D583" t="s">
        <v>3812</v>
      </c>
      <c r="E583" t="s">
        <v>3861</v>
      </c>
      <c r="M583" s="27" t="s">
        <v>5483</v>
      </c>
      <c r="N583" t="s">
        <v>3812</v>
      </c>
      <c r="O583" t="s">
        <v>5484</v>
      </c>
      <c r="U583" s="27" t="s">
        <v>5485</v>
      </c>
      <c r="V583" t="s">
        <v>5538</v>
      </c>
      <c r="W583" t="s">
        <v>5537</v>
      </c>
      <c r="X583">
        <v>1</v>
      </c>
    </row>
    <row r="584" spans="3:24" x14ac:dyDescent="0.35">
      <c r="C584" t="s">
        <v>4770</v>
      </c>
      <c r="D584" t="s">
        <v>3812</v>
      </c>
      <c r="E584" t="s">
        <v>3865</v>
      </c>
      <c r="M584" s="27" t="s">
        <v>5485</v>
      </c>
      <c r="N584" s="27" t="s">
        <v>3812</v>
      </c>
      <c r="O584" t="s">
        <v>5486</v>
      </c>
      <c r="U584" s="27" t="s">
        <v>5487</v>
      </c>
      <c r="V584" s="27" t="s">
        <v>5538</v>
      </c>
      <c r="W584" s="27" t="s">
        <v>5537</v>
      </c>
      <c r="X584">
        <v>2</v>
      </c>
    </row>
    <row r="585" spans="3:24" x14ac:dyDescent="0.35">
      <c r="C585" t="s">
        <v>4771</v>
      </c>
      <c r="D585" t="s">
        <v>3812</v>
      </c>
      <c r="E585" t="s">
        <v>3865</v>
      </c>
      <c r="M585" s="27" t="s">
        <v>5487</v>
      </c>
      <c r="N585" s="27" t="s">
        <v>3812</v>
      </c>
      <c r="O585" t="s">
        <v>5488</v>
      </c>
      <c r="U585" s="27" t="s">
        <v>5489</v>
      </c>
      <c r="V585" s="27" t="s">
        <v>5538</v>
      </c>
      <c r="W585" s="27" t="s">
        <v>5537</v>
      </c>
      <c r="X585">
        <v>3</v>
      </c>
    </row>
    <row r="586" spans="3:24" x14ac:dyDescent="0.35">
      <c r="C586" t="s">
        <v>4772</v>
      </c>
      <c r="D586" t="s">
        <v>3812</v>
      </c>
      <c r="E586" t="s">
        <v>3865</v>
      </c>
      <c r="M586" s="27" t="s">
        <v>5489</v>
      </c>
      <c r="N586" s="27" t="s">
        <v>3812</v>
      </c>
      <c r="O586" t="s">
        <v>5490</v>
      </c>
      <c r="U586" s="27" t="s">
        <v>5491</v>
      </c>
      <c r="V586" s="27" t="s">
        <v>5538</v>
      </c>
      <c r="W586" s="27" t="s">
        <v>5537</v>
      </c>
      <c r="X586" s="27">
        <v>4</v>
      </c>
    </row>
    <row r="587" spans="3:24" x14ac:dyDescent="0.35">
      <c r="C587" t="s">
        <v>4773</v>
      </c>
      <c r="D587" t="s">
        <v>3812</v>
      </c>
      <c r="E587" t="s">
        <v>3865</v>
      </c>
      <c r="M587" s="27" t="s">
        <v>5491</v>
      </c>
      <c r="N587" s="27" t="s">
        <v>3812</v>
      </c>
      <c r="O587" t="s">
        <v>5492</v>
      </c>
      <c r="U587" s="27" t="s">
        <v>5493</v>
      </c>
      <c r="V587" s="27" t="s">
        <v>5538</v>
      </c>
      <c r="W587" s="27" t="s">
        <v>5537</v>
      </c>
      <c r="X587" s="27">
        <v>5</v>
      </c>
    </row>
    <row r="588" spans="3:24" x14ac:dyDescent="0.35">
      <c r="C588" t="s">
        <v>4774</v>
      </c>
      <c r="D588" t="s">
        <v>3812</v>
      </c>
      <c r="E588" t="s">
        <v>4167</v>
      </c>
      <c r="M588" s="27" t="s">
        <v>5493</v>
      </c>
      <c r="N588" s="27" t="s">
        <v>3812</v>
      </c>
      <c r="O588" t="s">
        <v>5494</v>
      </c>
      <c r="U588" s="27" t="s">
        <v>5495</v>
      </c>
      <c r="V588" s="27" t="s">
        <v>5538</v>
      </c>
      <c r="W588" s="27" t="s">
        <v>5537</v>
      </c>
      <c r="X588" s="27">
        <v>6</v>
      </c>
    </row>
    <row r="589" spans="3:24" x14ac:dyDescent="0.35">
      <c r="C589" t="s">
        <v>4775</v>
      </c>
      <c r="D589" t="s">
        <v>3812</v>
      </c>
      <c r="E589" t="s">
        <v>4167</v>
      </c>
      <c r="M589" s="27" t="s">
        <v>5495</v>
      </c>
      <c r="N589" s="27" t="s">
        <v>3812</v>
      </c>
      <c r="O589" t="s">
        <v>5496</v>
      </c>
      <c r="U589" s="27" t="s">
        <v>5497</v>
      </c>
      <c r="V589" s="27" t="s">
        <v>5538</v>
      </c>
      <c r="W589" s="27" t="s">
        <v>5537</v>
      </c>
      <c r="X589" s="27">
        <v>7</v>
      </c>
    </row>
    <row r="590" spans="3:24" x14ac:dyDescent="0.35">
      <c r="C590" t="s">
        <v>4776</v>
      </c>
      <c r="D590" t="s">
        <v>3812</v>
      </c>
      <c r="E590" t="s">
        <v>4167</v>
      </c>
      <c r="M590" s="27" t="s">
        <v>5497</v>
      </c>
      <c r="N590" s="27" t="s">
        <v>3812</v>
      </c>
      <c r="O590" t="s">
        <v>5498</v>
      </c>
      <c r="U590" s="27" t="s">
        <v>5499</v>
      </c>
      <c r="V590" s="27" t="s">
        <v>5538</v>
      </c>
      <c r="W590" s="27" t="s">
        <v>5537</v>
      </c>
      <c r="X590" s="27">
        <v>8</v>
      </c>
    </row>
    <row r="591" spans="3:24" x14ac:dyDescent="0.35">
      <c r="C591" t="s">
        <v>4777</v>
      </c>
      <c r="D591" t="s">
        <v>3812</v>
      </c>
      <c r="E591" t="s">
        <v>4167</v>
      </c>
      <c r="M591" s="27" t="s">
        <v>5499</v>
      </c>
      <c r="N591" s="27" t="s">
        <v>3812</v>
      </c>
      <c r="O591" t="s">
        <v>5498</v>
      </c>
      <c r="U591" s="27" t="s">
        <v>5500</v>
      </c>
      <c r="V591" s="27" t="s">
        <v>5538</v>
      </c>
      <c r="W591" s="27" t="s">
        <v>5537</v>
      </c>
      <c r="X591" s="27">
        <v>9</v>
      </c>
    </row>
    <row r="592" spans="3:24" x14ac:dyDescent="0.35">
      <c r="C592" t="s">
        <v>4778</v>
      </c>
      <c r="D592" t="s">
        <v>3812</v>
      </c>
      <c r="E592" t="s">
        <v>4779</v>
      </c>
      <c r="M592" s="27" t="s">
        <v>5500</v>
      </c>
      <c r="N592" s="27" t="s">
        <v>3812</v>
      </c>
      <c r="O592" t="s">
        <v>5501</v>
      </c>
      <c r="U592" s="27" t="s">
        <v>5502</v>
      </c>
      <c r="V592" s="27" t="s">
        <v>5538</v>
      </c>
      <c r="W592" s="27" t="s">
        <v>5537</v>
      </c>
      <c r="X592" s="27">
        <v>10</v>
      </c>
    </row>
    <row r="593" spans="3:24" x14ac:dyDescent="0.35">
      <c r="C593" t="s">
        <v>4780</v>
      </c>
      <c r="D593" t="s">
        <v>3812</v>
      </c>
      <c r="E593" t="s">
        <v>4779</v>
      </c>
      <c r="M593" s="27" t="s">
        <v>5502</v>
      </c>
      <c r="N593" s="27" t="s">
        <v>3812</v>
      </c>
      <c r="O593" t="s">
        <v>5503</v>
      </c>
      <c r="U593" s="27" t="s">
        <v>5504</v>
      </c>
      <c r="V593" s="27" t="s">
        <v>5538</v>
      </c>
      <c r="W593" s="27" t="s">
        <v>5537</v>
      </c>
      <c r="X593" s="27">
        <v>11</v>
      </c>
    </row>
    <row r="594" spans="3:24" x14ac:dyDescent="0.35">
      <c r="C594" t="s">
        <v>4781</v>
      </c>
      <c r="D594" t="s">
        <v>3812</v>
      </c>
      <c r="E594" t="s">
        <v>4779</v>
      </c>
      <c r="M594" s="27" t="s">
        <v>5504</v>
      </c>
      <c r="N594" s="27" t="s">
        <v>3812</v>
      </c>
      <c r="O594" t="s">
        <v>5503</v>
      </c>
      <c r="U594" s="27" t="s">
        <v>5505</v>
      </c>
      <c r="V594" s="27" t="s">
        <v>5538</v>
      </c>
      <c r="W594" s="27" t="s">
        <v>5537</v>
      </c>
      <c r="X594" s="27">
        <v>12</v>
      </c>
    </row>
    <row r="595" spans="3:24" x14ac:dyDescent="0.35">
      <c r="C595" t="s">
        <v>4782</v>
      </c>
      <c r="D595" t="s">
        <v>3812</v>
      </c>
      <c r="E595" t="s">
        <v>4779</v>
      </c>
      <c r="M595" s="27" t="s">
        <v>5505</v>
      </c>
      <c r="N595" s="27" t="s">
        <v>3812</v>
      </c>
      <c r="O595" t="s">
        <v>5506</v>
      </c>
      <c r="U595" s="27" t="s">
        <v>5507</v>
      </c>
      <c r="V595" s="27" t="s">
        <v>5538</v>
      </c>
      <c r="W595" s="27" t="s">
        <v>5537</v>
      </c>
      <c r="X595" s="27">
        <v>13</v>
      </c>
    </row>
    <row r="596" spans="3:24" x14ac:dyDescent="0.35">
      <c r="C596" t="s">
        <v>4783</v>
      </c>
      <c r="D596" t="s">
        <v>3812</v>
      </c>
      <c r="E596" t="s">
        <v>4779</v>
      </c>
      <c r="M596" s="27" t="s">
        <v>5507</v>
      </c>
      <c r="N596" s="27" t="s">
        <v>3812</v>
      </c>
      <c r="O596" t="s">
        <v>5508</v>
      </c>
      <c r="U596" s="27" t="s">
        <v>5509</v>
      </c>
      <c r="V596" s="27" t="s">
        <v>5538</v>
      </c>
      <c r="W596" s="27" t="s">
        <v>5537</v>
      </c>
      <c r="X596" s="27">
        <v>14</v>
      </c>
    </row>
    <row r="597" spans="3:24" x14ac:dyDescent="0.35">
      <c r="C597" t="s">
        <v>4784</v>
      </c>
      <c r="D597" t="s">
        <v>3812</v>
      </c>
      <c r="E597" t="s">
        <v>4785</v>
      </c>
      <c r="M597" s="27" t="s">
        <v>5509</v>
      </c>
      <c r="N597" s="27" t="s">
        <v>3812</v>
      </c>
      <c r="O597" t="s">
        <v>5534</v>
      </c>
      <c r="U597" s="27" t="s">
        <v>5511</v>
      </c>
      <c r="V597" s="27" t="s">
        <v>5538</v>
      </c>
      <c r="W597" s="27" t="s">
        <v>5537</v>
      </c>
      <c r="X597" s="27">
        <v>15</v>
      </c>
    </row>
    <row r="598" spans="3:24" x14ac:dyDescent="0.35">
      <c r="C598" t="s">
        <v>4786</v>
      </c>
      <c r="D598" t="s">
        <v>3812</v>
      </c>
      <c r="E598" t="s">
        <v>4785</v>
      </c>
      <c r="M598" s="27" t="s">
        <v>5511</v>
      </c>
      <c r="N598" s="27" t="s">
        <v>3812</v>
      </c>
      <c r="O598" t="s">
        <v>5536</v>
      </c>
      <c r="U598" s="27" t="s">
        <v>5512</v>
      </c>
      <c r="V598" s="27" t="s">
        <v>5538</v>
      </c>
      <c r="W598" s="27" t="s">
        <v>5537</v>
      </c>
      <c r="X598" s="27">
        <v>16</v>
      </c>
    </row>
    <row r="599" spans="3:24" x14ac:dyDescent="0.35">
      <c r="C599" t="s">
        <v>4787</v>
      </c>
      <c r="D599" t="s">
        <v>3812</v>
      </c>
      <c r="E599" t="s">
        <v>4785</v>
      </c>
      <c r="M599" s="27" t="s">
        <v>5512</v>
      </c>
      <c r="N599" s="27" t="s">
        <v>3812</v>
      </c>
      <c r="O599" t="s">
        <v>5510</v>
      </c>
      <c r="U599" s="27" t="s">
        <v>5514</v>
      </c>
      <c r="V599" s="27" t="s">
        <v>5538</v>
      </c>
      <c r="W599" s="27" t="s">
        <v>5537</v>
      </c>
      <c r="X599" s="27">
        <v>17</v>
      </c>
    </row>
    <row r="600" spans="3:24" x14ac:dyDescent="0.35">
      <c r="C600" t="s">
        <v>4788</v>
      </c>
      <c r="D600" t="s">
        <v>3812</v>
      </c>
      <c r="E600" t="s">
        <v>4785</v>
      </c>
      <c r="M600" s="27" t="s">
        <v>5514</v>
      </c>
      <c r="N600" s="27" t="s">
        <v>3812</v>
      </c>
      <c r="O600" t="s">
        <v>5510</v>
      </c>
      <c r="U600" s="27" t="s">
        <v>5515</v>
      </c>
      <c r="V600" s="27" t="s">
        <v>5538</v>
      </c>
      <c r="W600" s="27" t="s">
        <v>5537</v>
      </c>
      <c r="X600" s="27">
        <v>18</v>
      </c>
    </row>
    <row r="601" spans="3:24" x14ac:dyDescent="0.35">
      <c r="C601" t="s">
        <v>4789</v>
      </c>
      <c r="D601" t="s">
        <v>3812</v>
      </c>
      <c r="E601" t="s">
        <v>4785</v>
      </c>
      <c r="M601" s="27" t="s">
        <v>5515</v>
      </c>
      <c r="N601" s="27" t="s">
        <v>3812</v>
      </c>
      <c r="O601" t="s">
        <v>5513</v>
      </c>
      <c r="U601" s="27" t="s">
        <v>5517</v>
      </c>
      <c r="V601" s="27" t="s">
        <v>5538</v>
      </c>
      <c r="W601" s="27" t="s">
        <v>5537</v>
      </c>
      <c r="X601" s="27">
        <v>19</v>
      </c>
    </row>
    <row r="602" spans="3:24" x14ac:dyDescent="0.35">
      <c r="C602" t="s">
        <v>4790</v>
      </c>
      <c r="D602" t="s">
        <v>3812</v>
      </c>
      <c r="E602" t="s">
        <v>3906</v>
      </c>
      <c r="M602" s="27" t="s">
        <v>5517</v>
      </c>
      <c r="N602" s="27" t="s">
        <v>3812</v>
      </c>
      <c r="O602" t="s">
        <v>5513</v>
      </c>
      <c r="U602" s="27" t="s">
        <v>5518</v>
      </c>
      <c r="V602" s="27" t="s">
        <v>5538</v>
      </c>
      <c r="W602" s="27" t="s">
        <v>5537</v>
      </c>
      <c r="X602" s="27">
        <v>20</v>
      </c>
    </row>
    <row r="603" spans="3:24" x14ac:dyDescent="0.35">
      <c r="C603" t="s">
        <v>4791</v>
      </c>
      <c r="D603" t="s">
        <v>3812</v>
      </c>
      <c r="E603" t="s">
        <v>3906</v>
      </c>
      <c r="M603" s="27" t="s">
        <v>5518</v>
      </c>
      <c r="N603" s="27" t="s">
        <v>3812</v>
      </c>
      <c r="O603" t="s">
        <v>5535</v>
      </c>
      <c r="U603" s="27" t="s">
        <v>5520</v>
      </c>
      <c r="V603" s="27" t="s">
        <v>5538</v>
      </c>
      <c r="W603" s="27" t="s">
        <v>5537</v>
      </c>
      <c r="X603" s="27">
        <v>21</v>
      </c>
    </row>
    <row r="604" spans="3:24" x14ac:dyDescent="0.35">
      <c r="C604" t="s">
        <v>4792</v>
      </c>
      <c r="D604" t="s">
        <v>3812</v>
      </c>
      <c r="E604" t="s">
        <v>3906</v>
      </c>
      <c r="M604" s="27" t="s">
        <v>5520</v>
      </c>
      <c r="N604" s="27" t="s">
        <v>3812</v>
      </c>
      <c r="O604" t="s">
        <v>5516</v>
      </c>
      <c r="U604" s="27" t="s">
        <v>5522</v>
      </c>
      <c r="V604" s="27" t="s">
        <v>5538</v>
      </c>
      <c r="W604" s="27" t="s">
        <v>5537</v>
      </c>
      <c r="X604" s="27">
        <v>22</v>
      </c>
    </row>
    <row r="605" spans="3:24" x14ac:dyDescent="0.35">
      <c r="C605" t="s">
        <v>4793</v>
      </c>
      <c r="D605" t="s">
        <v>3812</v>
      </c>
      <c r="E605" t="s">
        <v>3906</v>
      </c>
      <c r="M605" s="27" t="s">
        <v>5522</v>
      </c>
      <c r="N605" s="27" t="s">
        <v>3812</v>
      </c>
      <c r="O605" t="s">
        <v>5533</v>
      </c>
      <c r="U605" s="27" t="s">
        <v>5524</v>
      </c>
      <c r="V605" s="27" t="s">
        <v>5538</v>
      </c>
      <c r="W605" s="27" t="s">
        <v>5537</v>
      </c>
      <c r="X605" s="27">
        <v>23</v>
      </c>
    </row>
    <row r="606" spans="3:24" x14ac:dyDescent="0.35">
      <c r="C606" t="s">
        <v>4794</v>
      </c>
      <c r="D606" t="s">
        <v>3812</v>
      </c>
      <c r="E606" t="s">
        <v>3906</v>
      </c>
      <c r="M606" s="27" t="s">
        <v>5524</v>
      </c>
      <c r="N606" s="27" t="s">
        <v>3812</v>
      </c>
      <c r="O606" t="s">
        <v>5521</v>
      </c>
      <c r="U606" s="27" t="s">
        <v>5526</v>
      </c>
      <c r="V606" s="27" t="s">
        <v>5538</v>
      </c>
      <c r="W606" s="27" t="s">
        <v>5537</v>
      </c>
      <c r="X606" s="27">
        <v>24</v>
      </c>
    </row>
    <row r="607" spans="3:24" x14ac:dyDescent="0.35">
      <c r="C607" t="s">
        <v>4795</v>
      </c>
      <c r="D607" t="s">
        <v>3812</v>
      </c>
      <c r="E607" t="s">
        <v>4796</v>
      </c>
      <c r="M607" s="27" t="s">
        <v>5526</v>
      </c>
      <c r="N607" s="27" t="s">
        <v>3812</v>
      </c>
      <c r="O607" t="s">
        <v>5530</v>
      </c>
      <c r="U607" s="27" t="s">
        <v>5527</v>
      </c>
      <c r="V607" s="27" t="s">
        <v>5538</v>
      </c>
      <c r="W607" s="27" t="s">
        <v>5537</v>
      </c>
      <c r="X607" s="27">
        <v>25</v>
      </c>
    </row>
    <row r="608" spans="3:24" x14ac:dyDescent="0.35">
      <c r="C608" t="s">
        <v>4797</v>
      </c>
      <c r="D608" t="s">
        <v>3812</v>
      </c>
      <c r="E608" t="s">
        <v>4796</v>
      </c>
      <c r="M608" s="27" t="s">
        <v>5527</v>
      </c>
      <c r="N608" s="27" t="s">
        <v>3812</v>
      </c>
      <c r="O608" t="s">
        <v>5525</v>
      </c>
      <c r="U608" s="27" t="s">
        <v>5529</v>
      </c>
      <c r="V608" s="27" t="s">
        <v>5538</v>
      </c>
      <c r="W608" s="27" t="s">
        <v>5537</v>
      </c>
      <c r="X608" s="27">
        <v>26</v>
      </c>
    </row>
    <row r="609" spans="3:24" x14ac:dyDescent="0.35">
      <c r="C609" t="s">
        <v>4798</v>
      </c>
      <c r="D609" t="s">
        <v>3812</v>
      </c>
      <c r="E609" t="s">
        <v>4796</v>
      </c>
      <c r="M609" s="27" t="s">
        <v>5529</v>
      </c>
      <c r="N609" s="27" t="s">
        <v>3812</v>
      </c>
      <c r="O609" t="s">
        <v>5525</v>
      </c>
      <c r="U609" s="27" t="s">
        <v>5539</v>
      </c>
      <c r="V609" s="27" t="s">
        <v>5538</v>
      </c>
      <c r="W609" s="27" t="s">
        <v>5537</v>
      </c>
      <c r="X609" s="27">
        <v>27</v>
      </c>
    </row>
    <row r="610" spans="3:24" x14ac:dyDescent="0.35">
      <c r="C610" t="s">
        <v>4799</v>
      </c>
      <c r="D610" t="s">
        <v>3812</v>
      </c>
      <c r="E610" t="s">
        <v>4796</v>
      </c>
      <c r="M610" s="27" t="s">
        <v>5539</v>
      </c>
      <c r="N610" s="27" t="s">
        <v>3812</v>
      </c>
      <c r="O610" t="s">
        <v>5594</v>
      </c>
      <c r="U610" s="27" t="s">
        <v>5540</v>
      </c>
      <c r="V610" s="27" t="s">
        <v>5538</v>
      </c>
      <c r="W610" s="27" t="s">
        <v>5537</v>
      </c>
      <c r="X610" s="27">
        <v>28</v>
      </c>
    </row>
    <row r="611" spans="3:24" x14ac:dyDescent="0.35">
      <c r="C611" t="s">
        <v>4800</v>
      </c>
      <c r="D611" t="s">
        <v>3812</v>
      </c>
      <c r="E611" t="s">
        <v>4796</v>
      </c>
      <c r="M611" s="27" t="s">
        <v>5540</v>
      </c>
      <c r="N611" s="27" t="s">
        <v>3812</v>
      </c>
      <c r="O611" t="s">
        <v>5593</v>
      </c>
      <c r="U611" s="27" t="s">
        <v>5541</v>
      </c>
      <c r="V611" s="27" t="s">
        <v>5538</v>
      </c>
      <c r="W611" s="27" t="s">
        <v>5537</v>
      </c>
      <c r="X611" s="27">
        <v>29</v>
      </c>
    </row>
    <row r="612" spans="3:24" x14ac:dyDescent="0.35">
      <c r="C612" t="s">
        <v>4801</v>
      </c>
      <c r="D612" t="s">
        <v>3812</v>
      </c>
      <c r="E612" t="s">
        <v>3924</v>
      </c>
      <c r="M612" s="27" t="s">
        <v>5541</v>
      </c>
      <c r="N612" s="27" t="s">
        <v>3812</v>
      </c>
      <c r="O612" t="s">
        <v>5532</v>
      </c>
      <c r="U612" s="27" t="s">
        <v>5542</v>
      </c>
      <c r="V612" s="27" t="s">
        <v>5538</v>
      </c>
      <c r="W612" s="27" t="s">
        <v>5537</v>
      </c>
      <c r="X612" s="27">
        <v>30</v>
      </c>
    </row>
    <row r="613" spans="3:24" x14ac:dyDescent="0.35">
      <c r="C613" t="s">
        <v>4802</v>
      </c>
      <c r="D613" t="s">
        <v>3812</v>
      </c>
      <c r="E613" t="s">
        <v>3924</v>
      </c>
      <c r="M613" s="27" t="s">
        <v>5542</v>
      </c>
      <c r="N613" s="27" t="s">
        <v>3812</v>
      </c>
      <c r="O613" t="s">
        <v>5519</v>
      </c>
      <c r="U613" s="27" t="s">
        <v>5543</v>
      </c>
      <c r="V613" s="27" t="s">
        <v>5538</v>
      </c>
      <c r="W613" s="27" t="s">
        <v>5537</v>
      </c>
      <c r="X613" s="27">
        <v>31</v>
      </c>
    </row>
    <row r="614" spans="3:24" x14ac:dyDescent="0.35">
      <c r="C614" t="s">
        <v>4803</v>
      </c>
      <c r="D614" t="s">
        <v>3812</v>
      </c>
      <c r="E614" t="s">
        <v>3924</v>
      </c>
      <c r="M614" s="27" t="s">
        <v>5543</v>
      </c>
      <c r="N614" s="27" t="s">
        <v>3812</v>
      </c>
      <c r="O614" t="s">
        <v>5599</v>
      </c>
      <c r="U614" s="27" t="s">
        <v>5544</v>
      </c>
      <c r="V614" s="27" t="s">
        <v>5538</v>
      </c>
      <c r="W614" s="27" t="s">
        <v>5537</v>
      </c>
      <c r="X614" s="27">
        <v>32</v>
      </c>
    </row>
    <row r="615" spans="3:24" x14ac:dyDescent="0.35">
      <c r="C615" t="s">
        <v>4804</v>
      </c>
      <c r="D615" t="s">
        <v>3812</v>
      </c>
      <c r="E615" t="s">
        <v>3924</v>
      </c>
      <c r="M615" s="27" t="s">
        <v>5544</v>
      </c>
      <c r="N615" s="27" t="s">
        <v>3812</v>
      </c>
      <c r="O615" t="s">
        <v>5596</v>
      </c>
      <c r="U615" s="27" t="s">
        <v>5545</v>
      </c>
      <c r="V615" s="27" t="s">
        <v>5538</v>
      </c>
      <c r="W615" s="27" t="s">
        <v>5537</v>
      </c>
      <c r="X615" s="27">
        <v>33</v>
      </c>
    </row>
    <row r="616" spans="3:24" x14ac:dyDescent="0.35">
      <c r="C616" t="s">
        <v>4805</v>
      </c>
      <c r="D616" t="s">
        <v>3812</v>
      </c>
      <c r="E616" t="s">
        <v>3924</v>
      </c>
      <c r="M616" s="27" t="s">
        <v>5545</v>
      </c>
      <c r="N616" s="27" t="s">
        <v>3812</v>
      </c>
      <c r="O616" t="s">
        <v>5595</v>
      </c>
      <c r="P616" s="27"/>
      <c r="U616" s="27" t="s">
        <v>5546</v>
      </c>
      <c r="V616" s="27" t="s">
        <v>5538</v>
      </c>
      <c r="W616" s="27" t="s">
        <v>5537</v>
      </c>
      <c r="X616" s="27">
        <v>34</v>
      </c>
    </row>
    <row r="617" spans="3:24" x14ac:dyDescent="0.35">
      <c r="C617" t="s">
        <v>4806</v>
      </c>
      <c r="D617" t="s">
        <v>3812</v>
      </c>
      <c r="E617" t="s">
        <v>3926</v>
      </c>
      <c r="M617" s="27" t="s">
        <v>5546</v>
      </c>
      <c r="N617" s="27" t="s">
        <v>3812</v>
      </c>
      <c r="O617" t="s">
        <v>5523</v>
      </c>
      <c r="P617" s="27"/>
      <c r="U617" s="27" t="s">
        <v>5547</v>
      </c>
      <c r="V617" s="27" t="s">
        <v>5538</v>
      </c>
      <c r="W617" s="27" t="s">
        <v>5537</v>
      </c>
      <c r="X617" s="27">
        <v>35</v>
      </c>
    </row>
    <row r="618" spans="3:24" x14ac:dyDescent="0.35">
      <c r="C618" t="s">
        <v>4807</v>
      </c>
      <c r="D618" t="s">
        <v>3812</v>
      </c>
      <c r="E618" t="s">
        <v>3926</v>
      </c>
      <c r="M618" s="27" t="s">
        <v>5547</v>
      </c>
      <c r="N618" s="27" t="s">
        <v>3812</v>
      </c>
      <c r="O618" t="s">
        <v>5531</v>
      </c>
      <c r="P618" s="27"/>
      <c r="U618" s="27" t="s">
        <v>5548</v>
      </c>
      <c r="V618" s="27" t="s">
        <v>5538</v>
      </c>
      <c r="W618" s="27" t="s">
        <v>5537</v>
      </c>
      <c r="X618" s="27">
        <v>36</v>
      </c>
    </row>
    <row r="619" spans="3:24" x14ac:dyDescent="0.35">
      <c r="C619" t="s">
        <v>4808</v>
      </c>
      <c r="D619" t="s">
        <v>3812</v>
      </c>
      <c r="E619" t="s">
        <v>3926</v>
      </c>
      <c r="M619" s="27" t="s">
        <v>5548</v>
      </c>
      <c r="N619" s="27" t="s">
        <v>3812</v>
      </c>
      <c r="O619" t="s">
        <v>5528</v>
      </c>
      <c r="P619" s="27"/>
      <c r="U619" s="27" t="s">
        <v>5549</v>
      </c>
      <c r="V619" s="27" t="s">
        <v>5538</v>
      </c>
      <c r="W619" s="27" t="s">
        <v>5537</v>
      </c>
      <c r="X619" s="27">
        <v>37</v>
      </c>
    </row>
    <row r="620" spans="3:24" x14ac:dyDescent="0.35">
      <c r="C620" t="s">
        <v>4809</v>
      </c>
      <c r="D620" t="s">
        <v>3812</v>
      </c>
      <c r="E620" t="s">
        <v>4811</v>
      </c>
      <c r="M620" s="27" t="s">
        <v>5549</v>
      </c>
      <c r="N620" s="27" t="s">
        <v>3812</v>
      </c>
      <c r="O620" t="s">
        <v>5528</v>
      </c>
      <c r="U620" s="27" t="s">
        <v>5550</v>
      </c>
      <c r="V620" s="27" t="s">
        <v>5538</v>
      </c>
      <c r="W620" s="27" t="s">
        <v>5537</v>
      </c>
      <c r="X620" s="27">
        <v>38</v>
      </c>
    </row>
    <row r="621" spans="3:24" x14ac:dyDescent="0.35">
      <c r="C621" t="s">
        <v>4810</v>
      </c>
      <c r="D621" t="s">
        <v>3812</v>
      </c>
      <c r="E621" t="s">
        <v>4811</v>
      </c>
      <c r="M621" s="27" t="s">
        <v>5550</v>
      </c>
      <c r="N621" s="27" t="s">
        <v>3812</v>
      </c>
      <c r="U621" s="27" t="s">
        <v>5551</v>
      </c>
      <c r="V621" s="27" t="s">
        <v>5538</v>
      </c>
      <c r="W621" s="27" t="s">
        <v>5537</v>
      </c>
      <c r="X621" s="27">
        <v>39</v>
      </c>
    </row>
    <row r="622" spans="3:24" x14ac:dyDescent="0.35">
      <c r="C622" t="s">
        <v>4812</v>
      </c>
      <c r="D622" t="s">
        <v>3812</v>
      </c>
      <c r="E622" s="59" t="s">
        <v>3932</v>
      </c>
      <c r="M622" s="27" t="s">
        <v>5551</v>
      </c>
      <c r="N622" s="27" t="s">
        <v>3812</v>
      </c>
      <c r="U622" s="27" t="s">
        <v>5552</v>
      </c>
      <c r="V622" s="27" t="s">
        <v>5538</v>
      </c>
      <c r="W622" s="27" t="s">
        <v>5537</v>
      </c>
      <c r="X622" s="27">
        <v>40</v>
      </c>
    </row>
    <row r="623" spans="3:24" x14ac:dyDescent="0.35">
      <c r="C623" t="s">
        <v>4814</v>
      </c>
      <c r="D623" t="s">
        <v>3812</v>
      </c>
      <c r="E623" s="59" t="s">
        <v>4170</v>
      </c>
      <c r="M623" s="27" t="s">
        <v>5552</v>
      </c>
      <c r="N623" s="27" t="s">
        <v>3812</v>
      </c>
      <c r="U623" s="27" t="s">
        <v>5553</v>
      </c>
      <c r="V623" s="27" t="s">
        <v>5538</v>
      </c>
      <c r="W623" s="27" t="s">
        <v>5537</v>
      </c>
      <c r="X623" s="27">
        <v>41</v>
      </c>
    </row>
    <row r="624" spans="3:24" x14ac:dyDescent="0.35">
      <c r="C624" t="s">
        <v>4815</v>
      </c>
      <c r="D624" t="s">
        <v>3812</v>
      </c>
      <c r="E624" s="59" t="s">
        <v>3928</v>
      </c>
      <c r="M624" s="27" t="s">
        <v>5553</v>
      </c>
      <c r="N624" s="27" t="s">
        <v>3812</v>
      </c>
      <c r="U624" s="27" t="s">
        <v>5554</v>
      </c>
      <c r="V624" s="27" t="s">
        <v>5538</v>
      </c>
      <c r="W624" s="27" t="s">
        <v>5537</v>
      </c>
      <c r="X624" s="27">
        <v>42</v>
      </c>
    </row>
    <row r="625" spans="3:24" x14ac:dyDescent="0.35">
      <c r="C625" t="s">
        <v>4816</v>
      </c>
      <c r="D625" t="s">
        <v>3812</v>
      </c>
      <c r="E625" s="59" t="s">
        <v>3930</v>
      </c>
      <c r="M625" s="27" t="s">
        <v>5554</v>
      </c>
      <c r="N625" s="27" t="s">
        <v>3812</v>
      </c>
      <c r="U625" s="27" t="s">
        <v>5555</v>
      </c>
      <c r="V625" s="27" t="s">
        <v>5538</v>
      </c>
      <c r="W625" s="27" t="s">
        <v>5537</v>
      </c>
      <c r="X625" s="27">
        <v>43</v>
      </c>
    </row>
    <row r="626" spans="3:24" x14ac:dyDescent="0.35">
      <c r="C626" t="s">
        <v>5205</v>
      </c>
      <c r="D626" t="s">
        <v>3812</v>
      </c>
      <c r="E626" s="59" t="s">
        <v>3934</v>
      </c>
      <c r="M626" s="27" t="s">
        <v>5555</v>
      </c>
      <c r="N626" s="27" t="s">
        <v>3812</v>
      </c>
      <c r="U626" s="27" t="s">
        <v>5556</v>
      </c>
      <c r="V626" s="27" t="s">
        <v>5538</v>
      </c>
      <c r="W626" s="27" t="s">
        <v>5537</v>
      </c>
      <c r="X626" s="27">
        <v>44</v>
      </c>
    </row>
    <row r="627" spans="3:24" x14ac:dyDescent="0.35">
      <c r="C627" t="s">
        <v>5206</v>
      </c>
      <c r="D627" t="s">
        <v>3812</v>
      </c>
      <c r="E627" s="59" t="s">
        <v>4169</v>
      </c>
      <c r="M627" s="27" t="s">
        <v>5556</v>
      </c>
      <c r="N627" s="27" t="s">
        <v>3812</v>
      </c>
      <c r="U627" s="27" t="s">
        <v>5557</v>
      </c>
      <c r="V627" s="27" t="s">
        <v>5538</v>
      </c>
      <c r="W627" s="27" t="s">
        <v>5537</v>
      </c>
      <c r="X627" s="27">
        <v>45</v>
      </c>
    </row>
    <row r="628" spans="3:24" x14ac:dyDescent="0.35">
      <c r="C628" t="s">
        <v>5207</v>
      </c>
      <c r="D628" t="s">
        <v>3812</v>
      </c>
      <c r="E628" s="59" t="s">
        <v>4811</v>
      </c>
      <c r="M628" s="27" t="s">
        <v>5557</v>
      </c>
      <c r="U628" s="27" t="s">
        <v>5558</v>
      </c>
      <c r="V628" s="27" t="s">
        <v>5538</v>
      </c>
      <c r="W628" s="27" t="s">
        <v>5537</v>
      </c>
      <c r="X628" s="27">
        <v>46</v>
      </c>
    </row>
    <row r="629" spans="3:24" x14ac:dyDescent="0.35">
      <c r="C629" t="s">
        <v>5208</v>
      </c>
      <c r="D629" t="s">
        <v>3812</v>
      </c>
      <c r="E629" s="59" t="s">
        <v>4813</v>
      </c>
      <c r="M629" s="27" t="s">
        <v>5558</v>
      </c>
      <c r="U629" s="27" t="s">
        <v>5559</v>
      </c>
      <c r="V629" s="27" t="s">
        <v>5538</v>
      </c>
      <c r="W629" s="27" t="s">
        <v>5537</v>
      </c>
      <c r="X629" s="27">
        <v>47</v>
      </c>
    </row>
    <row r="630" spans="3:24" x14ac:dyDescent="0.35">
      <c r="C630" t="s">
        <v>5209</v>
      </c>
      <c r="D630" t="s">
        <v>3812</v>
      </c>
      <c r="E630" s="59" t="s">
        <v>4811</v>
      </c>
      <c r="M630" s="27" t="s">
        <v>5559</v>
      </c>
      <c r="U630" s="27" t="s">
        <v>5560</v>
      </c>
      <c r="V630" s="27" t="s">
        <v>5538</v>
      </c>
      <c r="W630" s="27" t="s">
        <v>5537</v>
      </c>
      <c r="X630" s="27">
        <v>48</v>
      </c>
    </row>
    <row r="631" spans="3:24" x14ac:dyDescent="0.35">
      <c r="C631" t="s">
        <v>5210</v>
      </c>
      <c r="D631" t="s">
        <v>3812</v>
      </c>
      <c r="E631" s="59" t="s">
        <v>4813</v>
      </c>
      <c r="M631" s="27" t="s">
        <v>5560</v>
      </c>
      <c r="U631" s="27" t="s">
        <v>5561</v>
      </c>
      <c r="V631" s="27" t="s">
        <v>5538</v>
      </c>
      <c r="W631" s="27" t="s">
        <v>5537</v>
      </c>
      <c r="X631" s="27">
        <v>49</v>
      </c>
    </row>
    <row r="632" spans="3:24" x14ac:dyDescent="0.35">
      <c r="M632" s="27" t="s">
        <v>5561</v>
      </c>
      <c r="U632" s="27" t="s">
        <v>5562</v>
      </c>
      <c r="V632" s="27" t="s">
        <v>5538</v>
      </c>
      <c r="W632" s="27" t="s">
        <v>5537</v>
      </c>
      <c r="X632" s="27">
        <v>50</v>
      </c>
    </row>
    <row r="633" spans="3:24" x14ac:dyDescent="0.35">
      <c r="M633" s="27" t="s">
        <v>5562</v>
      </c>
      <c r="U633" s="27" t="s">
        <v>5563</v>
      </c>
      <c r="V633" s="27" t="s">
        <v>5538</v>
      </c>
      <c r="W633" s="27" t="s">
        <v>5537</v>
      </c>
      <c r="X633" s="27">
        <v>51</v>
      </c>
    </row>
    <row r="634" spans="3:24" x14ac:dyDescent="0.35">
      <c r="M634" s="27" t="s">
        <v>5563</v>
      </c>
      <c r="U634" s="27" t="s">
        <v>5564</v>
      </c>
      <c r="V634" s="27" t="s">
        <v>5538</v>
      </c>
      <c r="W634" s="27" t="s">
        <v>5537</v>
      </c>
      <c r="X634" s="27">
        <v>52</v>
      </c>
    </row>
    <row r="635" spans="3:24" x14ac:dyDescent="0.35">
      <c r="C635" t="s">
        <v>4817</v>
      </c>
      <c r="M635" s="27" t="s">
        <v>5564</v>
      </c>
      <c r="U635" s="27" t="s">
        <v>5565</v>
      </c>
      <c r="V635" s="27" t="s">
        <v>5538</v>
      </c>
      <c r="W635" s="27" t="s">
        <v>5537</v>
      </c>
      <c r="X635" s="27">
        <v>53</v>
      </c>
    </row>
    <row r="636" spans="3:24" x14ac:dyDescent="0.35">
      <c r="C636" t="s">
        <v>4818</v>
      </c>
      <c r="D636" t="s">
        <v>4150</v>
      </c>
      <c r="E636">
        <v>88</v>
      </c>
      <c r="M636" s="27" t="s">
        <v>5565</v>
      </c>
      <c r="U636" s="27" t="s">
        <v>5566</v>
      </c>
      <c r="V636" s="27" t="s">
        <v>5538</v>
      </c>
      <c r="W636" s="27" t="s">
        <v>5537</v>
      </c>
      <c r="X636" s="27">
        <v>54</v>
      </c>
    </row>
    <row r="637" spans="3:24" x14ac:dyDescent="0.35">
      <c r="M637" s="27" t="s">
        <v>5566</v>
      </c>
      <c r="U637" s="27" t="s">
        <v>5567</v>
      </c>
      <c r="V637" s="27" t="s">
        <v>5538</v>
      </c>
      <c r="W637" s="27" t="s">
        <v>5537</v>
      </c>
      <c r="X637" s="27">
        <v>55</v>
      </c>
    </row>
    <row r="638" spans="3:24" x14ac:dyDescent="0.35">
      <c r="C638" s="27" t="s">
        <v>4819</v>
      </c>
      <c r="D638" t="s">
        <v>3812</v>
      </c>
      <c r="E638" t="s">
        <v>3813</v>
      </c>
      <c r="M638" s="27" t="s">
        <v>5567</v>
      </c>
      <c r="U638" s="27" t="s">
        <v>5568</v>
      </c>
      <c r="V638" s="27" t="s">
        <v>5538</v>
      </c>
      <c r="W638" s="27" t="s">
        <v>5537</v>
      </c>
      <c r="X638" s="27">
        <v>56</v>
      </c>
    </row>
    <row r="639" spans="3:24" x14ac:dyDescent="0.35">
      <c r="C639" t="s">
        <v>4820</v>
      </c>
      <c r="D639" t="s">
        <v>3812</v>
      </c>
      <c r="E639" t="s">
        <v>3815</v>
      </c>
      <c r="M639" s="27" t="s">
        <v>5568</v>
      </c>
      <c r="U639" s="27" t="s">
        <v>5569</v>
      </c>
      <c r="V639" s="27" t="s">
        <v>5538</v>
      </c>
      <c r="W639" s="27" t="s">
        <v>5537</v>
      </c>
      <c r="X639" s="27">
        <v>57</v>
      </c>
    </row>
    <row r="640" spans="3:24" x14ac:dyDescent="0.35">
      <c r="C640" t="s">
        <v>4821</v>
      </c>
      <c r="D640" t="s">
        <v>3812</v>
      </c>
      <c r="E640" t="s">
        <v>3815</v>
      </c>
      <c r="M640" s="27" t="s">
        <v>5569</v>
      </c>
      <c r="U640" s="27" t="s">
        <v>5570</v>
      </c>
      <c r="V640" s="27" t="s">
        <v>5538</v>
      </c>
      <c r="W640" s="27" t="s">
        <v>5537</v>
      </c>
      <c r="X640" s="27">
        <v>58</v>
      </c>
    </row>
    <row r="641" spans="3:24" x14ac:dyDescent="0.35">
      <c r="C641" t="s">
        <v>4822</v>
      </c>
      <c r="D641" t="s">
        <v>3812</v>
      </c>
      <c r="E641" t="s">
        <v>4823</v>
      </c>
      <c r="M641" s="27" t="s">
        <v>5570</v>
      </c>
      <c r="U641" s="27" t="s">
        <v>5571</v>
      </c>
      <c r="V641" s="27" t="s">
        <v>5538</v>
      </c>
      <c r="W641" s="27" t="s">
        <v>5537</v>
      </c>
      <c r="X641" s="27">
        <v>59</v>
      </c>
    </row>
    <row r="642" spans="3:24" x14ac:dyDescent="0.35">
      <c r="C642" t="s">
        <v>4824</v>
      </c>
      <c r="D642" t="s">
        <v>3812</v>
      </c>
      <c r="E642" t="s">
        <v>4823</v>
      </c>
      <c r="M642" s="27" t="s">
        <v>5571</v>
      </c>
      <c r="U642" s="27" t="s">
        <v>5572</v>
      </c>
      <c r="V642" s="27" t="s">
        <v>5538</v>
      </c>
      <c r="W642" s="27" t="s">
        <v>5537</v>
      </c>
      <c r="X642" s="27">
        <v>60</v>
      </c>
    </row>
    <row r="643" spans="3:24" x14ac:dyDescent="0.35">
      <c r="C643" t="s">
        <v>4825</v>
      </c>
      <c r="D643" t="s">
        <v>3812</v>
      </c>
      <c r="E643" t="s">
        <v>4823</v>
      </c>
      <c r="M643" s="27" t="s">
        <v>5572</v>
      </c>
      <c r="U643" s="27" t="s">
        <v>5573</v>
      </c>
      <c r="V643" s="27" t="s">
        <v>5538</v>
      </c>
      <c r="W643" s="27" t="s">
        <v>5537</v>
      </c>
      <c r="X643" s="27">
        <v>61</v>
      </c>
    </row>
    <row r="644" spans="3:24" x14ac:dyDescent="0.35">
      <c r="C644" t="s">
        <v>4826</v>
      </c>
      <c r="D644" t="s">
        <v>3812</v>
      </c>
      <c r="E644" t="s">
        <v>4827</v>
      </c>
      <c r="M644" s="27" t="s">
        <v>5573</v>
      </c>
      <c r="U644" s="27" t="s">
        <v>5574</v>
      </c>
      <c r="V644" s="27" t="s">
        <v>5538</v>
      </c>
      <c r="W644" s="27" t="s">
        <v>5537</v>
      </c>
      <c r="X644" s="27">
        <v>62</v>
      </c>
    </row>
    <row r="645" spans="3:24" x14ac:dyDescent="0.35">
      <c r="C645" t="s">
        <v>4828</v>
      </c>
      <c r="D645" t="s">
        <v>3812</v>
      </c>
      <c r="E645" t="s">
        <v>4827</v>
      </c>
      <c r="M645" s="27" t="s">
        <v>5574</v>
      </c>
      <c r="U645" s="27" t="s">
        <v>5575</v>
      </c>
      <c r="V645" s="27" t="s">
        <v>5538</v>
      </c>
      <c r="W645" s="27" t="s">
        <v>5537</v>
      </c>
      <c r="X645" s="27">
        <v>63</v>
      </c>
    </row>
    <row r="646" spans="3:24" x14ac:dyDescent="0.35">
      <c r="C646" t="s">
        <v>4829</v>
      </c>
      <c r="D646" t="s">
        <v>3812</v>
      </c>
      <c r="E646" t="s">
        <v>4827</v>
      </c>
      <c r="M646" s="27" t="s">
        <v>5575</v>
      </c>
      <c r="U646" s="27" t="s">
        <v>5576</v>
      </c>
      <c r="V646" s="27" t="s">
        <v>5538</v>
      </c>
      <c r="W646" s="27" t="s">
        <v>5537</v>
      </c>
      <c r="X646" s="27">
        <v>64</v>
      </c>
    </row>
    <row r="647" spans="3:24" x14ac:dyDescent="0.35">
      <c r="C647" t="s">
        <v>4830</v>
      </c>
      <c r="D647" t="s">
        <v>3812</v>
      </c>
      <c r="E647" t="s">
        <v>4156</v>
      </c>
      <c r="M647" s="27" t="s">
        <v>5576</v>
      </c>
      <c r="U647" s="27" t="s">
        <v>5577</v>
      </c>
      <c r="V647" s="27" t="s">
        <v>5538</v>
      </c>
      <c r="W647" s="27" t="s">
        <v>5537</v>
      </c>
      <c r="X647" s="27">
        <v>65</v>
      </c>
    </row>
    <row r="648" spans="3:24" x14ac:dyDescent="0.35">
      <c r="C648" t="s">
        <v>4831</v>
      </c>
      <c r="D648" t="s">
        <v>3812</v>
      </c>
      <c r="E648" t="s">
        <v>4832</v>
      </c>
      <c r="M648" s="27" t="s">
        <v>5577</v>
      </c>
      <c r="U648" s="27" t="s">
        <v>5578</v>
      </c>
      <c r="V648" s="27" t="s">
        <v>5538</v>
      </c>
      <c r="W648" s="27" t="s">
        <v>5537</v>
      </c>
      <c r="X648" s="27">
        <v>66</v>
      </c>
    </row>
    <row r="649" spans="3:24" x14ac:dyDescent="0.35">
      <c r="C649" t="s">
        <v>4833</v>
      </c>
      <c r="D649" t="s">
        <v>3812</v>
      </c>
      <c r="E649" t="s">
        <v>4832</v>
      </c>
      <c r="M649" s="27" t="s">
        <v>5578</v>
      </c>
      <c r="U649" s="27" t="s">
        <v>5579</v>
      </c>
      <c r="V649" s="27" t="s">
        <v>5538</v>
      </c>
      <c r="W649" s="27" t="s">
        <v>5537</v>
      </c>
      <c r="X649" s="27">
        <v>67</v>
      </c>
    </row>
    <row r="650" spans="3:24" x14ac:dyDescent="0.35">
      <c r="C650" t="s">
        <v>4834</v>
      </c>
      <c r="D650" t="s">
        <v>3812</v>
      </c>
      <c r="E650" t="s">
        <v>4832</v>
      </c>
      <c r="M650" s="27" t="s">
        <v>5579</v>
      </c>
      <c r="U650" s="27" t="s">
        <v>5580</v>
      </c>
      <c r="V650" s="27" t="s">
        <v>5538</v>
      </c>
      <c r="W650" s="27" t="s">
        <v>5537</v>
      </c>
      <c r="X650" s="27">
        <v>68</v>
      </c>
    </row>
    <row r="651" spans="3:24" x14ac:dyDescent="0.35">
      <c r="C651" t="s">
        <v>4835</v>
      </c>
      <c r="D651" t="s">
        <v>3812</v>
      </c>
      <c r="E651" t="s">
        <v>4832</v>
      </c>
      <c r="M651" s="27" t="s">
        <v>5580</v>
      </c>
      <c r="U651" s="27" t="s">
        <v>5581</v>
      </c>
      <c r="V651" s="27" t="s">
        <v>5538</v>
      </c>
      <c r="W651" s="27" t="s">
        <v>5537</v>
      </c>
      <c r="X651" s="27">
        <v>69</v>
      </c>
    </row>
    <row r="652" spans="3:24" x14ac:dyDescent="0.35">
      <c r="C652" t="s">
        <v>4836</v>
      </c>
      <c r="D652" t="s">
        <v>3812</v>
      </c>
      <c r="E652" t="s">
        <v>4832</v>
      </c>
      <c r="M652" s="27" t="s">
        <v>5581</v>
      </c>
      <c r="U652" s="27" t="s">
        <v>5582</v>
      </c>
      <c r="V652" s="27" t="s">
        <v>5538</v>
      </c>
      <c r="W652" s="27" t="s">
        <v>5537</v>
      </c>
      <c r="X652" s="27">
        <v>70</v>
      </c>
    </row>
    <row r="653" spans="3:24" x14ac:dyDescent="0.35">
      <c r="C653" t="s">
        <v>4837</v>
      </c>
      <c r="D653" t="s">
        <v>3812</v>
      </c>
      <c r="E653" t="s">
        <v>4838</v>
      </c>
      <c r="M653" s="27" t="s">
        <v>5582</v>
      </c>
      <c r="U653" s="27" t="s">
        <v>5583</v>
      </c>
      <c r="V653" s="27" t="s">
        <v>5538</v>
      </c>
      <c r="W653" s="27" t="s">
        <v>5537</v>
      </c>
      <c r="X653" s="27">
        <v>71</v>
      </c>
    </row>
    <row r="654" spans="3:24" x14ac:dyDescent="0.35">
      <c r="C654" t="s">
        <v>4839</v>
      </c>
      <c r="D654" t="s">
        <v>3812</v>
      </c>
      <c r="E654" t="s">
        <v>4838</v>
      </c>
      <c r="M654" s="27" t="s">
        <v>5583</v>
      </c>
      <c r="U654" s="27" t="s">
        <v>5584</v>
      </c>
      <c r="V654" s="27" t="s">
        <v>5538</v>
      </c>
      <c r="W654" s="27" t="s">
        <v>5537</v>
      </c>
      <c r="X654" s="27">
        <v>72</v>
      </c>
    </row>
    <row r="655" spans="3:24" x14ac:dyDescent="0.35">
      <c r="C655" t="s">
        <v>4840</v>
      </c>
      <c r="D655" t="s">
        <v>3812</v>
      </c>
      <c r="E655" t="s">
        <v>4841</v>
      </c>
      <c r="M655" s="27" t="s">
        <v>5584</v>
      </c>
    </row>
    <row r="656" spans="3:24" x14ac:dyDescent="0.35">
      <c r="C656" t="s">
        <v>4842</v>
      </c>
      <c r="D656" t="s">
        <v>3812</v>
      </c>
      <c r="E656" t="s">
        <v>4841</v>
      </c>
    </row>
    <row r="657" spans="3:5" x14ac:dyDescent="0.35">
      <c r="C657" t="s">
        <v>4843</v>
      </c>
      <c r="D657" t="s">
        <v>3812</v>
      </c>
      <c r="E657" t="s">
        <v>4841</v>
      </c>
    </row>
    <row r="658" spans="3:5" x14ac:dyDescent="0.35">
      <c r="C658" t="s">
        <v>4844</v>
      </c>
      <c r="D658" t="s">
        <v>3812</v>
      </c>
      <c r="E658" t="s">
        <v>3851</v>
      </c>
    </row>
    <row r="659" spans="3:5" x14ac:dyDescent="0.35">
      <c r="C659" t="s">
        <v>4845</v>
      </c>
      <c r="D659" t="s">
        <v>3812</v>
      </c>
      <c r="E659" t="s">
        <v>3851</v>
      </c>
    </row>
    <row r="660" spans="3:5" x14ac:dyDescent="0.35">
      <c r="C660" t="s">
        <v>4846</v>
      </c>
      <c r="D660" t="s">
        <v>3812</v>
      </c>
      <c r="E660" t="s">
        <v>3851</v>
      </c>
    </row>
    <row r="661" spans="3:5" x14ac:dyDescent="0.35">
      <c r="C661" t="s">
        <v>4847</v>
      </c>
      <c r="D661" t="s">
        <v>3812</v>
      </c>
      <c r="E661" t="s">
        <v>4848</v>
      </c>
    </row>
    <row r="662" spans="3:5" x14ac:dyDescent="0.35">
      <c r="C662" t="s">
        <v>4849</v>
      </c>
      <c r="D662" t="s">
        <v>3812</v>
      </c>
      <c r="E662" t="s">
        <v>4848</v>
      </c>
    </row>
    <row r="663" spans="3:5" x14ac:dyDescent="0.35">
      <c r="C663" t="s">
        <v>4850</v>
      </c>
      <c r="D663" t="s">
        <v>3812</v>
      </c>
      <c r="E663" t="s">
        <v>4848</v>
      </c>
    </row>
    <row r="664" spans="3:5" x14ac:dyDescent="0.35">
      <c r="C664" t="s">
        <v>4851</v>
      </c>
      <c r="D664" t="s">
        <v>3812</v>
      </c>
      <c r="E664" t="s">
        <v>3856</v>
      </c>
    </row>
    <row r="665" spans="3:5" x14ac:dyDescent="0.35">
      <c r="C665" t="s">
        <v>4852</v>
      </c>
      <c r="D665" t="s">
        <v>3812</v>
      </c>
      <c r="E665" t="s">
        <v>3856</v>
      </c>
    </row>
    <row r="666" spans="3:5" x14ac:dyDescent="0.35">
      <c r="C666" t="s">
        <v>4853</v>
      </c>
      <c r="D666" t="s">
        <v>3812</v>
      </c>
      <c r="E666" t="s">
        <v>3856</v>
      </c>
    </row>
    <row r="667" spans="3:5" x14ac:dyDescent="0.35">
      <c r="C667" t="s">
        <v>4854</v>
      </c>
      <c r="D667" t="s">
        <v>3812</v>
      </c>
      <c r="E667" t="s">
        <v>3856</v>
      </c>
    </row>
    <row r="668" spans="3:5" x14ac:dyDescent="0.35">
      <c r="C668" t="s">
        <v>4855</v>
      </c>
      <c r="D668" t="s">
        <v>3812</v>
      </c>
      <c r="E668" t="s">
        <v>3857</v>
      </c>
    </row>
    <row r="669" spans="3:5" x14ac:dyDescent="0.35">
      <c r="C669" t="s">
        <v>4856</v>
      </c>
      <c r="D669" t="s">
        <v>3812</v>
      </c>
      <c r="E669" t="s">
        <v>3857</v>
      </c>
    </row>
    <row r="670" spans="3:5" x14ac:dyDescent="0.35">
      <c r="C670" t="s">
        <v>4857</v>
      </c>
      <c r="D670" t="s">
        <v>3812</v>
      </c>
      <c r="E670" t="s">
        <v>3857</v>
      </c>
    </row>
    <row r="671" spans="3:5" x14ac:dyDescent="0.35">
      <c r="C671" t="s">
        <v>4858</v>
      </c>
      <c r="D671" t="s">
        <v>3812</v>
      </c>
      <c r="E671" t="s">
        <v>4859</v>
      </c>
    </row>
    <row r="672" spans="3:5" x14ac:dyDescent="0.35">
      <c r="C672" t="s">
        <v>4860</v>
      </c>
      <c r="D672" t="s">
        <v>3812</v>
      </c>
      <c r="E672" t="s">
        <v>4859</v>
      </c>
    </row>
    <row r="673" spans="3:5" x14ac:dyDescent="0.35">
      <c r="C673" t="s">
        <v>4861</v>
      </c>
      <c r="D673" t="s">
        <v>3812</v>
      </c>
      <c r="E673" t="s">
        <v>3858</v>
      </c>
    </row>
    <row r="674" spans="3:5" x14ac:dyDescent="0.35">
      <c r="C674" t="s">
        <v>4862</v>
      </c>
      <c r="D674" t="s">
        <v>3812</v>
      </c>
      <c r="E674" t="s">
        <v>3858</v>
      </c>
    </row>
    <row r="675" spans="3:5" x14ac:dyDescent="0.35">
      <c r="C675" t="s">
        <v>4863</v>
      </c>
      <c r="D675" t="s">
        <v>3812</v>
      </c>
      <c r="E675" t="s">
        <v>3858</v>
      </c>
    </row>
    <row r="676" spans="3:5" x14ac:dyDescent="0.35">
      <c r="C676" t="s">
        <v>4864</v>
      </c>
      <c r="D676" t="s">
        <v>3812</v>
      </c>
      <c r="E676" t="s">
        <v>3858</v>
      </c>
    </row>
    <row r="677" spans="3:5" x14ac:dyDescent="0.35">
      <c r="C677" t="s">
        <v>4865</v>
      </c>
      <c r="D677" t="s">
        <v>3812</v>
      </c>
      <c r="E677" t="s">
        <v>4168</v>
      </c>
    </row>
    <row r="678" spans="3:5" x14ac:dyDescent="0.35">
      <c r="C678" t="s">
        <v>4866</v>
      </c>
      <c r="D678" t="s">
        <v>3812</v>
      </c>
      <c r="E678" t="s">
        <v>4168</v>
      </c>
    </row>
    <row r="679" spans="3:5" x14ac:dyDescent="0.35">
      <c r="C679" t="s">
        <v>4867</v>
      </c>
      <c r="D679" t="s">
        <v>3812</v>
      </c>
      <c r="E679" t="s">
        <v>4168</v>
      </c>
    </row>
    <row r="680" spans="3:5" x14ac:dyDescent="0.35">
      <c r="C680" t="s">
        <v>4868</v>
      </c>
      <c r="D680" t="s">
        <v>3812</v>
      </c>
      <c r="E680" t="s">
        <v>3881</v>
      </c>
    </row>
    <row r="681" spans="3:5" x14ac:dyDescent="0.35">
      <c r="C681" t="s">
        <v>4869</v>
      </c>
      <c r="D681" t="s">
        <v>3812</v>
      </c>
      <c r="E681" t="s">
        <v>3881</v>
      </c>
    </row>
    <row r="682" spans="3:5" x14ac:dyDescent="0.35">
      <c r="C682" t="s">
        <v>4870</v>
      </c>
      <c r="D682" t="s">
        <v>3812</v>
      </c>
      <c r="E682" t="s">
        <v>3881</v>
      </c>
    </row>
    <row r="683" spans="3:5" x14ac:dyDescent="0.35">
      <c r="C683" t="s">
        <v>4871</v>
      </c>
      <c r="D683" t="s">
        <v>3812</v>
      </c>
      <c r="E683" t="s">
        <v>3883</v>
      </c>
    </row>
    <row r="684" spans="3:5" x14ac:dyDescent="0.35">
      <c r="C684" t="s">
        <v>4872</v>
      </c>
      <c r="D684" t="s">
        <v>3812</v>
      </c>
      <c r="E684" t="s">
        <v>3883</v>
      </c>
    </row>
    <row r="685" spans="3:5" x14ac:dyDescent="0.35">
      <c r="C685" t="s">
        <v>4873</v>
      </c>
      <c r="D685" t="s">
        <v>3812</v>
      </c>
      <c r="E685" t="s">
        <v>3883</v>
      </c>
    </row>
    <row r="686" spans="3:5" x14ac:dyDescent="0.35">
      <c r="C686" t="s">
        <v>4874</v>
      </c>
      <c r="D686" t="s">
        <v>3812</v>
      </c>
      <c r="E686" t="s">
        <v>3879</v>
      </c>
    </row>
    <row r="687" spans="3:5" x14ac:dyDescent="0.35">
      <c r="C687" t="s">
        <v>4875</v>
      </c>
      <c r="D687" t="s">
        <v>3812</v>
      </c>
      <c r="E687" t="s">
        <v>3881</v>
      </c>
    </row>
    <row r="688" spans="3:5" x14ac:dyDescent="0.35">
      <c r="C688" t="s">
        <v>4876</v>
      </c>
      <c r="D688" t="s">
        <v>3812</v>
      </c>
      <c r="E688" t="s">
        <v>3883</v>
      </c>
    </row>
    <row r="689" spans="3:5" x14ac:dyDescent="0.35">
      <c r="C689" t="s">
        <v>4877</v>
      </c>
      <c r="D689" t="s">
        <v>3812</v>
      </c>
      <c r="E689" t="s">
        <v>3885</v>
      </c>
    </row>
    <row r="690" spans="3:5" x14ac:dyDescent="0.35">
      <c r="C690" t="s">
        <v>4878</v>
      </c>
      <c r="D690" t="s">
        <v>3812</v>
      </c>
      <c r="E690" t="s">
        <v>3887</v>
      </c>
    </row>
    <row r="691" spans="3:5" x14ac:dyDescent="0.35">
      <c r="C691" t="s">
        <v>4879</v>
      </c>
      <c r="D691" t="s">
        <v>3812</v>
      </c>
      <c r="E691" t="s">
        <v>3889</v>
      </c>
    </row>
    <row r="692" spans="3:5" x14ac:dyDescent="0.35">
      <c r="C692" t="s">
        <v>4880</v>
      </c>
      <c r="D692" t="s">
        <v>3812</v>
      </c>
      <c r="E692" t="s">
        <v>3891</v>
      </c>
    </row>
    <row r="693" spans="3:5" x14ac:dyDescent="0.35">
      <c r="C693" t="s">
        <v>4881</v>
      </c>
      <c r="D693" t="s">
        <v>3812</v>
      </c>
      <c r="E693" t="s">
        <v>3893</v>
      </c>
    </row>
    <row r="694" spans="3:5" x14ac:dyDescent="0.35">
      <c r="C694" t="s">
        <v>4882</v>
      </c>
      <c r="D694" t="s">
        <v>3812</v>
      </c>
      <c r="E694" t="s">
        <v>3891</v>
      </c>
    </row>
    <row r="695" spans="3:5" x14ac:dyDescent="0.35">
      <c r="C695" t="s">
        <v>4883</v>
      </c>
      <c r="D695" t="s">
        <v>3812</v>
      </c>
      <c r="E695" t="s">
        <v>3896</v>
      </c>
    </row>
    <row r="696" spans="3:5" x14ac:dyDescent="0.35">
      <c r="C696" t="s">
        <v>4884</v>
      </c>
      <c r="D696" t="s">
        <v>3812</v>
      </c>
      <c r="E696" t="s">
        <v>3898</v>
      </c>
    </row>
    <row r="697" spans="3:5" x14ac:dyDescent="0.35">
      <c r="C697" t="s">
        <v>4885</v>
      </c>
      <c r="D697" t="s">
        <v>3812</v>
      </c>
      <c r="E697" t="s">
        <v>3900</v>
      </c>
    </row>
    <row r="698" spans="3:5" x14ac:dyDescent="0.35">
      <c r="C698" t="s">
        <v>4886</v>
      </c>
      <c r="D698" t="s">
        <v>3812</v>
      </c>
      <c r="E698" t="s">
        <v>3902</v>
      </c>
    </row>
    <row r="699" spans="3:5" x14ac:dyDescent="0.35">
      <c r="C699" t="s">
        <v>4887</v>
      </c>
      <c r="D699" t="s">
        <v>3812</v>
      </c>
      <c r="E699" t="s">
        <v>3904</v>
      </c>
    </row>
    <row r="700" spans="3:5" x14ac:dyDescent="0.35">
      <c r="C700" t="s">
        <v>4888</v>
      </c>
      <c r="D700" t="s">
        <v>3812</v>
      </c>
      <c r="E700" t="s">
        <v>3906</v>
      </c>
    </row>
    <row r="701" spans="3:5" x14ac:dyDescent="0.35">
      <c r="C701" t="s">
        <v>4889</v>
      </c>
      <c r="D701" t="s">
        <v>3812</v>
      </c>
      <c r="E701" t="s">
        <v>3908</v>
      </c>
    </row>
    <row r="702" spans="3:5" x14ac:dyDescent="0.35">
      <c r="C702" t="s">
        <v>4890</v>
      </c>
      <c r="D702" t="s">
        <v>3812</v>
      </c>
      <c r="E702" t="s">
        <v>3910</v>
      </c>
    </row>
    <row r="703" spans="3:5" x14ac:dyDescent="0.35">
      <c r="C703" t="s">
        <v>4891</v>
      </c>
      <c r="D703" t="s">
        <v>3812</v>
      </c>
      <c r="E703" t="s">
        <v>3912</v>
      </c>
    </row>
    <row r="704" spans="3:5" x14ac:dyDescent="0.35">
      <c r="C704" t="s">
        <v>4892</v>
      </c>
      <c r="D704" t="s">
        <v>3812</v>
      </c>
      <c r="E704" t="s">
        <v>3914</v>
      </c>
    </row>
    <row r="705" spans="3:8" x14ac:dyDescent="0.35">
      <c r="C705" t="s">
        <v>4893</v>
      </c>
      <c r="D705" t="s">
        <v>3812</v>
      </c>
      <c r="E705" t="s">
        <v>3914</v>
      </c>
    </row>
    <row r="706" spans="3:8" x14ac:dyDescent="0.35">
      <c r="C706" t="s">
        <v>4894</v>
      </c>
      <c r="D706" t="s">
        <v>3812</v>
      </c>
      <c r="E706" t="s">
        <v>5465</v>
      </c>
    </row>
    <row r="707" spans="3:8" x14ac:dyDescent="0.35">
      <c r="C707" t="s">
        <v>4895</v>
      </c>
      <c r="D707" t="s">
        <v>3812</v>
      </c>
      <c r="E707" t="s">
        <v>3918</v>
      </c>
    </row>
    <row r="708" spans="3:8" x14ac:dyDescent="0.35">
      <c r="C708" t="s">
        <v>4896</v>
      </c>
      <c r="D708" t="s">
        <v>3812</v>
      </c>
      <c r="E708" t="s">
        <v>3920</v>
      </c>
    </row>
    <row r="709" spans="3:8" x14ac:dyDescent="0.35">
      <c r="C709" t="s">
        <v>4897</v>
      </c>
      <c r="D709" t="s">
        <v>3812</v>
      </c>
      <c r="E709" t="s">
        <v>3922</v>
      </c>
    </row>
    <row r="710" spans="3:8" x14ac:dyDescent="0.35">
      <c r="C710" t="s">
        <v>4898</v>
      </c>
      <c r="D710" t="s">
        <v>3812</v>
      </c>
      <c r="E710" t="s">
        <v>3924</v>
      </c>
    </row>
    <row r="711" spans="3:8" x14ac:dyDescent="0.35">
      <c r="C711" t="s">
        <v>4899</v>
      </c>
      <c r="D711" t="s">
        <v>3812</v>
      </c>
      <c r="E711" t="s">
        <v>3926</v>
      </c>
    </row>
    <row r="712" spans="3:8" x14ac:dyDescent="0.35">
      <c r="C712" t="s">
        <v>4900</v>
      </c>
      <c r="D712" t="s">
        <v>3812</v>
      </c>
      <c r="E712" t="s">
        <v>3928</v>
      </c>
    </row>
    <row r="713" spans="3:8" x14ac:dyDescent="0.35">
      <c r="C713" t="s">
        <v>4901</v>
      </c>
      <c r="D713" t="s">
        <v>3812</v>
      </c>
      <c r="E713" t="s">
        <v>4169</v>
      </c>
      <c r="H713" s="27" t="s">
        <v>3928</v>
      </c>
    </row>
    <row r="714" spans="3:8" x14ac:dyDescent="0.35">
      <c r="C714" t="s">
        <v>4902</v>
      </c>
      <c r="D714" t="s">
        <v>3812</v>
      </c>
      <c r="E714" t="s">
        <v>3928</v>
      </c>
      <c r="H714" s="27" t="s">
        <v>4169</v>
      </c>
    </row>
    <row r="715" spans="3:8" x14ac:dyDescent="0.35">
      <c r="C715" t="s">
        <v>4903</v>
      </c>
      <c r="D715" t="s">
        <v>3812</v>
      </c>
      <c r="E715" t="s">
        <v>3928</v>
      </c>
      <c r="H715" s="27" t="s">
        <v>3932</v>
      </c>
    </row>
    <row r="716" spans="3:8" x14ac:dyDescent="0.35">
      <c r="C716" t="s">
        <v>4904</v>
      </c>
      <c r="D716" t="s">
        <v>3812</v>
      </c>
      <c r="E716" s="59" t="s">
        <v>4813</v>
      </c>
      <c r="H716" s="59" t="s">
        <v>4170</v>
      </c>
    </row>
    <row r="717" spans="3:8" x14ac:dyDescent="0.35">
      <c r="C717" t="s">
        <v>4905</v>
      </c>
      <c r="D717" t="s">
        <v>3812</v>
      </c>
      <c r="E717" s="59" t="s">
        <v>3932</v>
      </c>
      <c r="H717" s="59" t="s">
        <v>4813</v>
      </c>
    </row>
    <row r="718" spans="3:8" x14ac:dyDescent="0.35">
      <c r="C718" t="s">
        <v>4906</v>
      </c>
      <c r="D718" t="s">
        <v>3812</v>
      </c>
      <c r="E718" s="59" t="s">
        <v>3930</v>
      </c>
      <c r="H718" s="59" t="s">
        <v>3928</v>
      </c>
    </row>
    <row r="719" spans="3:8" x14ac:dyDescent="0.35">
      <c r="C719" t="s">
        <v>4907</v>
      </c>
      <c r="D719" t="s">
        <v>3812</v>
      </c>
      <c r="E719" s="59" t="s">
        <v>3934</v>
      </c>
      <c r="H719" s="59" t="s">
        <v>3930</v>
      </c>
    </row>
    <row r="720" spans="3:8" x14ac:dyDescent="0.35">
      <c r="C720" t="s">
        <v>5211</v>
      </c>
      <c r="D720" t="s">
        <v>3812</v>
      </c>
      <c r="E720" s="59" t="s">
        <v>4811</v>
      </c>
      <c r="H720" s="59" t="s">
        <v>4811</v>
      </c>
    </row>
    <row r="721" spans="3:9" x14ac:dyDescent="0.35">
      <c r="C721" t="s">
        <v>5212</v>
      </c>
      <c r="D721" t="s">
        <v>3812</v>
      </c>
      <c r="E721" s="59" t="s">
        <v>3928</v>
      </c>
      <c r="H721" s="59" t="s">
        <v>3934</v>
      </c>
    </row>
    <row r="722" spans="3:9" x14ac:dyDescent="0.35">
      <c r="C722" t="s">
        <v>5213</v>
      </c>
      <c r="D722" t="s">
        <v>3812</v>
      </c>
      <c r="E722" s="59" t="s">
        <v>4169</v>
      </c>
      <c r="H722" s="59" t="s">
        <v>4169</v>
      </c>
    </row>
    <row r="723" spans="3:9" x14ac:dyDescent="0.35">
      <c r="C723" t="s">
        <v>5214</v>
      </c>
      <c r="D723" t="s">
        <v>3812</v>
      </c>
      <c r="E723" s="59" t="s">
        <v>4169</v>
      </c>
      <c r="H723" s="59" t="s">
        <v>3934</v>
      </c>
    </row>
    <row r="724" spans="3:9" x14ac:dyDescent="0.35">
      <c r="C724" t="s">
        <v>5215</v>
      </c>
      <c r="D724" t="s">
        <v>3812</v>
      </c>
      <c r="E724" s="59" t="s">
        <v>3928</v>
      </c>
      <c r="H724" s="59" t="s">
        <v>3934</v>
      </c>
    </row>
    <row r="725" spans="3:9" x14ac:dyDescent="0.35">
      <c r="C725" t="s">
        <v>5216</v>
      </c>
      <c r="D725" t="s">
        <v>3812</v>
      </c>
      <c r="E725" s="59" t="s">
        <v>4169</v>
      </c>
      <c r="H725" s="59" t="s">
        <v>3934</v>
      </c>
    </row>
    <row r="729" spans="3:9" x14ac:dyDescent="0.35">
      <c r="C729" t="s">
        <v>4908</v>
      </c>
      <c r="D729" t="s">
        <v>4909</v>
      </c>
      <c r="E729" t="s">
        <v>4910</v>
      </c>
      <c r="F729" t="s">
        <v>4911</v>
      </c>
      <c r="G729" t="s">
        <v>4912</v>
      </c>
      <c r="H729" t="s">
        <v>4913</v>
      </c>
      <c r="I729" t="s">
        <v>2761</v>
      </c>
    </row>
    <row r="730" spans="3:9" x14ac:dyDescent="0.35">
      <c r="C730" t="s">
        <v>4914</v>
      </c>
      <c r="D730" t="s">
        <v>4150</v>
      </c>
      <c r="E730">
        <v>95</v>
      </c>
    </row>
    <row r="732" spans="3:9" x14ac:dyDescent="0.35">
      <c r="C732" s="27" t="s">
        <v>4915</v>
      </c>
      <c r="D732" t="s">
        <v>3812</v>
      </c>
      <c r="E732" t="s">
        <v>3813</v>
      </c>
    </row>
    <row r="733" spans="3:9" x14ac:dyDescent="0.35">
      <c r="C733" t="s">
        <v>4916</v>
      </c>
      <c r="D733" t="s">
        <v>3812</v>
      </c>
      <c r="E733" t="s">
        <v>4917</v>
      </c>
    </row>
    <row r="734" spans="3:9" x14ac:dyDescent="0.35">
      <c r="C734" t="s">
        <v>4918</v>
      </c>
      <c r="D734" t="s">
        <v>3812</v>
      </c>
      <c r="E734" t="s">
        <v>4919</v>
      </c>
    </row>
    <row r="735" spans="3:9" x14ac:dyDescent="0.35">
      <c r="C735" t="s">
        <v>4920</v>
      </c>
      <c r="D735" t="s">
        <v>3812</v>
      </c>
      <c r="E735" t="s">
        <v>4921</v>
      </c>
    </row>
    <row r="736" spans="3:9" x14ac:dyDescent="0.35">
      <c r="C736" t="s">
        <v>4922</v>
      </c>
      <c r="D736" t="s">
        <v>3812</v>
      </c>
      <c r="E736" t="s">
        <v>4155</v>
      </c>
    </row>
    <row r="737" spans="3:5" x14ac:dyDescent="0.35">
      <c r="C737" t="s">
        <v>4923</v>
      </c>
      <c r="D737" t="s">
        <v>3812</v>
      </c>
      <c r="E737" t="s">
        <v>4153</v>
      </c>
    </row>
    <row r="738" spans="3:5" x14ac:dyDescent="0.35">
      <c r="C738" t="s">
        <v>4924</v>
      </c>
      <c r="D738" t="s">
        <v>3812</v>
      </c>
      <c r="E738" t="s">
        <v>4154</v>
      </c>
    </row>
    <row r="739" spans="3:5" x14ac:dyDescent="0.35">
      <c r="C739" t="s">
        <v>4925</v>
      </c>
      <c r="D739" t="s">
        <v>3812</v>
      </c>
      <c r="E739" t="s">
        <v>4154</v>
      </c>
    </row>
    <row r="740" spans="3:5" x14ac:dyDescent="0.35">
      <c r="C740" t="s">
        <v>4926</v>
      </c>
      <c r="D740" t="s">
        <v>3812</v>
      </c>
      <c r="E740" t="s">
        <v>4156</v>
      </c>
    </row>
    <row r="741" spans="3:5" x14ac:dyDescent="0.35">
      <c r="C741" t="s">
        <v>4927</v>
      </c>
      <c r="D741" t="s">
        <v>3812</v>
      </c>
      <c r="E741" t="s">
        <v>4156</v>
      </c>
    </row>
    <row r="742" spans="3:5" x14ac:dyDescent="0.35">
      <c r="C742" t="s">
        <v>4928</v>
      </c>
      <c r="D742" t="s">
        <v>3812</v>
      </c>
      <c r="E742" t="s">
        <v>4929</v>
      </c>
    </row>
    <row r="743" spans="3:5" x14ac:dyDescent="0.35">
      <c r="C743" t="s">
        <v>4930</v>
      </c>
      <c r="D743" t="s">
        <v>3812</v>
      </c>
      <c r="E743" t="s">
        <v>4931</v>
      </c>
    </row>
    <row r="744" spans="3:5" x14ac:dyDescent="0.35">
      <c r="C744" t="s">
        <v>4932</v>
      </c>
      <c r="D744" t="s">
        <v>3812</v>
      </c>
      <c r="E744" t="s">
        <v>4160</v>
      </c>
    </row>
    <row r="745" spans="3:5" x14ac:dyDescent="0.35">
      <c r="C745" t="s">
        <v>4933</v>
      </c>
      <c r="D745" t="s">
        <v>3812</v>
      </c>
      <c r="E745" t="s">
        <v>4160</v>
      </c>
    </row>
    <row r="746" spans="3:5" x14ac:dyDescent="0.35">
      <c r="C746" t="s">
        <v>4934</v>
      </c>
      <c r="D746" t="s">
        <v>3812</v>
      </c>
      <c r="E746" t="s">
        <v>3842</v>
      </c>
    </row>
    <row r="747" spans="3:5" x14ac:dyDescent="0.35">
      <c r="C747" t="s">
        <v>4935</v>
      </c>
      <c r="D747" t="s">
        <v>3812</v>
      </c>
      <c r="E747" t="s">
        <v>3842</v>
      </c>
    </row>
    <row r="748" spans="3:5" x14ac:dyDescent="0.35">
      <c r="C748" t="s">
        <v>4936</v>
      </c>
      <c r="D748" t="s">
        <v>3812</v>
      </c>
      <c r="E748" t="s">
        <v>3844</v>
      </c>
    </row>
    <row r="749" spans="3:5" x14ac:dyDescent="0.35">
      <c r="C749" t="s">
        <v>4937</v>
      </c>
      <c r="D749" t="s">
        <v>3812</v>
      </c>
      <c r="E749" t="s">
        <v>3844</v>
      </c>
    </row>
    <row r="750" spans="3:5" x14ac:dyDescent="0.35">
      <c r="C750" t="s">
        <v>4938</v>
      </c>
      <c r="D750" t="s">
        <v>3812</v>
      </c>
      <c r="E750" t="s">
        <v>3844</v>
      </c>
    </row>
    <row r="751" spans="3:5" x14ac:dyDescent="0.35">
      <c r="C751" t="s">
        <v>4939</v>
      </c>
      <c r="D751" t="s">
        <v>3812</v>
      </c>
      <c r="E751" t="s">
        <v>3847</v>
      </c>
    </row>
    <row r="752" spans="3:5" x14ac:dyDescent="0.35">
      <c r="C752" t="s">
        <v>4940</v>
      </c>
      <c r="D752" t="s">
        <v>3812</v>
      </c>
      <c r="E752" t="s">
        <v>3847</v>
      </c>
    </row>
    <row r="753" spans="3:5" x14ac:dyDescent="0.35">
      <c r="C753" t="s">
        <v>4941</v>
      </c>
      <c r="D753" t="s">
        <v>3812</v>
      </c>
      <c r="E753" t="s">
        <v>3840</v>
      </c>
    </row>
    <row r="754" spans="3:5" x14ac:dyDescent="0.35">
      <c r="C754" t="s">
        <v>4942</v>
      </c>
      <c r="D754" t="s">
        <v>3812</v>
      </c>
      <c r="E754" t="s">
        <v>3848</v>
      </c>
    </row>
    <row r="755" spans="3:5" x14ac:dyDescent="0.35">
      <c r="C755" t="s">
        <v>4943</v>
      </c>
      <c r="D755" t="s">
        <v>3812</v>
      </c>
      <c r="E755" t="s">
        <v>4288</v>
      </c>
    </row>
    <row r="756" spans="3:5" x14ac:dyDescent="0.35">
      <c r="C756" t="s">
        <v>4944</v>
      </c>
      <c r="D756" t="s">
        <v>3812</v>
      </c>
      <c r="E756" t="s">
        <v>3850</v>
      </c>
    </row>
    <row r="757" spans="3:5" x14ac:dyDescent="0.35">
      <c r="C757" t="s">
        <v>4945</v>
      </c>
      <c r="D757" t="s">
        <v>3812</v>
      </c>
      <c r="E757" t="s">
        <v>3851</v>
      </c>
    </row>
    <row r="758" spans="3:5" x14ac:dyDescent="0.35">
      <c r="C758" t="s">
        <v>4946</v>
      </c>
      <c r="D758" t="s">
        <v>3812</v>
      </c>
      <c r="E758" t="s">
        <v>4288</v>
      </c>
    </row>
    <row r="759" spans="3:5" x14ac:dyDescent="0.35">
      <c r="C759" t="s">
        <v>4947</v>
      </c>
      <c r="D759" t="s">
        <v>3812</v>
      </c>
      <c r="E759" t="s">
        <v>4288</v>
      </c>
    </row>
    <row r="760" spans="3:5" x14ac:dyDescent="0.35">
      <c r="C760" t="s">
        <v>4948</v>
      </c>
      <c r="D760" t="s">
        <v>3812</v>
      </c>
      <c r="E760" t="s">
        <v>3854</v>
      </c>
    </row>
    <row r="761" spans="3:5" x14ac:dyDescent="0.35">
      <c r="C761" t="s">
        <v>4949</v>
      </c>
      <c r="D761" t="s">
        <v>3812</v>
      </c>
      <c r="E761" t="s">
        <v>3855</v>
      </c>
    </row>
    <row r="762" spans="3:5" x14ac:dyDescent="0.35">
      <c r="C762" t="s">
        <v>4950</v>
      </c>
      <c r="D762" t="s">
        <v>3812</v>
      </c>
      <c r="E762" t="s">
        <v>3856</v>
      </c>
    </row>
    <row r="763" spans="3:5" x14ac:dyDescent="0.35">
      <c r="C763" t="s">
        <v>4951</v>
      </c>
      <c r="D763" t="s">
        <v>3812</v>
      </c>
      <c r="E763" t="s">
        <v>3857</v>
      </c>
    </row>
    <row r="764" spans="3:5" x14ac:dyDescent="0.35">
      <c r="C764" t="s">
        <v>4952</v>
      </c>
      <c r="D764" t="s">
        <v>3812</v>
      </c>
      <c r="E764" t="s">
        <v>3858</v>
      </c>
    </row>
    <row r="765" spans="3:5" x14ac:dyDescent="0.35">
      <c r="C765" t="s">
        <v>4953</v>
      </c>
      <c r="D765" t="s">
        <v>3812</v>
      </c>
      <c r="E765" t="s">
        <v>3859</v>
      </c>
    </row>
    <row r="766" spans="3:5" x14ac:dyDescent="0.35">
      <c r="C766" t="s">
        <v>4954</v>
      </c>
      <c r="D766" t="s">
        <v>3812</v>
      </c>
      <c r="E766" t="s">
        <v>4283</v>
      </c>
    </row>
    <row r="767" spans="3:5" x14ac:dyDescent="0.35">
      <c r="C767" t="s">
        <v>4955</v>
      </c>
      <c r="D767" t="s">
        <v>3812</v>
      </c>
      <c r="E767" t="s">
        <v>4282</v>
      </c>
    </row>
    <row r="768" spans="3:5" x14ac:dyDescent="0.35">
      <c r="C768" t="s">
        <v>4956</v>
      </c>
      <c r="D768" t="s">
        <v>3812</v>
      </c>
      <c r="E768" t="s">
        <v>3860</v>
      </c>
    </row>
    <row r="769" spans="3:5" x14ac:dyDescent="0.35">
      <c r="C769" t="s">
        <v>4957</v>
      </c>
      <c r="D769" t="s">
        <v>3812</v>
      </c>
      <c r="E769" t="s">
        <v>3861</v>
      </c>
    </row>
    <row r="770" spans="3:5" x14ac:dyDescent="0.35">
      <c r="C770" t="s">
        <v>4958</v>
      </c>
      <c r="D770" t="s">
        <v>3812</v>
      </c>
      <c r="E770" t="s">
        <v>3862</v>
      </c>
    </row>
    <row r="771" spans="3:5" x14ac:dyDescent="0.35">
      <c r="C771" t="s">
        <v>4959</v>
      </c>
      <c r="D771" t="s">
        <v>3812</v>
      </c>
      <c r="E771" t="s">
        <v>3863</v>
      </c>
    </row>
    <row r="772" spans="3:5" x14ac:dyDescent="0.35">
      <c r="C772" t="s">
        <v>4960</v>
      </c>
      <c r="D772" t="s">
        <v>3812</v>
      </c>
      <c r="E772" t="s">
        <v>3864</v>
      </c>
    </row>
    <row r="773" spans="3:5" x14ac:dyDescent="0.35">
      <c r="C773" t="s">
        <v>4961</v>
      </c>
      <c r="D773" t="s">
        <v>3812</v>
      </c>
      <c r="E773" t="s">
        <v>3865</v>
      </c>
    </row>
    <row r="774" spans="3:5" x14ac:dyDescent="0.35">
      <c r="C774" t="s">
        <v>4962</v>
      </c>
      <c r="D774" t="s">
        <v>3812</v>
      </c>
      <c r="E774" t="s">
        <v>4162</v>
      </c>
    </row>
    <row r="775" spans="3:5" x14ac:dyDescent="0.35">
      <c r="C775" t="s">
        <v>4963</v>
      </c>
      <c r="D775" t="s">
        <v>3812</v>
      </c>
      <c r="E775" t="s">
        <v>3867</v>
      </c>
    </row>
    <row r="776" spans="3:5" x14ac:dyDescent="0.35">
      <c r="C776" t="s">
        <v>4964</v>
      </c>
      <c r="D776" t="s">
        <v>3812</v>
      </c>
      <c r="E776" t="s">
        <v>4163</v>
      </c>
    </row>
    <row r="777" spans="3:5" x14ac:dyDescent="0.35">
      <c r="C777" t="s">
        <v>4965</v>
      </c>
      <c r="D777" t="s">
        <v>3812</v>
      </c>
      <c r="E777" t="s">
        <v>4164</v>
      </c>
    </row>
    <row r="778" spans="3:5" x14ac:dyDescent="0.35">
      <c r="C778" t="s">
        <v>4966</v>
      </c>
      <c r="D778" t="s">
        <v>3812</v>
      </c>
      <c r="E778" t="s">
        <v>4165</v>
      </c>
    </row>
    <row r="779" spans="3:5" x14ac:dyDescent="0.35">
      <c r="C779" t="s">
        <v>4967</v>
      </c>
      <c r="D779" t="s">
        <v>3812</v>
      </c>
      <c r="E779" t="s">
        <v>4166</v>
      </c>
    </row>
    <row r="780" spans="3:5" x14ac:dyDescent="0.35">
      <c r="C780" t="s">
        <v>4968</v>
      </c>
      <c r="D780" t="s">
        <v>3812</v>
      </c>
      <c r="E780" t="s">
        <v>4167</v>
      </c>
    </row>
    <row r="781" spans="3:5" x14ac:dyDescent="0.35">
      <c r="C781" t="s">
        <v>4969</v>
      </c>
      <c r="D781" t="s">
        <v>3812</v>
      </c>
      <c r="E781" t="s">
        <v>4168</v>
      </c>
    </row>
    <row r="782" spans="3:5" x14ac:dyDescent="0.35">
      <c r="C782" t="s">
        <v>4970</v>
      </c>
      <c r="D782" t="s">
        <v>3812</v>
      </c>
      <c r="E782" t="s">
        <v>3879</v>
      </c>
    </row>
    <row r="783" spans="3:5" x14ac:dyDescent="0.35">
      <c r="C783" t="s">
        <v>4971</v>
      </c>
      <c r="D783" t="s">
        <v>3812</v>
      </c>
      <c r="E783" t="s">
        <v>3881</v>
      </c>
    </row>
    <row r="784" spans="3:5" x14ac:dyDescent="0.35">
      <c r="C784" t="s">
        <v>4972</v>
      </c>
      <c r="D784" t="s">
        <v>3812</v>
      </c>
      <c r="E784" t="s">
        <v>3883</v>
      </c>
    </row>
    <row r="785" spans="3:5" x14ac:dyDescent="0.35">
      <c r="C785" t="s">
        <v>4973</v>
      </c>
      <c r="D785" t="s">
        <v>3812</v>
      </c>
      <c r="E785" t="s">
        <v>3885</v>
      </c>
    </row>
    <row r="786" spans="3:5" x14ac:dyDescent="0.35">
      <c r="C786" t="s">
        <v>4974</v>
      </c>
      <c r="D786" t="s">
        <v>3812</v>
      </c>
      <c r="E786" t="s">
        <v>3887</v>
      </c>
    </row>
    <row r="787" spans="3:5" x14ac:dyDescent="0.35">
      <c r="C787" t="s">
        <v>4975</v>
      </c>
      <c r="D787" t="s">
        <v>3812</v>
      </c>
      <c r="E787" t="s">
        <v>3889</v>
      </c>
    </row>
    <row r="788" spans="3:5" x14ac:dyDescent="0.35">
      <c r="C788" t="s">
        <v>4976</v>
      </c>
      <c r="D788" t="s">
        <v>3812</v>
      </c>
      <c r="E788" t="s">
        <v>3891</v>
      </c>
    </row>
    <row r="789" spans="3:5" x14ac:dyDescent="0.35">
      <c r="C789" t="s">
        <v>4977</v>
      </c>
      <c r="D789" t="s">
        <v>3812</v>
      </c>
      <c r="E789" t="s">
        <v>3893</v>
      </c>
    </row>
    <row r="790" spans="3:5" x14ac:dyDescent="0.35">
      <c r="C790" t="s">
        <v>4978</v>
      </c>
      <c r="D790" t="s">
        <v>3812</v>
      </c>
      <c r="E790" t="s">
        <v>3891</v>
      </c>
    </row>
    <row r="791" spans="3:5" x14ac:dyDescent="0.35">
      <c r="C791" t="s">
        <v>4979</v>
      </c>
      <c r="D791" t="s">
        <v>3812</v>
      </c>
      <c r="E791" t="s">
        <v>3896</v>
      </c>
    </row>
    <row r="792" spans="3:5" x14ac:dyDescent="0.35">
      <c r="C792" t="s">
        <v>4980</v>
      </c>
      <c r="D792" t="s">
        <v>3812</v>
      </c>
      <c r="E792" t="s">
        <v>3898</v>
      </c>
    </row>
    <row r="793" spans="3:5" x14ac:dyDescent="0.35">
      <c r="C793" t="s">
        <v>4981</v>
      </c>
      <c r="D793" t="s">
        <v>3812</v>
      </c>
      <c r="E793" t="s">
        <v>3900</v>
      </c>
    </row>
    <row r="794" spans="3:5" x14ac:dyDescent="0.35">
      <c r="C794" t="s">
        <v>4982</v>
      </c>
      <c r="D794" t="s">
        <v>3812</v>
      </c>
      <c r="E794" t="s">
        <v>3902</v>
      </c>
    </row>
    <row r="795" spans="3:5" x14ac:dyDescent="0.35">
      <c r="C795" t="s">
        <v>4983</v>
      </c>
      <c r="D795" t="s">
        <v>3812</v>
      </c>
      <c r="E795" t="s">
        <v>3904</v>
      </c>
    </row>
    <row r="796" spans="3:5" x14ac:dyDescent="0.35">
      <c r="C796" t="s">
        <v>4984</v>
      </c>
      <c r="D796" t="s">
        <v>3812</v>
      </c>
      <c r="E796" t="s">
        <v>3906</v>
      </c>
    </row>
    <row r="797" spans="3:5" x14ac:dyDescent="0.35">
      <c r="C797" t="s">
        <v>4985</v>
      </c>
      <c r="D797" t="s">
        <v>3812</v>
      </c>
      <c r="E797" t="s">
        <v>3908</v>
      </c>
    </row>
    <row r="798" spans="3:5" x14ac:dyDescent="0.35">
      <c r="C798" t="s">
        <v>4986</v>
      </c>
      <c r="D798" t="s">
        <v>3812</v>
      </c>
      <c r="E798" t="s">
        <v>3910</v>
      </c>
    </row>
    <row r="799" spans="3:5" x14ac:dyDescent="0.35">
      <c r="C799" t="s">
        <v>4987</v>
      </c>
      <c r="D799" t="s">
        <v>3812</v>
      </c>
      <c r="E799" t="s">
        <v>3912</v>
      </c>
    </row>
    <row r="800" spans="3:5" x14ac:dyDescent="0.35">
      <c r="C800" t="s">
        <v>4988</v>
      </c>
      <c r="D800" t="s">
        <v>3812</v>
      </c>
      <c r="E800" t="s">
        <v>3914</v>
      </c>
    </row>
    <row r="801" spans="3:5" x14ac:dyDescent="0.35">
      <c r="C801" t="s">
        <v>4989</v>
      </c>
      <c r="D801" t="s">
        <v>3812</v>
      </c>
      <c r="E801" t="s">
        <v>3914</v>
      </c>
    </row>
    <row r="802" spans="3:5" x14ac:dyDescent="0.35">
      <c r="C802" t="s">
        <v>4990</v>
      </c>
      <c r="D802" t="s">
        <v>3812</v>
      </c>
      <c r="E802" t="s">
        <v>5465</v>
      </c>
    </row>
    <row r="803" spans="3:5" x14ac:dyDescent="0.35">
      <c r="C803" t="s">
        <v>4991</v>
      </c>
      <c r="D803" t="s">
        <v>3812</v>
      </c>
      <c r="E803" s="27" t="s">
        <v>5465</v>
      </c>
    </row>
    <row r="804" spans="3:5" x14ac:dyDescent="0.35">
      <c r="C804" t="s">
        <v>4992</v>
      </c>
      <c r="D804" t="s">
        <v>3812</v>
      </c>
      <c r="E804" t="s">
        <v>3918</v>
      </c>
    </row>
    <row r="805" spans="3:5" x14ac:dyDescent="0.35">
      <c r="C805" t="s">
        <v>4993</v>
      </c>
      <c r="D805" t="s">
        <v>3812</v>
      </c>
      <c r="E805" s="27" t="s">
        <v>3918</v>
      </c>
    </row>
    <row r="806" spans="3:5" x14ac:dyDescent="0.35">
      <c r="C806" t="s">
        <v>4994</v>
      </c>
      <c r="D806" t="s">
        <v>3812</v>
      </c>
      <c r="E806" t="s">
        <v>3920</v>
      </c>
    </row>
    <row r="807" spans="3:5" x14ac:dyDescent="0.35">
      <c r="C807" t="s">
        <v>4995</v>
      </c>
      <c r="D807" t="s">
        <v>3812</v>
      </c>
      <c r="E807" s="27" t="s">
        <v>3920</v>
      </c>
    </row>
    <row r="808" spans="3:5" x14ac:dyDescent="0.35">
      <c r="C808" t="s">
        <v>4996</v>
      </c>
      <c r="D808" t="s">
        <v>3812</v>
      </c>
      <c r="E808" t="s">
        <v>3922</v>
      </c>
    </row>
    <row r="809" spans="3:5" x14ac:dyDescent="0.35">
      <c r="C809" t="s">
        <v>4997</v>
      </c>
      <c r="D809" t="s">
        <v>3812</v>
      </c>
      <c r="E809" s="27" t="s">
        <v>3922</v>
      </c>
    </row>
    <row r="810" spans="3:5" x14ac:dyDescent="0.35">
      <c r="C810" t="s">
        <v>4998</v>
      </c>
      <c r="D810" t="s">
        <v>3812</v>
      </c>
      <c r="E810" t="s">
        <v>3924</v>
      </c>
    </row>
    <row r="811" spans="3:5" x14ac:dyDescent="0.35">
      <c r="C811" t="s">
        <v>4999</v>
      </c>
      <c r="D811" t="s">
        <v>3812</v>
      </c>
      <c r="E811" s="27" t="s">
        <v>3924</v>
      </c>
    </row>
    <row r="812" spans="3:5" x14ac:dyDescent="0.35">
      <c r="C812" t="s">
        <v>5000</v>
      </c>
      <c r="D812" t="s">
        <v>3812</v>
      </c>
      <c r="E812" t="s">
        <v>3926</v>
      </c>
    </row>
    <row r="813" spans="3:5" x14ac:dyDescent="0.35">
      <c r="C813" t="s">
        <v>5001</v>
      </c>
      <c r="D813" t="s">
        <v>3812</v>
      </c>
      <c r="E813" s="27" t="s">
        <v>3926</v>
      </c>
    </row>
    <row r="814" spans="3:5" x14ac:dyDescent="0.35">
      <c r="C814" t="s">
        <v>5002</v>
      </c>
      <c r="D814" t="s">
        <v>3812</v>
      </c>
      <c r="E814" t="s">
        <v>4169</v>
      </c>
    </row>
    <row r="815" spans="3:5" x14ac:dyDescent="0.35">
      <c r="C815" t="s">
        <v>5003</v>
      </c>
      <c r="D815" t="s">
        <v>3812</v>
      </c>
      <c r="E815" t="s">
        <v>4811</v>
      </c>
    </row>
    <row r="816" spans="3:5" x14ac:dyDescent="0.35">
      <c r="C816" t="s">
        <v>5004</v>
      </c>
      <c r="D816" t="s">
        <v>3812</v>
      </c>
      <c r="E816" s="27" t="s">
        <v>4811</v>
      </c>
    </row>
    <row r="817" spans="3:6" x14ac:dyDescent="0.35">
      <c r="C817" t="s">
        <v>5005</v>
      </c>
      <c r="D817" t="s">
        <v>3812</v>
      </c>
      <c r="E817" s="59" t="s">
        <v>3932</v>
      </c>
    </row>
    <row r="818" spans="3:6" x14ac:dyDescent="0.35">
      <c r="C818" t="s">
        <v>5006</v>
      </c>
      <c r="D818" t="s">
        <v>3812</v>
      </c>
      <c r="E818" s="59" t="s">
        <v>4813</v>
      </c>
    </row>
    <row r="819" spans="3:6" x14ac:dyDescent="0.35">
      <c r="C819" t="s">
        <v>5007</v>
      </c>
      <c r="D819" t="s">
        <v>3812</v>
      </c>
      <c r="E819" s="59" t="s">
        <v>4811</v>
      </c>
    </row>
    <row r="820" spans="3:6" x14ac:dyDescent="0.35">
      <c r="C820" t="s">
        <v>5008</v>
      </c>
      <c r="D820" t="s">
        <v>3812</v>
      </c>
      <c r="E820" s="59" t="s">
        <v>4811</v>
      </c>
    </row>
    <row r="821" spans="3:6" x14ac:dyDescent="0.35">
      <c r="C821" t="s">
        <v>5217</v>
      </c>
      <c r="D821" t="s">
        <v>3812</v>
      </c>
      <c r="E821" s="59" t="s">
        <v>3928</v>
      </c>
    </row>
    <row r="822" spans="3:6" x14ac:dyDescent="0.35">
      <c r="C822" t="s">
        <v>5218</v>
      </c>
      <c r="D822" t="s">
        <v>3812</v>
      </c>
      <c r="E822" s="59" t="s">
        <v>3930</v>
      </c>
    </row>
    <row r="823" spans="3:6" x14ac:dyDescent="0.35">
      <c r="C823" t="s">
        <v>5219</v>
      </c>
      <c r="D823" t="s">
        <v>3812</v>
      </c>
      <c r="E823" s="59" t="s">
        <v>3932</v>
      </c>
    </row>
    <row r="824" spans="3:6" x14ac:dyDescent="0.35">
      <c r="C824" t="s">
        <v>5220</v>
      </c>
      <c r="D824" t="s">
        <v>3812</v>
      </c>
      <c r="E824" s="59" t="s">
        <v>4169</v>
      </c>
    </row>
    <row r="825" spans="3:6" x14ac:dyDescent="0.35">
      <c r="C825" t="s">
        <v>5221</v>
      </c>
      <c r="D825" t="s">
        <v>3812</v>
      </c>
      <c r="E825" s="59" t="s">
        <v>4169</v>
      </c>
    </row>
    <row r="826" spans="3:6" x14ac:dyDescent="0.35">
      <c r="C826" t="s">
        <v>5222</v>
      </c>
      <c r="D826" t="s">
        <v>3812</v>
      </c>
      <c r="E826" s="59" t="s">
        <v>3934</v>
      </c>
    </row>
    <row r="829" spans="3:6" x14ac:dyDescent="0.35">
      <c r="C829" t="s">
        <v>5009</v>
      </c>
      <c r="D829" t="s">
        <v>4911</v>
      </c>
      <c r="E829" t="s">
        <v>4912</v>
      </c>
      <c r="F829" t="s">
        <v>2761</v>
      </c>
    </row>
    <row r="830" spans="3:6" x14ac:dyDescent="0.35">
      <c r="C830" t="s">
        <v>5010</v>
      </c>
      <c r="D830" t="s">
        <v>4150</v>
      </c>
      <c r="E830">
        <v>95</v>
      </c>
    </row>
    <row r="832" spans="3:6" x14ac:dyDescent="0.35">
      <c r="C832" s="27" t="s">
        <v>5011</v>
      </c>
      <c r="D832" t="s">
        <v>3812</v>
      </c>
      <c r="E832" t="s">
        <v>3813</v>
      </c>
    </row>
    <row r="833" spans="3:5" x14ac:dyDescent="0.35">
      <c r="C833" t="s">
        <v>5012</v>
      </c>
      <c r="D833" t="s">
        <v>3812</v>
      </c>
      <c r="E833" t="s">
        <v>4917</v>
      </c>
    </row>
    <row r="834" spans="3:5" x14ac:dyDescent="0.35">
      <c r="C834" t="s">
        <v>5013</v>
      </c>
      <c r="D834" t="s">
        <v>3812</v>
      </c>
      <c r="E834" t="s">
        <v>4152</v>
      </c>
    </row>
    <row r="835" spans="3:5" x14ac:dyDescent="0.35">
      <c r="C835" t="s">
        <v>5014</v>
      </c>
      <c r="D835" t="s">
        <v>3812</v>
      </c>
      <c r="E835" t="s">
        <v>4921</v>
      </c>
    </row>
    <row r="836" spans="3:5" x14ac:dyDescent="0.35">
      <c r="C836" t="s">
        <v>5015</v>
      </c>
      <c r="D836" t="s">
        <v>3812</v>
      </c>
      <c r="E836" t="s">
        <v>4153</v>
      </c>
    </row>
    <row r="837" spans="3:5" x14ac:dyDescent="0.35">
      <c r="C837" t="s">
        <v>5016</v>
      </c>
      <c r="D837" t="s">
        <v>3812</v>
      </c>
      <c r="E837" t="s">
        <v>4155</v>
      </c>
    </row>
    <row r="838" spans="3:5" x14ac:dyDescent="0.35">
      <c r="C838" t="s">
        <v>5017</v>
      </c>
      <c r="D838" t="s">
        <v>3812</v>
      </c>
      <c r="E838" t="s">
        <v>4155</v>
      </c>
    </row>
    <row r="839" spans="3:5" x14ac:dyDescent="0.35">
      <c r="C839" t="s">
        <v>5018</v>
      </c>
      <c r="D839" t="s">
        <v>3812</v>
      </c>
      <c r="E839" t="s">
        <v>4155</v>
      </c>
    </row>
    <row r="840" spans="3:5" x14ac:dyDescent="0.35">
      <c r="C840" t="s">
        <v>5019</v>
      </c>
      <c r="D840" t="s">
        <v>3812</v>
      </c>
      <c r="E840" t="s">
        <v>4156</v>
      </c>
    </row>
    <row r="841" spans="3:5" x14ac:dyDescent="0.35">
      <c r="C841" t="s">
        <v>5020</v>
      </c>
      <c r="D841" t="s">
        <v>3812</v>
      </c>
      <c r="E841" t="s">
        <v>4156</v>
      </c>
    </row>
    <row r="842" spans="3:5" x14ac:dyDescent="0.35">
      <c r="C842" t="s">
        <v>5021</v>
      </c>
      <c r="D842" t="s">
        <v>3812</v>
      </c>
      <c r="E842" t="s">
        <v>4158</v>
      </c>
    </row>
    <row r="843" spans="3:5" x14ac:dyDescent="0.35">
      <c r="C843" t="s">
        <v>5022</v>
      </c>
      <c r="D843" t="s">
        <v>3812</v>
      </c>
      <c r="E843" t="s">
        <v>4931</v>
      </c>
    </row>
    <row r="844" spans="3:5" x14ac:dyDescent="0.35">
      <c r="C844" t="s">
        <v>5023</v>
      </c>
      <c r="D844" t="s">
        <v>3812</v>
      </c>
      <c r="E844" t="s">
        <v>4160</v>
      </c>
    </row>
    <row r="845" spans="3:5" x14ac:dyDescent="0.35">
      <c r="C845" t="s">
        <v>5024</v>
      </c>
      <c r="D845" t="s">
        <v>3812</v>
      </c>
      <c r="E845" t="s">
        <v>4160</v>
      </c>
    </row>
    <row r="846" spans="3:5" x14ac:dyDescent="0.35">
      <c r="C846" t="s">
        <v>5025</v>
      </c>
      <c r="D846" t="s">
        <v>3812</v>
      </c>
      <c r="E846" t="s">
        <v>3841</v>
      </c>
    </row>
    <row r="847" spans="3:5" x14ac:dyDescent="0.35">
      <c r="C847" t="s">
        <v>5026</v>
      </c>
      <c r="D847" t="s">
        <v>3812</v>
      </c>
      <c r="E847" t="s">
        <v>3841</v>
      </c>
    </row>
    <row r="848" spans="3:5" x14ac:dyDescent="0.35">
      <c r="C848" t="s">
        <v>5027</v>
      </c>
      <c r="D848" t="s">
        <v>3812</v>
      </c>
      <c r="E848" t="s">
        <v>3846</v>
      </c>
    </row>
    <row r="849" spans="3:5" x14ac:dyDescent="0.35">
      <c r="C849" t="s">
        <v>5028</v>
      </c>
      <c r="D849" t="s">
        <v>3812</v>
      </c>
      <c r="E849" t="s">
        <v>3846</v>
      </c>
    </row>
    <row r="850" spans="3:5" x14ac:dyDescent="0.35">
      <c r="C850" t="s">
        <v>5029</v>
      </c>
      <c r="D850" t="s">
        <v>3812</v>
      </c>
      <c r="E850" t="s">
        <v>3846</v>
      </c>
    </row>
    <row r="851" spans="3:5" x14ac:dyDescent="0.35">
      <c r="C851" t="s">
        <v>5030</v>
      </c>
      <c r="D851" t="s">
        <v>3812</v>
      </c>
      <c r="E851" t="s">
        <v>3847</v>
      </c>
    </row>
    <row r="852" spans="3:5" x14ac:dyDescent="0.35">
      <c r="C852" t="s">
        <v>5031</v>
      </c>
      <c r="D852" t="s">
        <v>3812</v>
      </c>
      <c r="E852" t="s">
        <v>3847</v>
      </c>
    </row>
    <row r="853" spans="3:5" x14ac:dyDescent="0.35">
      <c r="C853" t="s">
        <v>5032</v>
      </c>
      <c r="D853" t="s">
        <v>3812</v>
      </c>
      <c r="E853" t="s">
        <v>3845</v>
      </c>
    </row>
    <row r="854" spans="3:5" x14ac:dyDescent="0.35">
      <c r="C854" t="s">
        <v>5033</v>
      </c>
      <c r="D854" t="s">
        <v>3812</v>
      </c>
      <c r="E854" t="s">
        <v>3845</v>
      </c>
    </row>
    <row r="855" spans="3:5" x14ac:dyDescent="0.35">
      <c r="C855" t="s">
        <v>5034</v>
      </c>
      <c r="D855" t="s">
        <v>3812</v>
      </c>
      <c r="E855" t="s">
        <v>4288</v>
      </c>
    </row>
    <row r="856" spans="3:5" x14ac:dyDescent="0.35">
      <c r="C856" t="s">
        <v>5035</v>
      </c>
      <c r="D856" t="s">
        <v>3812</v>
      </c>
      <c r="E856" t="s">
        <v>4288</v>
      </c>
    </row>
    <row r="857" spans="3:5" x14ac:dyDescent="0.35">
      <c r="C857" t="s">
        <v>5036</v>
      </c>
      <c r="D857" t="s">
        <v>3812</v>
      </c>
      <c r="E857" t="s">
        <v>3851</v>
      </c>
    </row>
    <row r="858" spans="3:5" x14ac:dyDescent="0.35">
      <c r="C858" t="s">
        <v>5037</v>
      </c>
      <c r="D858" t="s">
        <v>3812</v>
      </c>
      <c r="E858" t="s">
        <v>4288</v>
      </c>
    </row>
    <row r="859" spans="3:5" x14ac:dyDescent="0.35">
      <c r="C859" t="s">
        <v>5038</v>
      </c>
      <c r="D859" t="s">
        <v>3812</v>
      </c>
      <c r="E859" t="s">
        <v>3854</v>
      </c>
    </row>
    <row r="860" spans="3:5" x14ac:dyDescent="0.35">
      <c r="C860" t="s">
        <v>5039</v>
      </c>
      <c r="D860" t="s">
        <v>3812</v>
      </c>
      <c r="E860" t="s">
        <v>3853</v>
      </c>
    </row>
    <row r="861" spans="3:5" x14ac:dyDescent="0.35">
      <c r="C861" t="s">
        <v>5040</v>
      </c>
      <c r="D861" t="s">
        <v>3812</v>
      </c>
      <c r="E861" t="s">
        <v>3853</v>
      </c>
    </row>
    <row r="862" spans="3:5" x14ac:dyDescent="0.35">
      <c r="C862" t="s">
        <v>5041</v>
      </c>
      <c r="D862" t="s">
        <v>3812</v>
      </c>
      <c r="E862" t="s">
        <v>3856</v>
      </c>
    </row>
    <row r="863" spans="3:5" x14ac:dyDescent="0.35">
      <c r="C863" t="s">
        <v>5042</v>
      </c>
      <c r="D863" t="s">
        <v>3812</v>
      </c>
      <c r="E863" t="s">
        <v>3857</v>
      </c>
    </row>
    <row r="864" spans="3:5" x14ac:dyDescent="0.35">
      <c r="C864" t="s">
        <v>5043</v>
      </c>
      <c r="D864" t="s">
        <v>3812</v>
      </c>
      <c r="E864" t="s">
        <v>3858</v>
      </c>
    </row>
    <row r="865" spans="3:5" x14ac:dyDescent="0.35">
      <c r="C865" t="s">
        <v>5044</v>
      </c>
      <c r="D865" t="s">
        <v>3812</v>
      </c>
      <c r="E865" t="s">
        <v>3854</v>
      </c>
    </row>
    <row r="866" spans="3:5" x14ac:dyDescent="0.35">
      <c r="C866" t="s">
        <v>5045</v>
      </c>
      <c r="D866" t="s">
        <v>3812</v>
      </c>
      <c r="E866" t="s">
        <v>4283</v>
      </c>
    </row>
    <row r="867" spans="3:5" x14ac:dyDescent="0.35">
      <c r="C867" t="s">
        <v>5046</v>
      </c>
      <c r="D867" t="s">
        <v>3812</v>
      </c>
      <c r="E867" t="s">
        <v>4282</v>
      </c>
    </row>
    <row r="868" spans="3:5" x14ac:dyDescent="0.35">
      <c r="C868" t="s">
        <v>5047</v>
      </c>
      <c r="D868" t="s">
        <v>3812</v>
      </c>
      <c r="E868" t="s">
        <v>4282</v>
      </c>
    </row>
    <row r="869" spans="3:5" x14ac:dyDescent="0.35">
      <c r="C869" t="s">
        <v>5048</v>
      </c>
      <c r="D869" t="s">
        <v>3812</v>
      </c>
      <c r="E869" t="s">
        <v>3862</v>
      </c>
    </row>
    <row r="870" spans="3:5" x14ac:dyDescent="0.35">
      <c r="C870" t="s">
        <v>5049</v>
      </c>
      <c r="D870" t="s">
        <v>3812</v>
      </c>
      <c r="E870" t="s">
        <v>3862</v>
      </c>
    </row>
    <row r="871" spans="3:5" x14ac:dyDescent="0.35">
      <c r="C871" t="s">
        <v>5050</v>
      </c>
      <c r="D871" t="s">
        <v>3812</v>
      </c>
      <c r="E871" t="s">
        <v>5051</v>
      </c>
    </row>
    <row r="872" spans="3:5" x14ac:dyDescent="0.35">
      <c r="C872" t="s">
        <v>5052</v>
      </c>
      <c r="D872" t="s">
        <v>3812</v>
      </c>
      <c r="E872" t="s">
        <v>5051</v>
      </c>
    </row>
    <row r="873" spans="3:5" x14ac:dyDescent="0.35">
      <c r="C873" t="s">
        <v>5053</v>
      </c>
      <c r="D873" t="s">
        <v>3812</v>
      </c>
      <c r="E873" t="s">
        <v>5051</v>
      </c>
    </row>
    <row r="874" spans="3:5" x14ac:dyDescent="0.35">
      <c r="C874" t="s">
        <v>5054</v>
      </c>
      <c r="D874" t="s">
        <v>3812</v>
      </c>
      <c r="E874" t="s">
        <v>5051</v>
      </c>
    </row>
    <row r="875" spans="3:5" x14ac:dyDescent="0.35">
      <c r="C875" t="s">
        <v>5055</v>
      </c>
      <c r="D875" t="s">
        <v>3812</v>
      </c>
      <c r="E875" t="s">
        <v>5051</v>
      </c>
    </row>
    <row r="876" spans="3:5" x14ac:dyDescent="0.35">
      <c r="C876" t="s">
        <v>5056</v>
      </c>
      <c r="D876" t="s">
        <v>3812</v>
      </c>
      <c r="E876" t="s">
        <v>4164</v>
      </c>
    </row>
    <row r="877" spans="3:5" x14ac:dyDescent="0.35">
      <c r="C877" t="s">
        <v>5057</v>
      </c>
      <c r="D877" t="s">
        <v>3812</v>
      </c>
      <c r="E877" t="s">
        <v>4165</v>
      </c>
    </row>
    <row r="878" spans="3:5" x14ac:dyDescent="0.35">
      <c r="C878" t="s">
        <v>5058</v>
      </c>
      <c r="D878" t="s">
        <v>3812</v>
      </c>
      <c r="E878" t="s">
        <v>4166</v>
      </c>
    </row>
    <row r="879" spans="3:5" x14ac:dyDescent="0.35">
      <c r="C879" t="s">
        <v>5059</v>
      </c>
      <c r="D879" t="s">
        <v>3812</v>
      </c>
      <c r="E879" t="s">
        <v>4164</v>
      </c>
    </row>
    <row r="880" spans="3:5" x14ac:dyDescent="0.35">
      <c r="C880" t="s">
        <v>5060</v>
      </c>
      <c r="D880" t="s">
        <v>3812</v>
      </c>
      <c r="E880" t="s">
        <v>4168</v>
      </c>
    </row>
    <row r="881" spans="3:5" x14ac:dyDescent="0.35">
      <c r="C881" t="s">
        <v>5061</v>
      </c>
      <c r="D881" t="s">
        <v>3812</v>
      </c>
      <c r="E881" t="s">
        <v>3879</v>
      </c>
    </row>
    <row r="882" spans="3:5" x14ac:dyDescent="0.35">
      <c r="C882" t="s">
        <v>5062</v>
      </c>
      <c r="D882" t="s">
        <v>3812</v>
      </c>
      <c r="E882" t="s">
        <v>3881</v>
      </c>
    </row>
    <row r="883" spans="3:5" x14ac:dyDescent="0.35">
      <c r="C883" t="s">
        <v>5063</v>
      </c>
      <c r="D883" t="s">
        <v>3812</v>
      </c>
      <c r="E883" t="s">
        <v>3883</v>
      </c>
    </row>
    <row r="884" spans="3:5" x14ac:dyDescent="0.35">
      <c r="C884" t="s">
        <v>5064</v>
      </c>
      <c r="D884" t="s">
        <v>3812</v>
      </c>
      <c r="E884" t="s">
        <v>3885</v>
      </c>
    </row>
    <row r="885" spans="3:5" x14ac:dyDescent="0.35">
      <c r="C885" t="s">
        <v>5065</v>
      </c>
      <c r="D885" t="s">
        <v>3812</v>
      </c>
      <c r="E885" t="s">
        <v>3887</v>
      </c>
    </row>
    <row r="886" spans="3:5" x14ac:dyDescent="0.35">
      <c r="C886" t="s">
        <v>5066</v>
      </c>
      <c r="D886" t="s">
        <v>3812</v>
      </c>
      <c r="E886" t="s">
        <v>3889</v>
      </c>
    </row>
    <row r="887" spans="3:5" x14ac:dyDescent="0.35">
      <c r="C887" t="s">
        <v>5067</v>
      </c>
      <c r="D887" t="s">
        <v>3812</v>
      </c>
      <c r="E887" t="s">
        <v>3891</v>
      </c>
    </row>
    <row r="888" spans="3:5" x14ac:dyDescent="0.35">
      <c r="C888" t="s">
        <v>5068</v>
      </c>
      <c r="D888" t="s">
        <v>3812</v>
      </c>
      <c r="E888" t="s">
        <v>3893</v>
      </c>
    </row>
    <row r="889" spans="3:5" x14ac:dyDescent="0.35">
      <c r="C889" t="s">
        <v>5069</v>
      </c>
      <c r="D889" t="s">
        <v>3812</v>
      </c>
      <c r="E889" t="s">
        <v>3891</v>
      </c>
    </row>
    <row r="890" spans="3:5" x14ac:dyDescent="0.35">
      <c r="C890" t="s">
        <v>5070</v>
      </c>
      <c r="D890" t="s">
        <v>3812</v>
      </c>
      <c r="E890" t="s">
        <v>3896</v>
      </c>
    </row>
    <row r="891" spans="3:5" x14ac:dyDescent="0.35">
      <c r="C891" t="s">
        <v>5071</v>
      </c>
      <c r="D891" t="s">
        <v>3812</v>
      </c>
      <c r="E891" t="s">
        <v>3898</v>
      </c>
    </row>
    <row r="892" spans="3:5" x14ac:dyDescent="0.35">
      <c r="C892" t="s">
        <v>5072</v>
      </c>
      <c r="D892" t="s">
        <v>3812</v>
      </c>
      <c r="E892" t="s">
        <v>3900</v>
      </c>
    </row>
    <row r="893" spans="3:5" x14ac:dyDescent="0.35">
      <c r="C893" t="s">
        <v>5073</v>
      </c>
      <c r="D893" t="s">
        <v>3812</v>
      </c>
      <c r="E893" t="s">
        <v>3902</v>
      </c>
    </row>
    <row r="894" spans="3:5" x14ac:dyDescent="0.35">
      <c r="C894" t="s">
        <v>5074</v>
      </c>
      <c r="D894" t="s">
        <v>3812</v>
      </c>
      <c r="E894" t="s">
        <v>3904</v>
      </c>
    </row>
    <row r="895" spans="3:5" x14ac:dyDescent="0.35">
      <c r="C895" t="s">
        <v>5075</v>
      </c>
      <c r="D895" t="s">
        <v>3812</v>
      </c>
      <c r="E895" t="s">
        <v>3906</v>
      </c>
    </row>
    <row r="896" spans="3:5" x14ac:dyDescent="0.35">
      <c r="C896" t="s">
        <v>5076</v>
      </c>
      <c r="D896" t="s">
        <v>3812</v>
      </c>
      <c r="E896" t="s">
        <v>3908</v>
      </c>
    </row>
    <row r="897" spans="3:5" x14ac:dyDescent="0.35">
      <c r="C897" t="s">
        <v>5077</v>
      </c>
      <c r="D897" t="s">
        <v>3812</v>
      </c>
      <c r="E897" t="s">
        <v>3910</v>
      </c>
    </row>
    <row r="898" spans="3:5" x14ac:dyDescent="0.35">
      <c r="C898" t="s">
        <v>5078</v>
      </c>
      <c r="D898" t="s">
        <v>3812</v>
      </c>
      <c r="E898" t="s">
        <v>3912</v>
      </c>
    </row>
    <row r="899" spans="3:5" x14ac:dyDescent="0.35">
      <c r="C899" t="s">
        <v>5079</v>
      </c>
      <c r="D899" t="s">
        <v>3812</v>
      </c>
      <c r="E899" t="s">
        <v>3914</v>
      </c>
    </row>
    <row r="900" spans="3:5" x14ac:dyDescent="0.35">
      <c r="C900" t="s">
        <v>5080</v>
      </c>
      <c r="D900" t="s">
        <v>3812</v>
      </c>
      <c r="E900" t="s">
        <v>3914</v>
      </c>
    </row>
    <row r="901" spans="3:5" x14ac:dyDescent="0.35">
      <c r="C901" t="s">
        <v>5081</v>
      </c>
      <c r="D901" t="s">
        <v>3812</v>
      </c>
      <c r="E901" s="27" t="s">
        <v>5465</v>
      </c>
    </row>
    <row r="902" spans="3:5" x14ac:dyDescent="0.35">
      <c r="C902" t="s">
        <v>5082</v>
      </c>
      <c r="D902" t="s">
        <v>3812</v>
      </c>
      <c r="E902" s="27" t="s">
        <v>5465</v>
      </c>
    </row>
    <row r="903" spans="3:5" x14ac:dyDescent="0.35">
      <c r="C903" t="s">
        <v>5083</v>
      </c>
      <c r="D903" t="s">
        <v>3812</v>
      </c>
      <c r="E903" s="27" t="s">
        <v>3918</v>
      </c>
    </row>
    <row r="904" spans="3:5" x14ac:dyDescent="0.35">
      <c r="C904" t="s">
        <v>5084</v>
      </c>
      <c r="D904" t="s">
        <v>3812</v>
      </c>
      <c r="E904" s="27" t="s">
        <v>3918</v>
      </c>
    </row>
    <row r="905" spans="3:5" x14ac:dyDescent="0.35">
      <c r="C905" t="s">
        <v>5085</v>
      </c>
      <c r="D905" t="s">
        <v>3812</v>
      </c>
      <c r="E905" s="27" t="s">
        <v>3920</v>
      </c>
    </row>
    <row r="906" spans="3:5" x14ac:dyDescent="0.35">
      <c r="C906" t="s">
        <v>5086</v>
      </c>
      <c r="D906" t="s">
        <v>3812</v>
      </c>
      <c r="E906" s="27" t="s">
        <v>3920</v>
      </c>
    </row>
    <row r="907" spans="3:5" x14ac:dyDescent="0.35">
      <c r="C907" t="s">
        <v>5087</v>
      </c>
      <c r="D907" t="s">
        <v>3812</v>
      </c>
      <c r="E907" s="27" t="s">
        <v>3922</v>
      </c>
    </row>
    <row r="908" spans="3:5" x14ac:dyDescent="0.35">
      <c r="C908" t="s">
        <v>5088</v>
      </c>
      <c r="D908" t="s">
        <v>3812</v>
      </c>
      <c r="E908" s="27" t="s">
        <v>3922</v>
      </c>
    </row>
    <row r="909" spans="3:5" x14ac:dyDescent="0.35">
      <c r="C909" t="s">
        <v>5089</v>
      </c>
      <c r="D909" t="s">
        <v>3812</v>
      </c>
      <c r="E909" s="27" t="s">
        <v>3924</v>
      </c>
    </row>
    <row r="910" spans="3:5" x14ac:dyDescent="0.35">
      <c r="C910" t="s">
        <v>5090</v>
      </c>
      <c r="D910" t="s">
        <v>3812</v>
      </c>
      <c r="E910" s="27" t="s">
        <v>3924</v>
      </c>
    </row>
    <row r="911" spans="3:5" x14ac:dyDescent="0.35">
      <c r="C911" t="s">
        <v>5091</v>
      </c>
      <c r="D911" t="s">
        <v>3812</v>
      </c>
      <c r="E911" s="27" t="s">
        <v>3926</v>
      </c>
    </row>
    <row r="912" spans="3:5" x14ac:dyDescent="0.35">
      <c r="C912" t="s">
        <v>5092</v>
      </c>
      <c r="D912" t="s">
        <v>3812</v>
      </c>
      <c r="E912" s="27" t="s">
        <v>3926</v>
      </c>
    </row>
    <row r="913" spans="3:8" x14ac:dyDescent="0.35">
      <c r="C913" t="s">
        <v>5093</v>
      </c>
      <c r="D913" t="s">
        <v>3812</v>
      </c>
      <c r="E913" t="s">
        <v>3934</v>
      </c>
    </row>
    <row r="914" spans="3:8" x14ac:dyDescent="0.35">
      <c r="C914" t="s">
        <v>5094</v>
      </c>
      <c r="D914" t="s">
        <v>3812</v>
      </c>
      <c r="E914" t="s">
        <v>3934</v>
      </c>
    </row>
    <row r="915" spans="3:8" x14ac:dyDescent="0.35">
      <c r="C915" t="s">
        <v>5095</v>
      </c>
      <c r="D915" t="s">
        <v>3812</v>
      </c>
      <c r="E915" t="s">
        <v>4811</v>
      </c>
    </row>
    <row r="916" spans="3:8" x14ac:dyDescent="0.35">
      <c r="C916" t="s">
        <v>5096</v>
      </c>
      <c r="D916" t="s">
        <v>3812</v>
      </c>
      <c r="E916" t="s">
        <v>4813</v>
      </c>
      <c r="H916" s="28"/>
    </row>
    <row r="917" spans="3:8" x14ac:dyDescent="0.35">
      <c r="C917" t="s">
        <v>5097</v>
      </c>
      <c r="D917" t="s">
        <v>3812</v>
      </c>
      <c r="E917" s="59" t="s">
        <v>4811</v>
      </c>
    </row>
    <row r="918" spans="3:8" x14ac:dyDescent="0.35">
      <c r="C918" t="s">
        <v>5098</v>
      </c>
      <c r="D918" t="s">
        <v>3812</v>
      </c>
      <c r="E918" s="59" t="s">
        <v>4169</v>
      </c>
    </row>
    <row r="919" spans="3:8" x14ac:dyDescent="0.35">
      <c r="C919" t="s">
        <v>5099</v>
      </c>
      <c r="D919" t="s">
        <v>3812</v>
      </c>
      <c r="E919" s="59" t="s">
        <v>4811</v>
      </c>
    </row>
    <row r="920" spans="3:8" x14ac:dyDescent="0.35">
      <c r="C920" t="s">
        <v>5223</v>
      </c>
      <c r="D920" t="s">
        <v>3812</v>
      </c>
      <c r="E920" s="59" t="s">
        <v>4811</v>
      </c>
    </row>
    <row r="921" spans="3:8" x14ac:dyDescent="0.35">
      <c r="C921" t="s">
        <v>5224</v>
      </c>
      <c r="D921" t="s">
        <v>3812</v>
      </c>
      <c r="E921" s="59" t="s">
        <v>4811</v>
      </c>
    </row>
    <row r="922" spans="3:8" x14ac:dyDescent="0.35">
      <c r="C922" t="s">
        <v>5225</v>
      </c>
      <c r="D922" t="s">
        <v>3812</v>
      </c>
      <c r="E922" s="59" t="s">
        <v>4811</v>
      </c>
    </row>
    <row r="923" spans="3:8" x14ac:dyDescent="0.35">
      <c r="C923" t="s">
        <v>5226</v>
      </c>
      <c r="D923" t="s">
        <v>3812</v>
      </c>
      <c r="E923" s="59" t="s">
        <v>4811</v>
      </c>
    </row>
    <row r="924" spans="3:8" x14ac:dyDescent="0.35">
      <c r="C924" t="s">
        <v>5227</v>
      </c>
      <c r="D924" t="s">
        <v>3812</v>
      </c>
      <c r="E924" s="59" t="s">
        <v>4811</v>
      </c>
    </row>
    <row r="925" spans="3:8" x14ac:dyDescent="0.35">
      <c r="C925" t="s">
        <v>5228</v>
      </c>
      <c r="D925" t="s">
        <v>3812</v>
      </c>
      <c r="E925" s="59" t="s">
        <v>4811</v>
      </c>
    </row>
    <row r="926" spans="3:8" x14ac:dyDescent="0.35">
      <c r="C926" t="s">
        <v>5229</v>
      </c>
      <c r="D926" t="s">
        <v>3812</v>
      </c>
      <c r="E926" s="59" t="s">
        <v>4811</v>
      </c>
    </row>
    <row r="928" spans="3:8" x14ac:dyDescent="0.35">
      <c r="C928" t="s">
        <v>4699</v>
      </c>
    </row>
    <row r="929" spans="3:5" x14ac:dyDescent="0.35">
      <c r="C929" t="s">
        <v>5100</v>
      </c>
      <c r="D929" t="s">
        <v>4150</v>
      </c>
      <c r="E929">
        <v>103</v>
      </c>
    </row>
    <row r="931" spans="3:5" x14ac:dyDescent="0.35">
      <c r="C931" s="27" t="s">
        <v>5101</v>
      </c>
      <c r="D931" t="s">
        <v>3812</v>
      </c>
      <c r="E931" t="s">
        <v>3813</v>
      </c>
    </row>
    <row r="932" spans="3:5" x14ac:dyDescent="0.35">
      <c r="C932" t="s">
        <v>5102</v>
      </c>
      <c r="D932" t="s">
        <v>3812</v>
      </c>
      <c r="E932" t="s">
        <v>3815</v>
      </c>
    </row>
    <row r="933" spans="3:5" x14ac:dyDescent="0.35">
      <c r="C933" t="s">
        <v>5103</v>
      </c>
      <c r="D933" t="s">
        <v>3812</v>
      </c>
      <c r="E933" t="s">
        <v>3815</v>
      </c>
    </row>
    <row r="934" spans="3:5" x14ac:dyDescent="0.35">
      <c r="C934" t="s">
        <v>5104</v>
      </c>
      <c r="D934" t="s">
        <v>3812</v>
      </c>
      <c r="E934" t="s">
        <v>3815</v>
      </c>
    </row>
    <row r="935" spans="3:5" x14ac:dyDescent="0.35">
      <c r="C935" t="s">
        <v>5105</v>
      </c>
      <c r="D935" t="s">
        <v>3812</v>
      </c>
      <c r="E935" t="s">
        <v>3815</v>
      </c>
    </row>
    <row r="936" spans="3:5" x14ac:dyDescent="0.35">
      <c r="C936" t="s">
        <v>5106</v>
      </c>
      <c r="D936" t="s">
        <v>3812</v>
      </c>
      <c r="E936" t="s">
        <v>3819</v>
      </c>
    </row>
    <row r="937" spans="3:5" x14ac:dyDescent="0.35">
      <c r="C937" t="s">
        <v>5107</v>
      </c>
      <c r="D937" t="s">
        <v>3812</v>
      </c>
      <c r="E937" t="s">
        <v>3819</v>
      </c>
    </row>
    <row r="938" spans="3:5" x14ac:dyDescent="0.35">
      <c r="C938" t="s">
        <v>5108</v>
      </c>
      <c r="D938" t="s">
        <v>3812</v>
      </c>
      <c r="E938" t="s">
        <v>3819</v>
      </c>
    </row>
    <row r="939" spans="3:5" x14ac:dyDescent="0.35">
      <c r="C939" t="s">
        <v>5109</v>
      </c>
      <c r="D939" t="s">
        <v>3812</v>
      </c>
      <c r="E939" t="s">
        <v>3819</v>
      </c>
    </row>
    <row r="940" spans="3:5" x14ac:dyDescent="0.35">
      <c r="C940" t="s">
        <v>5110</v>
      </c>
      <c r="D940" t="s">
        <v>3812</v>
      </c>
      <c r="E940" t="s">
        <v>3824</v>
      </c>
    </row>
    <row r="941" spans="3:5" x14ac:dyDescent="0.35">
      <c r="C941" t="s">
        <v>5111</v>
      </c>
      <c r="D941" t="s">
        <v>3812</v>
      </c>
      <c r="E941" t="s">
        <v>3824</v>
      </c>
    </row>
    <row r="942" spans="3:5" x14ac:dyDescent="0.35">
      <c r="C942" t="s">
        <v>5112</v>
      </c>
      <c r="D942" t="s">
        <v>3812</v>
      </c>
      <c r="E942" t="s">
        <v>3824</v>
      </c>
    </row>
    <row r="943" spans="3:5" x14ac:dyDescent="0.35">
      <c r="C943" t="s">
        <v>5113</v>
      </c>
      <c r="D943" t="s">
        <v>3812</v>
      </c>
      <c r="E943" t="s">
        <v>3824</v>
      </c>
    </row>
    <row r="944" spans="3:5" x14ac:dyDescent="0.35">
      <c r="C944" t="s">
        <v>5114</v>
      </c>
      <c r="D944" t="s">
        <v>3812</v>
      </c>
      <c r="E944" t="s">
        <v>3829</v>
      </c>
    </row>
    <row r="945" spans="3:5" x14ac:dyDescent="0.35">
      <c r="C945" t="s">
        <v>5115</v>
      </c>
      <c r="D945" t="s">
        <v>3812</v>
      </c>
      <c r="E945" t="s">
        <v>3829</v>
      </c>
    </row>
    <row r="946" spans="3:5" x14ac:dyDescent="0.35">
      <c r="C946" t="s">
        <v>5116</v>
      </c>
      <c r="D946" t="s">
        <v>3812</v>
      </c>
      <c r="E946" t="s">
        <v>3829</v>
      </c>
    </row>
    <row r="947" spans="3:5" x14ac:dyDescent="0.35">
      <c r="C947" t="s">
        <v>5117</v>
      </c>
      <c r="D947" t="s">
        <v>3812</v>
      </c>
      <c r="E947" t="s">
        <v>3829</v>
      </c>
    </row>
    <row r="948" spans="3:5" x14ac:dyDescent="0.35">
      <c r="C948" t="s">
        <v>5118</v>
      </c>
      <c r="D948" t="s">
        <v>3812</v>
      </c>
      <c r="E948" t="s">
        <v>3834</v>
      </c>
    </row>
    <row r="949" spans="3:5" x14ac:dyDescent="0.35">
      <c r="C949" t="s">
        <v>5119</v>
      </c>
      <c r="D949" t="s">
        <v>3812</v>
      </c>
      <c r="E949" t="s">
        <v>3834</v>
      </c>
    </row>
    <row r="950" spans="3:5" x14ac:dyDescent="0.35">
      <c r="C950" t="s">
        <v>5120</v>
      </c>
      <c r="D950" t="s">
        <v>3812</v>
      </c>
      <c r="E950" t="s">
        <v>3834</v>
      </c>
    </row>
    <row r="951" spans="3:5" x14ac:dyDescent="0.35">
      <c r="C951" t="s">
        <v>5121</v>
      </c>
      <c r="D951" t="s">
        <v>3812</v>
      </c>
      <c r="E951" t="s">
        <v>3834</v>
      </c>
    </row>
    <row r="952" spans="3:5" x14ac:dyDescent="0.35">
      <c r="C952" t="s">
        <v>5122</v>
      </c>
      <c r="D952" t="s">
        <v>3812</v>
      </c>
      <c r="E952" t="s">
        <v>3834</v>
      </c>
    </row>
    <row r="953" spans="3:5" x14ac:dyDescent="0.35">
      <c r="C953" t="s">
        <v>5123</v>
      </c>
      <c r="D953" t="s">
        <v>3812</v>
      </c>
      <c r="E953" t="s">
        <v>3840</v>
      </c>
    </row>
    <row r="954" spans="3:5" x14ac:dyDescent="0.35">
      <c r="C954" t="s">
        <v>5124</v>
      </c>
      <c r="D954" t="s">
        <v>3812</v>
      </c>
      <c r="E954" t="s">
        <v>3841</v>
      </c>
    </row>
    <row r="955" spans="3:5" x14ac:dyDescent="0.35">
      <c r="C955" t="s">
        <v>5125</v>
      </c>
      <c r="D955" t="s">
        <v>3812</v>
      </c>
      <c r="E955" t="s">
        <v>3842</v>
      </c>
    </row>
    <row r="956" spans="3:5" x14ac:dyDescent="0.35">
      <c r="C956" t="s">
        <v>5126</v>
      </c>
      <c r="D956" t="s">
        <v>3812</v>
      </c>
      <c r="E956" t="s">
        <v>3843</v>
      </c>
    </row>
    <row r="957" spans="3:5" x14ac:dyDescent="0.35">
      <c r="C957" t="s">
        <v>5127</v>
      </c>
      <c r="D957" t="s">
        <v>3812</v>
      </c>
      <c r="E957" t="s">
        <v>3844</v>
      </c>
    </row>
    <row r="958" spans="3:5" x14ac:dyDescent="0.35">
      <c r="C958" t="s">
        <v>5128</v>
      </c>
      <c r="D958" t="s">
        <v>3812</v>
      </c>
      <c r="E958" t="s">
        <v>3845</v>
      </c>
    </row>
    <row r="959" spans="3:5" x14ac:dyDescent="0.35">
      <c r="C959" t="s">
        <v>5129</v>
      </c>
      <c r="D959" t="s">
        <v>3812</v>
      </c>
      <c r="E959" t="s">
        <v>3846</v>
      </c>
    </row>
    <row r="960" spans="3:5" x14ac:dyDescent="0.35">
      <c r="C960" t="s">
        <v>5130</v>
      </c>
      <c r="D960" t="s">
        <v>3812</v>
      </c>
      <c r="E960" t="s">
        <v>3847</v>
      </c>
    </row>
    <row r="961" spans="3:5" x14ac:dyDescent="0.35">
      <c r="C961" t="s">
        <v>5131</v>
      </c>
      <c r="D961" t="s">
        <v>3812</v>
      </c>
      <c r="E961" t="s">
        <v>3840</v>
      </c>
    </row>
    <row r="962" spans="3:5" x14ac:dyDescent="0.35">
      <c r="C962" t="s">
        <v>5132</v>
      </c>
      <c r="D962" t="s">
        <v>3812</v>
      </c>
      <c r="E962" t="s">
        <v>3848</v>
      </c>
    </row>
    <row r="963" spans="3:5" x14ac:dyDescent="0.35">
      <c r="C963" t="s">
        <v>5133</v>
      </c>
      <c r="D963" t="s">
        <v>3812</v>
      </c>
      <c r="E963" t="s">
        <v>3849</v>
      </c>
    </row>
    <row r="964" spans="3:5" x14ac:dyDescent="0.35">
      <c r="C964" t="s">
        <v>5134</v>
      </c>
      <c r="D964" t="s">
        <v>3812</v>
      </c>
      <c r="E964" t="s">
        <v>3850</v>
      </c>
    </row>
    <row r="965" spans="3:5" x14ac:dyDescent="0.35">
      <c r="C965" t="s">
        <v>5135</v>
      </c>
      <c r="D965" t="s">
        <v>3812</v>
      </c>
      <c r="E965" t="s">
        <v>3851</v>
      </c>
    </row>
    <row r="966" spans="3:5" x14ac:dyDescent="0.35">
      <c r="C966" t="s">
        <v>5136</v>
      </c>
      <c r="D966" t="s">
        <v>3812</v>
      </c>
      <c r="E966" t="s">
        <v>3852</v>
      </c>
    </row>
    <row r="967" spans="3:5" x14ac:dyDescent="0.35">
      <c r="C967" t="s">
        <v>5137</v>
      </c>
      <c r="D967" t="s">
        <v>3812</v>
      </c>
      <c r="E967" t="s">
        <v>3853</v>
      </c>
    </row>
    <row r="968" spans="3:5" x14ac:dyDescent="0.35">
      <c r="C968" t="s">
        <v>5138</v>
      </c>
      <c r="D968" t="s">
        <v>3812</v>
      </c>
      <c r="E968" t="s">
        <v>4288</v>
      </c>
    </row>
    <row r="969" spans="3:5" x14ac:dyDescent="0.35">
      <c r="C969" t="s">
        <v>5139</v>
      </c>
      <c r="D969" t="s">
        <v>3812</v>
      </c>
      <c r="E969" t="s">
        <v>3854</v>
      </c>
    </row>
    <row r="970" spans="3:5" x14ac:dyDescent="0.35">
      <c r="C970" t="s">
        <v>5140</v>
      </c>
      <c r="D970" t="s">
        <v>3812</v>
      </c>
      <c r="E970" t="s">
        <v>3855</v>
      </c>
    </row>
    <row r="971" spans="3:5" x14ac:dyDescent="0.35">
      <c r="C971" t="s">
        <v>5141</v>
      </c>
      <c r="D971" t="s">
        <v>3812</v>
      </c>
      <c r="E971" t="s">
        <v>3856</v>
      </c>
    </row>
    <row r="972" spans="3:5" x14ac:dyDescent="0.35">
      <c r="C972" t="s">
        <v>5142</v>
      </c>
      <c r="D972" t="s">
        <v>3812</v>
      </c>
      <c r="E972" t="s">
        <v>3857</v>
      </c>
    </row>
    <row r="973" spans="3:5" x14ac:dyDescent="0.35">
      <c r="C973" t="s">
        <v>5143</v>
      </c>
      <c r="D973" t="s">
        <v>3812</v>
      </c>
      <c r="E973" t="s">
        <v>3858</v>
      </c>
    </row>
    <row r="974" spans="3:5" x14ac:dyDescent="0.35">
      <c r="C974" t="s">
        <v>5144</v>
      </c>
      <c r="D974" t="s">
        <v>3812</v>
      </c>
      <c r="E974" t="s">
        <v>3859</v>
      </c>
    </row>
    <row r="975" spans="3:5" x14ac:dyDescent="0.35">
      <c r="C975" t="s">
        <v>5145</v>
      </c>
      <c r="D975" t="s">
        <v>3812</v>
      </c>
      <c r="E975" t="s">
        <v>3860</v>
      </c>
    </row>
    <row r="976" spans="3:5" x14ac:dyDescent="0.35">
      <c r="C976" t="s">
        <v>5146</v>
      </c>
      <c r="D976" t="s">
        <v>3812</v>
      </c>
      <c r="E976" t="s">
        <v>4282</v>
      </c>
    </row>
    <row r="977" spans="3:5" x14ac:dyDescent="0.35">
      <c r="C977" t="s">
        <v>5147</v>
      </c>
      <c r="D977" t="s">
        <v>3812</v>
      </c>
      <c r="E977" t="s">
        <v>4283</v>
      </c>
    </row>
    <row r="978" spans="3:5" x14ac:dyDescent="0.35">
      <c r="C978" t="s">
        <v>5148</v>
      </c>
      <c r="D978" t="s">
        <v>3812</v>
      </c>
      <c r="E978" t="s">
        <v>3861</v>
      </c>
    </row>
    <row r="979" spans="3:5" x14ac:dyDescent="0.35">
      <c r="C979" t="s">
        <v>5149</v>
      </c>
      <c r="D979" t="s">
        <v>3812</v>
      </c>
      <c r="E979" t="s">
        <v>3862</v>
      </c>
    </row>
    <row r="980" spans="3:5" x14ac:dyDescent="0.35">
      <c r="C980" t="s">
        <v>5150</v>
      </c>
      <c r="D980" t="s">
        <v>3812</v>
      </c>
      <c r="E980" t="s">
        <v>3863</v>
      </c>
    </row>
    <row r="981" spans="3:5" x14ac:dyDescent="0.35">
      <c r="C981" t="s">
        <v>5151</v>
      </c>
      <c r="D981" t="s">
        <v>3812</v>
      </c>
      <c r="E981" t="s">
        <v>3864</v>
      </c>
    </row>
    <row r="982" spans="3:5" x14ac:dyDescent="0.35">
      <c r="C982" t="s">
        <v>5152</v>
      </c>
      <c r="D982" t="s">
        <v>3812</v>
      </c>
      <c r="E982" t="s">
        <v>3865</v>
      </c>
    </row>
    <row r="983" spans="3:5" x14ac:dyDescent="0.35">
      <c r="C983" t="s">
        <v>5153</v>
      </c>
      <c r="D983" t="s">
        <v>3812</v>
      </c>
      <c r="E983" t="s">
        <v>3867</v>
      </c>
    </row>
    <row r="984" spans="3:5" x14ac:dyDescent="0.35">
      <c r="C984" t="s">
        <v>5154</v>
      </c>
      <c r="D984" t="s">
        <v>3812</v>
      </c>
      <c r="E984" t="s">
        <v>3867</v>
      </c>
    </row>
    <row r="985" spans="3:5" x14ac:dyDescent="0.35">
      <c r="C985" t="s">
        <v>5155</v>
      </c>
      <c r="D985" t="s">
        <v>3812</v>
      </c>
      <c r="E985" t="s">
        <v>3867</v>
      </c>
    </row>
    <row r="986" spans="3:5" x14ac:dyDescent="0.35">
      <c r="C986" t="s">
        <v>5156</v>
      </c>
      <c r="D986" t="s">
        <v>3812</v>
      </c>
      <c r="E986" t="s">
        <v>3867</v>
      </c>
    </row>
    <row r="987" spans="3:5" x14ac:dyDescent="0.35">
      <c r="C987" t="s">
        <v>5157</v>
      </c>
      <c r="D987" t="s">
        <v>3812</v>
      </c>
      <c r="E987" t="s">
        <v>3867</v>
      </c>
    </row>
    <row r="988" spans="3:5" x14ac:dyDescent="0.35">
      <c r="C988" t="s">
        <v>5158</v>
      </c>
      <c r="D988" t="s">
        <v>3812</v>
      </c>
      <c r="E988" t="s">
        <v>3873</v>
      </c>
    </row>
    <row r="989" spans="3:5" x14ac:dyDescent="0.35">
      <c r="C989" t="s">
        <v>5159</v>
      </c>
      <c r="D989" t="s">
        <v>3812</v>
      </c>
      <c r="E989" t="s">
        <v>3873</v>
      </c>
    </row>
    <row r="990" spans="3:5" x14ac:dyDescent="0.35">
      <c r="C990" t="s">
        <v>5160</v>
      </c>
      <c r="D990" t="s">
        <v>3812</v>
      </c>
      <c r="E990" t="s">
        <v>3873</v>
      </c>
    </row>
    <row r="991" spans="3:5" x14ac:dyDescent="0.35">
      <c r="C991" t="s">
        <v>5161</v>
      </c>
      <c r="D991" t="s">
        <v>3812</v>
      </c>
      <c r="E991" t="s">
        <v>3873</v>
      </c>
    </row>
    <row r="992" spans="3:5" x14ac:dyDescent="0.35">
      <c r="C992" t="s">
        <v>5162</v>
      </c>
      <c r="D992" t="s">
        <v>3812</v>
      </c>
      <c r="E992" t="s">
        <v>3873</v>
      </c>
    </row>
    <row r="993" spans="3:5" x14ac:dyDescent="0.35">
      <c r="C993" t="s">
        <v>5163</v>
      </c>
      <c r="D993" t="s">
        <v>3812</v>
      </c>
      <c r="E993" t="s">
        <v>3879</v>
      </c>
    </row>
    <row r="994" spans="3:5" x14ac:dyDescent="0.35">
      <c r="C994" t="s">
        <v>5164</v>
      </c>
      <c r="D994" t="s">
        <v>3812</v>
      </c>
      <c r="E994" t="s">
        <v>3881</v>
      </c>
    </row>
    <row r="995" spans="3:5" x14ac:dyDescent="0.35">
      <c r="C995" t="s">
        <v>5165</v>
      </c>
      <c r="D995" t="s">
        <v>3812</v>
      </c>
      <c r="E995" t="s">
        <v>3883</v>
      </c>
    </row>
    <row r="996" spans="3:5" x14ac:dyDescent="0.35">
      <c r="C996" t="s">
        <v>5166</v>
      </c>
      <c r="D996" t="s">
        <v>3812</v>
      </c>
      <c r="E996" t="s">
        <v>3885</v>
      </c>
    </row>
    <row r="997" spans="3:5" x14ac:dyDescent="0.35">
      <c r="C997" t="s">
        <v>5167</v>
      </c>
      <c r="D997" t="s">
        <v>3812</v>
      </c>
      <c r="E997" t="s">
        <v>3887</v>
      </c>
    </row>
    <row r="998" spans="3:5" x14ac:dyDescent="0.35">
      <c r="C998" t="s">
        <v>5168</v>
      </c>
      <c r="D998" t="s">
        <v>3812</v>
      </c>
      <c r="E998" t="s">
        <v>3889</v>
      </c>
    </row>
    <row r="999" spans="3:5" x14ac:dyDescent="0.35">
      <c r="C999" t="s">
        <v>5169</v>
      </c>
      <c r="D999" t="s">
        <v>3812</v>
      </c>
      <c r="E999" t="s">
        <v>3891</v>
      </c>
    </row>
    <row r="1000" spans="3:5" x14ac:dyDescent="0.35">
      <c r="C1000" t="s">
        <v>5170</v>
      </c>
      <c r="D1000" t="s">
        <v>3812</v>
      </c>
      <c r="E1000" t="s">
        <v>3893</v>
      </c>
    </row>
    <row r="1001" spans="3:5" x14ac:dyDescent="0.35">
      <c r="C1001" t="s">
        <v>5171</v>
      </c>
      <c r="D1001" t="s">
        <v>3812</v>
      </c>
      <c r="E1001" t="s">
        <v>3891</v>
      </c>
    </row>
    <row r="1002" spans="3:5" x14ac:dyDescent="0.35">
      <c r="C1002" t="s">
        <v>5172</v>
      </c>
      <c r="D1002" t="s">
        <v>3812</v>
      </c>
      <c r="E1002" t="s">
        <v>3896</v>
      </c>
    </row>
    <row r="1003" spans="3:5" x14ac:dyDescent="0.35">
      <c r="C1003" t="s">
        <v>5173</v>
      </c>
      <c r="D1003" t="s">
        <v>3812</v>
      </c>
      <c r="E1003" t="s">
        <v>3898</v>
      </c>
    </row>
    <row r="1004" spans="3:5" x14ac:dyDescent="0.35">
      <c r="C1004" t="s">
        <v>5174</v>
      </c>
      <c r="D1004" t="s">
        <v>3812</v>
      </c>
      <c r="E1004" t="s">
        <v>3900</v>
      </c>
    </row>
    <row r="1005" spans="3:5" x14ac:dyDescent="0.35">
      <c r="C1005" t="s">
        <v>5175</v>
      </c>
      <c r="D1005" t="s">
        <v>3812</v>
      </c>
      <c r="E1005" t="s">
        <v>3902</v>
      </c>
    </row>
    <row r="1006" spans="3:5" x14ac:dyDescent="0.35">
      <c r="C1006" t="s">
        <v>5176</v>
      </c>
      <c r="D1006" t="s">
        <v>3812</v>
      </c>
      <c r="E1006" t="s">
        <v>3904</v>
      </c>
    </row>
    <row r="1007" spans="3:5" x14ac:dyDescent="0.35">
      <c r="C1007" t="s">
        <v>5177</v>
      </c>
      <c r="D1007" t="s">
        <v>3812</v>
      </c>
      <c r="E1007" t="s">
        <v>3906</v>
      </c>
    </row>
    <row r="1008" spans="3:5" x14ac:dyDescent="0.35">
      <c r="C1008" t="s">
        <v>5178</v>
      </c>
      <c r="D1008" t="s">
        <v>3812</v>
      </c>
      <c r="E1008" t="s">
        <v>3908</v>
      </c>
    </row>
    <row r="1009" spans="3:8" x14ac:dyDescent="0.35">
      <c r="C1009" t="s">
        <v>5179</v>
      </c>
      <c r="D1009" t="s">
        <v>3812</v>
      </c>
      <c r="E1009" t="s">
        <v>3910</v>
      </c>
    </row>
    <row r="1010" spans="3:8" x14ac:dyDescent="0.35">
      <c r="C1010" t="s">
        <v>5180</v>
      </c>
      <c r="D1010" t="s">
        <v>3812</v>
      </c>
      <c r="E1010" t="s">
        <v>3912</v>
      </c>
    </row>
    <row r="1011" spans="3:8" x14ac:dyDescent="0.35">
      <c r="C1011" t="s">
        <v>5181</v>
      </c>
      <c r="D1011" t="s">
        <v>3812</v>
      </c>
      <c r="E1011" t="s">
        <v>3914</v>
      </c>
    </row>
    <row r="1012" spans="3:8" x14ac:dyDescent="0.35">
      <c r="C1012" t="s">
        <v>5182</v>
      </c>
      <c r="D1012" t="s">
        <v>3812</v>
      </c>
      <c r="E1012" t="s">
        <v>3914</v>
      </c>
    </row>
    <row r="1013" spans="3:8" x14ac:dyDescent="0.35">
      <c r="C1013" t="s">
        <v>5183</v>
      </c>
      <c r="D1013" t="s">
        <v>3812</v>
      </c>
      <c r="E1013" s="27" t="s">
        <v>5465</v>
      </c>
    </row>
    <row r="1014" spans="3:8" x14ac:dyDescent="0.35">
      <c r="C1014" t="s">
        <v>5184</v>
      </c>
      <c r="D1014" t="s">
        <v>3812</v>
      </c>
      <c r="E1014" s="27" t="s">
        <v>5465</v>
      </c>
    </row>
    <row r="1015" spans="3:8" x14ac:dyDescent="0.35">
      <c r="C1015" t="s">
        <v>5185</v>
      </c>
      <c r="D1015" t="s">
        <v>3812</v>
      </c>
      <c r="E1015" s="27" t="s">
        <v>3918</v>
      </c>
    </row>
    <row r="1016" spans="3:8" x14ac:dyDescent="0.35">
      <c r="C1016" t="s">
        <v>5186</v>
      </c>
      <c r="D1016" t="s">
        <v>3812</v>
      </c>
      <c r="E1016" s="27" t="s">
        <v>3918</v>
      </c>
    </row>
    <row r="1017" spans="3:8" x14ac:dyDescent="0.35">
      <c r="C1017" t="s">
        <v>5187</v>
      </c>
      <c r="D1017" t="s">
        <v>3812</v>
      </c>
      <c r="E1017" s="27" t="s">
        <v>3920</v>
      </c>
    </row>
    <row r="1018" spans="3:8" x14ac:dyDescent="0.35">
      <c r="C1018" t="s">
        <v>5188</v>
      </c>
      <c r="D1018" t="s">
        <v>3812</v>
      </c>
      <c r="E1018" s="27" t="s">
        <v>3920</v>
      </c>
    </row>
    <row r="1019" spans="3:8" x14ac:dyDescent="0.35">
      <c r="C1019" t="s">
        <v>5189</v>
      </c>
      <c r="D1019" t="s">
        <v>3812</v>
      </c>
      <c r="E1019" s="27" t="s">
        <v>3922</v>
      </c>
    </row>
    <row r="1020" spans="3:8" x14ac:dyDescent="0.35">
      <c r="C1020" t="s">
        <v>5190</v>
      </c>
      <c r="D1020" t="s">
        <v>3812</v>
      </c>
      <c r="E1020" s="27" t="s">
        <v>3922</v>
      </c>
    </row>
    <row r="1021" spans="3:8" x14ac:dyDescent="0.35">
      <c r="C1021" t="s">
        <v>5191</v>
      </c>
      <c r="D1021" t="s">
        <v>3812</v>
      </c>
      <c r="E1021" s="27" t="s">
        <v>3924</v>
      </c>
    </row>
    <row r="1022" spans="3:8" x14ac:dyDescent="0.35">
      <c r="C1022" t="s">
        <v>5192</v>
      </c>
      <c r="D1022" t="s">
        <v>3812</v>
      </c>
      <c r="E1022" s="27" t="s">
        <v>3924</v>
      </c>
      <c r="H1022" s="27"/>
    </row>
    <row r="1023" spans="3:8" x14ac:dyDescent="0.35">
      <c r="C1023" t="s">
        <v>5193</v>
      </c>
      <c r="D1023" t="s">
        <v>3812</v>
      </c>
      <c r="E1023" s="27" t="s">
        <v>3926</v>
      </c>
      <c r="H1023" s="27"/>
    </row>
    <row r="1024" spans="3:8" x14ac:dyDescent="0.35">
      <c r="C1024" t="s">
        <v>5194</v>
      </c>
      <c r="D1024" t="s">
        <v>3812</v>
      </c>
      <c r="E1024" s="27" t="s">
        <v>3926</v>
      </c>
      <c r="H1024" s="27"/>
    </row>
    <row r="1025" spans="3:8" x14ac:dyDescent="0.35">
      <c r="C1025" t="s">
        <v>5195</v>
      </c>
      <c r="D1025" t="s">
        <v>3812</v>
      </c>
      <c r="E1025" s="27" t="s">
        <v>4169</v>
      </c>
      <c r="H1025" s="59"/>
    </row>
    <row r="1026" spans="3:8" x14ac:dyDescent="0.35">
      <c r="C1026" t="s">
        <v>5196</v>
      </c>
      <c r="D1026" t="s">
        <v>3812</v>
      </c>
      <c r="E1026" s="59" t="s">
        <v>4811</v>
      </c>
      <c r="H1026" s="59"/>
    </row>
    <row r="1027" spans="3:8" x14ac:dyDescent="0.35">
      <c r="C1027" t="s">
        <v>5230</v>
      </c>
      <c r="D1027" t="s">
        <v>3812</v>
      </c>
      <c r="E1027" s="59" t="s">
        <v>4811</v>
      </c>
      <c r="H1027" s="59"/>
    </row>
    <row r="1028" spans="3:8" x14ac:dyDescent="0.35">
      <c r="C1028" t="s">
        <v>5231</v>
      </c>
      <c r="D1028" t="s">
        <v>3812</v>
      </c>
      <c r="E1028" s="59" t="s">
        <v>3930</v>
      </c>
      <c r="H1028" s="59"/>
    </row>
    <row r="1029" spans="3:8" x14ac:dyDescent="0.35">
      <c r="C1029" t="s">
        <v>5232</v>
      </c>
      <c r="D1029" t="s">
        <v>3812</v>
      </c>
      <c r="E1029" s="59" t="s">
        <v>3934</v>
      </c>
      <c r="H1029" s="59"/>
    </row>
    <row r="1030" spans="3:8" x14ac:dyDescent="0.35">
      <c r="C1030" t="s">
        <v>5233</v>
      </c>
      <c r="D1030" t="s">
        <v>3812</v>
      </c>
      <c r="E1030" s="59" t="s">
        <v>3928</v>
      </c>
      <c r="H1030" s="59"/>
    </row>
    <row r="1031" spans="3:8" x14ac:dyDescent="0.35">
      <c r="C1031" t="s">
        <v>5234</v>
      </c>
      <c r="D1031" t="s">
        <v>3812</v>
      </c>
      <c r="E1031" s="59" t="s">
        <v>4169</v>
      </c>
      <c r="H1031" s="59"/>
    </row>
    <row r="1032" spans="3:8" x14ac:dyDescent="0.35">
      <c r="C1032" t="s">
        <v>5235</v>
      </c>
      <c r="D1032" t="s">
        <v>3812</v>
      </c>
      <c r="E1032" s="59" t="s">
        <v>3932</v>
      </c>
      <c r="H1032" s="59"/>
    </row>
    <row r="1033" spans="3:8" x14ac:dyDescent="0.35">
      <c r="C1033" t="s">
        <v>5236</v>
      </c>
      <c r="D1033" t="s">
        <v>3812</v>
      </c>
      <c r="E1033" s="59" t="s">
        <v>3934</v>
      </c>
      <c r="H1033" s="59"/>
    </row>
    <row r="1034" spans="3:8" x14ac:dyDescent="0.35">
      <c r="H1034" s="59"/>
    </row>
    <row r="1037" spans="3:8" x14ac:dyDescent="0.35">
      <c r="C1037" s="27" t="s">
        <v>5248</v>
      </c>
      <c r="D1037" s="27"/>
      <c r="E1037" s="27"/>
      <c r="F1037" s="27"/>
      <c r="G1037" s="27"/>
      <c r="H1037" s="27"/>
    </row>
    <row r="1038" spans="3:8" x14ac:dyDescent="0.35">
      <c r="C1038" s="27" t="s">
        <v>5351</v>
      </c>
      <c r="D1038" s="27" t="s">
        <v>4150</v>
      </c>
      <c r="E1038" s="27">
        <v>103</v>
      </c>
      <c r="F1038" s="27"/>
      <c r="G1038" s="27"/>
      <c r="H1038" s="27"/>
    </row>
    <row r="1039" spans="3:8" x14ac:dyDescent="0.35">
      <c r="C1039" s="27"/>
      <c r="D1039" s="27"/>
      <c r="E1039" s="27"/>
      <c r="F1039" s="27"/>
      <c r="G1039" s="27"/>
      <c r="H1039" s="27"/>
    </row>
    <row r="1040" spans="3:8" x14ac:dyDescent="0.35">
      <c r="C1040" s="27" t="s">
        <v>5249</v>
      </c>
      <c r="D1040" s="27" t="s">
        <v>3812</v>
      </c>
      <c r="E1040" s="27" t="s">
        <v>3813</v>
      </c>
      <c r="F1040" s="27"/>
      <c r="G1040" s="27"/>
      <c r="H1040" s="27"/>
    </row>
    <row r="1041" spans="3:12" x14ac:dyDescent="0.35">
      <c r="C1041" s="27" t="s">
        <v>5250</v>
      </c>
      <c r="D1041" s="27" t="s">
        <v>3812</v>
      </c>
      <c r="E1041" s="27" t="s">
        <v>5357</v>
      </c>
      <c r="F1041" s="27"/>
      <c r="G1041" s="27"/>
      <c r="H1041" s="27"/>
      <c r="I1041" t="s">
        <v>5357</v>
      </c>
    </row>
    <row r="1042" spans="3:12" x14ac:dyDescent="0.35">
      <c r="C1042" s="27" t="s">
        <v>5251</v>
      </c>
      <c r="D1042" s="27" t="s">
        <v>3812</v>
      </c>
      <c r="E1042" s="27" t="s">
        <v>4153</v>
      </c>
      <c r="F1042" s="27"/>
      <c r="G1042" s="27"/>
      <c r="H1042" s="27"/>
    </row>
    <row r="1043" spans="3:12" x14ac:dyDescent="0.35">
      <c r="C1043" s="27" t="s">
        <v>5252</v>
      </c>
      <c r="D1043" s="27" t="s">
        <v>3812</v>
      </c>
      <c r="E1043" s="27" t="s">
        <v>4156</v>
      </c>
      <c r="F1043" s="27"/>
      <c r="G1043" s="27"/>
      <c r="H1043" s="27"/>
      <c r="I1043" t="s">
        <v>4153</v>
      </c>
    </row>
    <row r="1044" spans="3:12" x14ac:dyDescent="0.35">
      <c r="C1044" s="27" t="s">
        <v>5253</v>
      </c>
      <c r="D1044" s="27" t="s">
        <v>3812</v>
      </c>
      <c r="E1044" s="27" t="s">
        <v>4160</v>
      </c>
      <c r="F1044" s="27"/>
      <c r="G1044" s="27"/>
      <c r="H1044" s="27"/>
    </row>
    <row r="1045" spans="3:12" x14ac:dyDescent="0.35">
      <c r="C1045" s="27" t="s">
        <v>5254</v>
      </c>
      <c r="D1045" s="27" t="s">
        <v>3812</v>
      </c>
      <c r="E1045" s="27" t="s">
        <v>4160</v>
      </c>
      <c r="F1045" s="27"/>
      <c r="G1045" s="27"/>
      <c r="H1045" s="27"/>
      <c r="I1045" t="s">
        <v>4156</v>
      </c>
    </row>
    <row r="1046" spans="3:12" x14ac:dyDescent="0.35">
      <c r="C1046" s="27" t="s">
        <v>5352</v>
      </c>
      <c r="D1046" s="27" t="s">
        <v>3812</v>
      </c>
      <c r="E1046" s="27" t="s">
        <v>4160</v>
      </c>
      <c r="F1046" s="27"/>
      <c r="G1046" s="27"/>
      <c r="H1046" s="27"/>
    </row>
    <row r="1047" spans="3:12" x14ac:dyDescent="0.35">
      <c r="C1047" s="27" t="s">
        <v>5255</v>
      </c>
      <c r="D1047" s="27" t="s">
        <v>3812</v>
      </c>
      <c r="E1047" s="27" t="s">
        <v>4160</v>
      </c>
      <c r="F1047" s="27"/>
      <c r="G1047" s="27"/>
      <c r="H1047" s="27"/>
      <c r="I1047" t="s">
        <v>4160</v>
      </c>
    </row>
    <row r="1048" spans="3:12" x14ac:dyDescent="0.35">
      <c r="C1048" s="27" t="s">
        <v>5256</v>
      </c>
      <c r="D1048" s="27" t="s">
        <v>3812</v>
      </c>
      <c r="E1048" s="27" t="s">
        <v>5358</v>
      </c>
      <c r="F1048" s="27"/>
      <c r="G1048" s="27"/>
      <c r="H1048" s="27"/>
    </row>
    <row r="1049" spans="3:12" x14ac:dyDescent="0.35">
      <c r="C1049" s="27" t="s">
        <v>5257</v>
      </c>
      <c r="D1049" s="27" t="s">
        <v>3812</v>
      </c>
      <c r="E1049" s="27" t="s">
        <v>5358</v>
      </c>
      <c r="F1049" s="27"/>
      <c r="G1049" s="27"/>
      <c r="H1049" s="27"/>
    </row>
    <row r="1050" spans="3:12" x14ac:dyDescent="0.35">
      <c r="C1050" s="27" t="s">
        <v>5258</v>
      </c>
      <c r="D1050" s="27" t="s">
        <v>3812</v>
      </c>
      <c r="E1050" s="27" t="s">
        <v>5359</v>
      </c>
      <c r="F1050" s="27"/>
      <c r="G1050" s="27"/>
      <c r="H1050" s="27"/>
    </row>
    <row r="1051" spans="3:12" x14ac:dyDescent="0.35">
      <c r="C1051" s="27" t="s">
        <v>5259</v>
      </c>
      <c r="D1051" s="27" t="s">
        <v>3812</v>
      </c>
      <c r="E1051" s="27" t="s">
        <v>5359</v>
      </c>
      <c r="F1051" s="27"/>
      <c r="G1051" s="27"/>
      <c r="H1051" s="27"/>
      <c r="L1051" t="s">
        <v>5359</v>
      </c>
    </row>
    <row r="1052" spans="3:12" x14ac:dyDescent="0.35">
      <c r="C1052" s="27" t="s">
        <v>5260</v>
      </c>
      <c r="D1052" s="27" t="s">
        <v>3812</v>
      </c>
      <c r="E1052" s="27" t="s">
        <v>4931</v>
      </c>
      <c r="F1052" s="27"/>
      <c r="G1052" s="27"/>
      <c r="H1052" s="27"/>
      <c r="J1052" s="27"/>
      <c r="L1052" t="s">
        <v>4931</v>
      </c>
    </row>
    <row r="1053" spans="3:12" x14ac:dyDescent="0.35">
      <c r="C1053" s="27" t="s">
        <v>5261</v>
      </c>
      <c r="D1053" s="27" t="s">
        <v>3812</v>
      </c>
      <c r="E1053" s="27" t="s">
        <v>4931</v>
      </c>
      <c r="F1053" s="27"/>
      <c r="G1053" s="27"/>
      <c r="H1053" s="27"/>
      <c r="J1053" s="27"/>
      <c r="L1053" t="s">
        <v>5360</v>
      </c>
    </row>
    <row r="1054" spans="3:12" x14ac:dyDescent="0.35">
      <c r="C1054" s="27" t="s">
        <v>5262</v>
      </c>
      <c r="D1054" s="27" t="s">
        <v>3812</v>
      </c>
      <c r="E1054" s="27" t="s">
        <v>5360</v>
      </c>
      <c r="F1054" s="27"/>
      <c r="G1054" s="27"/>
      <c r="H1054" s="27"/>
      <c r="J1054" s="27"/>
    </row>
    <row r="1055" spans="3:12" x14ac:dyDescent="0.35">
      <c r="C1055" s="27" t="s">
        <v>5263</v>
      </c>
      <c r="D1055" s="27" t="s">
        <v>3812</v>
      </c>
      <c r="E1055" s="27" t="s">
        <v>5360</v>
      </c>
      <c r="F1055" s="27"/>
      <c r="G1055" s="27"/>
      <c r="H1055" s="27"/>
      <c r="J1055" s="27"/>
    </row>
    <row r="1056" spans="3:12" x14ac:dyDescent="0.35">
      <c r="C1056" s="27" t="s">
        <v>5264</v>
      </c>
      <c r="D1056" s="27" t="s">
        <v>3812</v>
      </c>
      <c r="E1056" s="27" t="s">
        <v>3847</v>
      </c>
      <c r="F1056" s="27"/>
      <c r="G1056" s="27"/>
      <c r="H1056" s="27"/>
      <c r="J1056" s="27"/>
    </row>
    <row r="1057" spans="3:10" x14ac:dyDescent="0.35">
      <c r="C1057" s="27" t="s">
        <v>5265</v>
      </c>
      <c r="D1057" s="27" t="s">
        <v>3812</v>
      </c>
      <c r="E1057" s="27" t="s">
        <v>3847</v>
      </c>
      <c r="F1057" s="27"/>
      <c r="G1057" s="27"/>
      <c r="H1057" s="27"/>
      <c r="J1057" s="27"/>
    </row>
    <row r="1058" spans="3:10" x14ac:dyDescent="0.35">
      <c r="C1058" s="27" t="s">
        <v>5266</v>
      </c>
      <c r="D1058" s="27" t="s">
        <v>3812</v>
      </c>
      <c r="E1058" s="27" t="s">
        <v>5361</v>
      </c>
      <c r="F1058" s="27"/>
      <c r="G1058" s="27"/>
      <c r="H1058" s="27"/>
      <c r="I1058" t="s">
        <v>3847</v>
      </c>
      <c r="J1058" s="27"/>
    </row>
    <row r="1059" spans="3:10" x14ac:dyDescent="0.35">
      <c r="C1059" s="27" t="s">
        <v>5267</v>
      </c>
      <c r="D1059" s="27" t="s">
        <v>3812</v>
      </c>
      <c r="E1059" s="27" t="s">
        <v>5361</v>
      </c>
      <c r="F1059" s="27"/>
      <c r="G1059" s="27"/>
      <c r="H1059" s="27"/>
      <c r="I1059" t="s">
        <v>5361</v>
      </c>
      <c r="J1059" s="27"/>
    </row>
    <row r="1060" spans="3:10" x14ac:dyDescent="0.35">
      <c r="C1060" s="27" t="s">
        <v>5268</v>
      </c>
      <c r="D1060" s="27" t="s">
        <v>3812</v>
      </c>
      <c r="E1060" s="27" t="s">
        <v>4161</v>
      </c>
      <c r="F1060" s="27"/>
      <c r="G1060" s="27"/>
      <c r="H1060" s="27"/>
      <c r="I1060" t="s">
        <v>4161</v>
      </c>
      <c r="J1060" s="27"/>
    </row>
    <row r="1061" spans="3:10" x14ac:dyDescent="0.35">
      <c r="C1061" s="27" t="s">
        <v>5269</v>
      </c>
      <c r="D1061" s="27" t="s">
        <v>3812</v>
      </c>
      <c r="E1061" s="27" t="s">
        <v>4161</v>
      </c>
      <c r="F1061" s="27"/>
      <c r="G1061" s="27"/>
      <c r="H1061" s="27"/>
      <c r="I1061" t="s">
        <v>3852</v>
      </c>
      <c r="J1061" s="27"/>
    </row>
    <row r="1062" spans="3:10" x14ac:dyDescent="0.35">
      <c r="C1062" s="27" t="s">
        <v>5270</v>
      </c>
      <c r="D1062" s="27" t="s">
        <v>3812</v>
      </c>
      <c r="E1062" s="27" t="s">
        <v>3852</v>
      </c>
      <c r="F1062" s="27"/>
      <c r="G1062" s="27"/>
      <c r="H1062" s="27"/>
      <c r="I1062" t="s">
        <v>5362</v>
      </c>
      <c r="J1062" s="27"/>
    </row>
    <row r="1063" spans="3:10" x14ac:dyDescent="0.35">
      <c r="C1063" s="27" t="s">
        <v>5271</v>
      </c>
      <c r="D1063" s="27" t="s">
        <v>3812</v>
      </c>
      <c r="E1063" s="27" t="s">
        <v>3852</v>
      </c>
      <c r="F1063" s="27"/>
      <c r="G1063" s="27"/>
      <c r="H1063" s="27"/>
      <c r="I1063" t="s">
        <v>4288</v>
      </c>
      <c r="J1063" s="27"/>
    </row>
    <row r="1064" spans="3:10" x14ac:dyDescent="0.35">
      <c r="C1064" s="27" t="s">
        <v>5272</v>
      </c>
      <c r="D1064" s="27" t="s">
        <v>3812</v>
      </c>
      <c r="E1064" s="27" t="s">
        <v>3849</v>
      </c>
      <c r="F1064" s="27"/>
      <c r="G1064" s="27"/>
      <c r="H1064" s="27"/>
      <c r="I1064" t="s">
        <v>3854</v>
      </c>
      <c r="J1064" s="27"/>
    </row>
    <row r="1065" spans="3:10" x14ac:dyDescent="0.35">
      <c r="C1065" s="27" t="s">
        <v>5273</v>
      </c>
      <c r="D1065" s="27" t="s">
        <v>3812</v>
      </c>
      <c r="E1065" s="27" t="s">
        <v>3849</v>
      </c>
      <c r="F1065" s="27"/>
      <c r="G1065" s="27"/>
      <c r="H1065" s="27"/>
      <c r="J1065" s="27"/>
    </row>
    <row r="1066" spans="3:10" x14ac:dyDescent="0.35">
      <c r="C1066" s="27" t="s">
        <v>5274</v>
      </c>
      <c r="D1066" s="27" t="s">
        <v>3812</v>
      </c>
      <c r="E1066" s="27" t="s">
        <v>5362</v>
      </c>
      <c r="F1066" s="27"/>
      <c r="G1066" s="27"/>
      <c r="J1066" s="27"/>
    </row>
    <row r="1067" spans="3:10" x14ac:dyDescent="0.35">
      <c r="C1067" s="27" t="s">
        <v>5275</v>
      </c>
      <c r="D1067" s="27" t="s">
        <v>3812</v>
      </c>
      <c r="E1067" s="27" t="s">
        <v>5362</v>
      </c>
      <c r="F1067" s="27"/>
      <c r="G1067" s="27"/>
      <c r="H1067" s="27"/>
    </row>
    <row r="1068" spans="3:10" x14ac:dyDescent="0.35">
      <c r="C1068" s="27" t="s">
        <v>5276</v>
      </c>
      <c r="D1068" s="27" t="s">
        <v>3812</v>
      </c>
      <c r="E1068" s="27" t="s">
        <v>5362</v>
      </c>
      <c r="F1068" s="27"/>
      <c r="G1068" s="27"/>
      <c r="H1068" s="27"/>
    </row>
    <row r="1069" spans="3:10" x14ac:dyDescent="0.35">
      <c r="C1069" s="27" t="s">
        <v>5277</v>
      </c>
      <c r="D1069" s="27" t="s">
        <v>3812</v>
      </c>
      <c r="E1069" s="27" t="s">
        <v>5362</v>
      </c>
      <c r="F1069" s="27"/>
      <c r="G1069" s="27"/>
      <c r="H1069" s="27"/>
    </row>
    <row r="1070" spans="3:10" x14ac:dyDescent="0.35">
      <c r="C1070" s="27" t="s">
        <v>5278</v>
      </c>
      <c r="D1070" s="27" t="s">
        <v>3812</v>
      </c>
      <c r="E1070" s="27" t="s">
        <v>4288</v>
      </c>
      <c r="F1070" s="27"/>
      <c r="G1070" s="27"/>
      <c r="H1070" s="27"/>
    </row>
    <row r="1071" spans="3:10" x14ac:dyDescent="0.35">
      <c r="C1071" s="27" t="s">
        <v>5279</v>
      </c>
      <c r="D1071" s="27" t="s">
        <v>3812</v>
      </c>
      <c r="E1071" s="27" t="s">
        <v>4288</v>
      </c>
      <c r="F1071" s="27"/>
      <c r="G1071" s="27"/>
      <c r="H1071" s="27"/>
      <c r="I1071" t="s">
        <v>5363</v>
      </c>
    </row>
    <row r="1072" spans="3:10" x14ac:dyDescent="0.35">
      <c r="C1072" s="27" t="s">
        <v>5280</v>
      </c>
      <c r="D1072" s="27" t="s">
        <v>3812</v>
      </c>
      <c r="E1072" s="27" t="s">
        <v>4288</v>
      </c>
      <c r="F1072" s="27"/>
      <c r="G1072" s="27"/>
      <c r="H1072" s="27"/>
      <c r="I1072" t="s">
        <v>4282</v>
      </c>
    </row>
    <row r="1073" spans="3:9" x14ac:dyDescent="0.35">
      <c r="C1073" s="27" t="s">
        <v>5281</v>
      </c>
      <c r="D1073" s="27" t="s">
        <v>3812</v>
      </c>
      <c r="E1073" s="27" t="s">
        <v>4288</v>
      </c>
      <c r="F1073" s="27"/>
      <c r="G1073" s="27"/>
      <c r="H1073" s="27"/>
      <c r="I1073" t="s">
        <v>4283</v>
      </c>
    </row>
    <row r="1074" spans="3:9" x14ac:dyDescent="0.35">
      <c r="C1074" s="27" t="s">
        <v>5282</v>
      </c>
      <c r="D1074" s="27" t="s">
        <v>3812</v>
      </c>
      <c r="E1074" s="27" t="s">
        <v>3854</v>
      </c>
      <c r="F1074" s="27"/>
      <c r="G1074" s="27"/>
      <c r="H1074" s="27"/>
      <c r="I1074" t="s">
        <v>3863</v>
      </c>
    </row>
    <row r="1075" spans="3:9" x14ac:dyDescent="0.35">
      <c r="C1075" s="27" t="s">
        <v>5283</v>
      </c>
      <c r="D1075" s="27" t="s">
        <v>3812</v>
      </c>
      <c r="E1075" s="27" t="s">
        <v>3854</v>
      </c>
      <c r="F1075" s="27"/>
      <c r="G1075" s="27"/>
      <c r="H1075" s="27"/>
      <c r="I1075" t="s">
        <v>5364</v>
      </c>
    </row>
    <row r="1076" spans="3:9" x14ac:dyDescent="0.35">
      <c r="C1076" s="27" t="s">
        <v>5284</v>
      </c>
      <c r="D1076" s="27" t="s">
        <v>3812</v>
      </c>
      <c r="E1076" s="27" t="s">
        <v>3854</v>
      </c>
      <c r="F1076" s="27"/>
      <c r="G1076" s="27"/>
      <c r="H1076" s="27"/>
    </row>
    <row r="1077" spans="3:9" x14ac:dyDescent="0.35">
      <c r="C1077" s="27" t="s">
        <v>5285</v>
      </c>
      <c r="D1077" s="27" t="s">
        <v>3812</v>
      </c>
      <c r="E1077" s="27" t="s">
        <v>3854</v>
      </c>
      <c r="F1077" s="27"/>
      <c r="G1077" s="27"/>
      <c r="H1077" s="27"/>
    </row>
    <row r="1078" spans="3:9" x14ac:dyDescent="0.35">
      <c r="C1078" s="27" t="s">
        <v>5286</v>
      </c>
      <c r="D1078" s="27" t="s">
        <v>3812</v>
      </c>
      <c r="E1078" s="27" t="s">
        <v>5363</v>
      </c>
      <c r="F1078" s="27"/>
      <c r="G1078" s="27"/>
      <c r="H1078" s="27"/>
    </row>
    <row r="1079" spans="3:9" x14ac:dyDescent="0.35">
      <c r="C1079" s="27" t="s">
        <v>5287</v>
      </c>
      <c r="D1079" s="27" t="s">
        <v>3812</v>
      </c>
      <c r="E1079" s="27" t="s">
        <v>5363</v>
      </c>
      <c r="F1079" s="27"/>
      <c r="G1079" s="27"/>
      <c r="H1079" s="27"/>
    </row>
    <row r="1080" spans="3:9" x14ac:dyDescent="0.35">
      <c r="C1080" s="27" t="s">
        <v>5288</v>
      </c>
      <c r="D1080" s="27" t="s">
        <v>3812</v>
      </c>
      <c r="E1080" s="27" t="s">
        <v>5363</v>
      </c>
      <c r="F1080" s="27"/>
      <c r="G1080" s="27"/>
      <c r="H1080" s="27"/>
    </row>
    <row r="1081" spans="3:9" x14ac:dyDescent="0.35">
      <c r="C1081" s="27" t="s">
        <v>5289</v>
      </c>
      <c r="D1081" s="27" t="s">
        <v>3812</v>
      </c>
      <c r="E1081" s="27" t="s">
        <v>5363</v>
      </c>
      <c r="F1081" s="27"/>
      <c r="G1081" s="27"/>
      <c r="H1081" s="27"/>
    </row>
    <row r="1082" spans="3:9" x14ac:dyDescent="0.35">
      <c r="C1082" s="27" t="s">
        <v>5290</v>
      </c>
      <c r="D1082" s="27" t="s">
        <v>3812</v>
      </c>
      <c r="E1082" s="27" t="s">
        <v>4282</v>
      </c>
      <c r="F1082" s="27"/>
      <c r="G1082" s="27"/>
      <c r="H1082" s="27"/>
    </row>
    <row r="1083" spans="3:9" x14ac:dyDescent="0.35">
      <c r="C1083" s="27" t="s">
        <v>5291</v>
      </c>
      <c r="D1083" s="27" t="s">
        <v>3812</v>
      </c>
      <c r="E1083" s="27" t="s">
        <v>4282</v>
      </c>
      <c r="F1083" s="27"/>
      <c r="G1083" s="27"/>
      <c r="H1083" s="27"/>
    </row>
    <row r="1084" spans="3:9" x14ac:dyDescent="0.35">
      <c r="C1084" s="27" t="s">
        <v>5292</v>
      </c>
      <c r="D1084" s="27" t="s">
        <v>3812</v>
      </c>
      <c r="E1084" s="27" t="s">
        <v>4282</v>
      </c>
      <c r="F1084" s="27"/>
      <c r="G1084" s="27"/>
      <c r="H1084" s="27"/>
    </row>
    <row r="1085" spans="3:9" x14ac:dyDescent="0.35">
      <c r="C1085" s="27" t="s">
        <v>5293</v>
      </c>
      <c r="D1085" s="27" t="s">
        <v>3812</v>
      </c>
      <c r="E1085" s="27" t="s">
        <v>4282</v>
      </c>
      <c r="F1085" s="27"/>
      <c r="G1085" s="27"/>
      <c r="H1085" s="27"/>
    </row>
    <row r="1086" spans="3:9" x14ac:dyDescent="0.35">
      <c r="C1086" s="27" t="s">
        <v>5294</v>
      </c>
      <c r="D1086" s="27" t="s">
        <v>3812</v>
      </c>
      <c r="E1086" s="27" t="s">
        <v>4283</v>
      </c>
      <c r="F1086" s="27"/>
      <c r="G1086" s="27"/>
      <c r="H1086" s="27"/>
    </row>
    <row r="1087" spans="3:9" x14ac:dyDescent="0.35">
      <c r="C1087" s="27" t="s">
        <v>5295</v>
      </c>
      <c r="D1087" s="27" t="s">
        <v>3812</v>
      </c>
      <c r="E1087" s="27" t="s">
        <v>4283</v>
      </c>
      <c r="F1087" s="27"/>
      <c r="G1087" s="27"/>
      <c r="H1087" s="27"/>
    </row>
    <row r="1088" spans="3:9" x14ac:dyDescent="0.35">
      <c r="C1088" s="27" t="s">
        <v>5296</v>
      </c>
      <c r="D1088" s="27" t="s">
        <v>3812</v>
      </c>
      <c r="E1088" s="27" t="s">
        <v>4283</v>
      </c>
      <c r="F1088" s="27"/>
      <c r="G1088" s="27"/>
      <c r="H1088" s="27"/>
    </row>
    <row r="1089" spans="3:8" x14ac:dyDescent="0.35">
      <c r="C1089" s="27" t="s">
        <v>5297</v>
      </c>
      <c r="D1089" s="27" t="s">
        <v>3812</v>
      </c>
      <c r="E1089" s="27" t="s">
        <v>4283</v>
      </c>
      <c r="F1089" s="27"/>
      <c r="G1089" s="27"/>
      <c r="H1089" s="27"/>
    </row>
    <row r="1090" spans="3:8" x14ac:dyDescent="0.35">
      <c r="C1090" s="27" t="s">
        <v>5298</v>
      </c>
      <c r="D1090" s="27" t="s">
        <v>3812</v>
      </c>
      <c r="E1090" s="27" t="s">
        <v>3863</v>
      </c>
      <c r="F1090" s="27"/>
      <c r="G1090" s="27"/>
      <c r="H1090" s="27"/>
    </row>
    <row r="1091" spans="3:8" x14ac:dyDescent="0.35">
      <c r="C1091" s="27" t="s">
        <v>5299</v>
      </c>
      <c r="D1091" s="27" t="s">
        <v>3812</v>
      </c>
      <c r="E1091" s="27" t="s">
        <v>3863</v>
      </c>
      <c r="F1091" s="27"/>
      <c r="G1091" s="27"/>
      <c r="H1091" s="27"/>
    </row>
    <row r="1092" spans="3:8" x14ac:dyDescent="0.35">
      <c r="C1092" s="27" t="s">
        <v>5300</v>
      </c>
      <c r="D1092" s="27" t="s">
        <v>3812</v>
      </c>
      <c r="E1092" s="27" t="s">
        <v>3863</v>
      </c>
      <c r="F1092" s="27"/>
      <c r="G1092" s="27"/>
      <c r="H1092" s="27"/>
    </row>
    <row r="1093" spans="3:8" x14ac:dyDescent="0.35">
      <c r="C1093" s="27" t="s">
        <v>5301</v>
      </c>
      <c r="D1093" s="27" t="s">
        <v>3812</v>
      </c>
      <c r="E1093" s="27" t="s">
        <v>3863</v>
      </c>
      <c r="F1093" s="27"/>
      <c r="G1093" s="27"/>
      <c r="H1093" s="27"/>
    </row>
    <row r="1094" spans="3:8" x14ac:dyDescent="0.35">
      <c r="C1094" s="27" t="s">
        <v>5302</v>
      </c>
      <c r="D1094" s="27" t="s">
        <v>3812</v>
      </c>
      <c r="E1094" s="27" t="s">
        <v>5364</v>
      </c>
      <c r="F1094" s="27"/>
      <c r="G1094" s="27"/>
      <c r="H1094" s="27"/>
    </row>
    <row r="1095" spans="3:8" x14ac:dyDescent="0.35">
      <c r="C1095" s="27" t="s">
        <v>5303</v>
      </c>
      <c r="D1095" s="27" t="s">
        <v>3812</v>
      </c>
      <c r="E1095" s="27" t="s">
        <v>5364</v>
      </c>
      <c r="F1095" s="27"/>
      <c r="G1095" s="27"/>
      <c r="H1095" s="27"/>
    </row>
    <row r="1096" spans="3:8" x14ac:dyDescent="0.35">
      <c r="C1096" s="27" t="s">
        <v>5304</v>
      </c>
      <c r="D1096" s="27" t="s">
        <v>3812</v>
      </c>
      <c r="E1096" s="27" t="s">
        <v>5364</v>
      </c>
      <c r="F1096" s="27"/>
      <c r="G1096" s="27"/>
      <c r="H1096" s="27"/>
    </row>
    <row r="1097" spans="3:8" x14ac:dyDescent="0.35">
      <c r="C1097" s="27" t="s">
        <v>5305</v>
      </c>
      <c r="D1097" s="27" t="s">
        <v>3812</v>
      </c>
      <c r="E1097" s="27" t="s">
        <v>5364</v>
      </c>
      <c r="F1097" s="27"/>
      <c r="G1097" s="27"/>
      <c r="H1097" s="27"/>
    </row>
    <row r="1098" spans="3:8" x14ac:dyDescent="0.35">
      <c r="C1098" s="27" t="s">
        <v>5306</v>
      </c>
      <c r="D1098" s="27" t="s">
        <v>3812</v>
      </c>
      <c r="E1098" s="27" t="s">
        <v>5369</v>
      </c>
      <c r="F1098" s="27"/>
      <c r="G1098" s="27"/>
      <c r="H1098" s="27"/>
    </row>
    <row r="1099" spans="3:8" x14ac:dyDescent="0.35">
      <c r="C1099" s="27" t="s">
        <v>5307</v>
      </c>
      <c r="D1099" s="27" t="s">
        <v>3812</v>
      </c>
      <c r="E1099" s="27" t="s">
        <v>5369</v>
      </c>
      <c r="F1099" s="27"/>
      <c r="G1099" s="27"/>
      <c r="H1099" s="27"/>
    </row>
    <row r="1100" spans="3:8" x14ac:dyDescent="0.35">
      <c r="C1100" s="27" t="s">
        <v>5308</v>
      </c>
      <c r="D1100" s="27" t="s">
        <v>3812</v>
      </c>
      <c r="E1100" s="27" t="s">
        <v>5369</v>
      </c>
      <c r="F1100" s="27"/>
      <c r="G1100" s="27"/>
      <c r="H1100" s="27"/>
    </row>
    <row r="1101" spans="3:8" x14ac:dyDescent="0.35">
      <c r="C1101" s="27" t="s">
        <v>5309</v>
      </c>
      <c r="D1101" s="27" t="s">
        <v>3812</v>
      </c>
      <c r="E1101" s="27" t="s">
        <v>5369</v>
      </c>
      <c r="F1101" s="27"/>
      <c r="G1101" s="27"/>
      <c r="H1101" s="27"/>
    </row>
    <row r="1102" spans="3:8" x14ac:dyDescent="0.35">
      <c r="C1102" s="27" t="s">
        <v>5310</v>
      </c>
      <c r="D1102" s="27" t="s">
        <v>3812</v>
      </c>
      <c r="E1102" s="27" t="s">
        <v>3879</v>
      </c>
      <c r="F1102" s="27"/>
      <c r="G1102" s="27"/>
      <c r="H1102" s="27"/>
    </row>
    <row r="1103" spans="3:8" x14ac:dyDescent="0.35">
      <c r="C1103" s="27" t="s">
        <v>5311</v>
      </c>
      <c r="D1103" s="27" t="s">
        <v>3812</v>
      </c>
      <c r="E1103" s="27" t="s">
        <v>3881</v>
      </c>
      <c r="F1103" s="27"/>
      <c r="G1103" s="27"/>
      <c r="H1103" s="27"/>
    </row>
    <row r="1104" spans="3:8" x14ac:dyDescent="0.35">
      <c r="C1104" s="27" t="s">
        <v>5312</v>
      </c>
      <c r="D1104" s="27" t="s">
        <v>3812</v>
      </c>
      <c r="E1104" s="27" t="s">
        <v>3883</v>
      </c>
      <c r="F1104" s="27"/>
      <c r="G1104" s="27"/>
      <c r="H1104" s="27"/>
    </row>
    <row r="1105" spans="3:8" x14ac:dyDescent="0.35">
      <c r="C1105" s="27" t="s">
        <v>5313</v>
      </c>
      <c r="D1105" s="27" t="s">
        <v>3812</v>
      </c>
      <c r="E1105" s="27" t="s">
        <v>3885</v>
      </c>
      <c r="F1105" s="27"/>
      <c r="G1105" s="27"/>
      <c r="H1105" s="27"/>
    </row>
    <row r="1106" spans="3:8" x14ac:dyDescent="0.35">
      <c r="C1106" s="27" t="s">
        <v>5314</v>
      </c>
      <c r="D1106" s="27" t="s">
        <v>3812</v>
      </c>
      <c r="E1106" s="27" t="s">
        <v>3887</v>
      </c>
      <c r="F1106" s="27"/>
      <c r="G1106" s="27"/>
      <c r="H1106" s="27"/>
    </row>
    <row r="1107" spans="3:8" x14ac:dyDescent="0.35">
      <c r="C1107" s="27" t="s">
        <v>5315</v>
      </c>
      <c r="D1107" s="27" t="s">
        <v>3812</v>
      </c>
      <c r="E1107" s="27" t="s">
        <v>3889</v>
      </c>
      <c r="F1107" s="27"/>
      <c r="G1107" s="27"/>
      <c r="H1107" s="27"/>
    </row>
    <row r="1108" spans="3:8" x14ac:dyDescent="0.35">
      <c r="C1108" s="27" t="s">
        <v>5316</v>
      </c>
      <c r="D1108" s="27" t="s">
        <v>3812</v>
      </c>
      <c r="E1108" s="27" t="s">
        <v>3891</v>
      </c>
      <c r="F1108" s="27"/>
      <c r="G1108" s="27"/>
      <c r="H1108" s="27"/>
    </row>
    <row r="1109" spans="3:8" x14ac:dyDescent="0.35">
      <c r="C1109" s="27" t="s">
        <v>5317</v>
      </c>
      <c r="D1109" s="27" t="s">
        <v>3812</v>
      </c>
      <c r="E1109" s="27" t="s">
        <v>3893</v>
      </c>
      <c r="F1109" s="27"/>
      <c r="G1109" s="27"/>
      <c r="H1109" s="27"/>
    </row>
    <row r="1110" spans="3:8" x14ac:dyDescent="0.35">
      <c r="C1110" s="27" t="s">
        <v>5318</v>
      </c>
      <c r="D1110" s="27" t="s">
        <v>3812</v>
      </c>
      <c r="E1110" s="27" t="s">
        <v>3891</v>
      </c>
      <c r="F1110" s="27"/>
      <c r="G1110" s="27"/>
      <c r="H1110" s="27"/>
    </row>
    <row r="1111" spans="3:8" x14ac:dyDescent="0.35">
      <c r="C1111" s="27" t="s">
        <v>5319</v>
      </c>
      <c r="D1111" s="27" t="s">
        <v>3812</v>
      </c>
      <c r="E1111" s="27" t="s">
        <v>3896</v>
      </c>
      <c r="F1111" s="27"/>
      <c r="G1111" s="27"/>
      <c r="H1111" s="27"/>
    </row>
    <row r="1112" spans="3:8" x14ac:dyDescent="0.35">
      <c r="C1112" s="27" t="s">
        <v>5320</v>
      </c>
      <c r="D1112" s="27" t="s">
        <v>3812</v>
      </c>
      <c r="E1112" s="27" t="s">
        <v>3898</v>
      </c>
      <c r="F1112" s="27"/>
      <c r="G1112" s="27"/>
      <c r="H1112" s="27"/>
    </row>
    <row r="1113" spans="3:8" x14ac:dyDescent="0.35">
      <c r="C1113" s="27" t="s">
        <v>5321</v>
      </c>
      <c r="D1113" s="27" t="s">
        <v>3812</v>
      </c>
      <c r="E1113" s="27" t="s">
        <v>3900</v>
      </c>
      <c r="F1113" s="27"/>
      <c r="G1113" s="27"/>
      <c r="H1113" s="27"/>
    </row>
    <row r="1114" spans="3:8" x14ac:dyDescent="0.35">
      <c r="C1114" s="27" t="s">
        <v>5322</v>
      </c>
      <c r="D1114" s="27" t="s">
        <v>3812</v>
      </c>
      <c r="E1114" s="27" t="s">
        <v>3902</v>
      </c>
      <c r="F1114" s="27"/>
      <c r="G1114" s="27"/>
      <c r="H1114" s="27"/>
    </row>
    <row r="1115" spans="3:8" x14ac:dyDescent="0.35">
      <c r="C1115" s="27" t="s">
        <v>5323</v>
      </c>
      <c r="D1115" s="27" t="s">
        <v>3812</v>
      </c>
      <c r="E1115" s="27" t="s">
        <v>3904</v>
      </c>
      <c r="F1115" s="27"/>
      <c r="G1115" s="27"/>
      <c r="H1115" s="27"/>
    </row>
    <row r="1116" spans="3:8" x14ac:dyDescent="0.35">
      <c r="C1116" s="27" t="s">
        <v>5324</v>
      </c>
      <c r="D1116" s="27" t="s">
        <v>3812</v>
      </c>
      <c r="E1116" s="27" t="s">
        <v>3906</v>
      </c>
      <c r="F1116" s="27"/>
      <c r="G1116" s="27"/>
      <c r="H1116" s="27"/>
    </row>
    <row r="1117" spans="3:8" x14ac:dyDescent="0.35">
      <c r="C1117" s="27" t="s">
        <v>5325</v>
      </c>
      <c r="D1117" s="27" t="s">
        <v>3812</v>
      </c>
      <c r="E1117" s="27" t="s">
        <v>3908</v>
      </c>
      <c r="F1117" s="27"/>
      <c r="G1117" s="27"/>
      <c r="H1117" s="27"/>
    </row>
    <row r="1118" spans="3:8" x14ac:dyDescent="0.35">
      <c r="C1118" s="27" t="s">
        <v>5326</v>
      </c>
      <c r="D1118" s="27" t="s">
        <v>3812</v>
      </c>
      <c r="E1118" s="27" t="s">
        <v>3910</v>
      </c>
      <c r="F1118" s="27"/>
      <c r="G1118" s="27"/>
      <c r="H1118" s="27"/>
    </row>
    <row r="1119" spans="3:8" x14ac:dyDescent="0.35">
      <c r="C1119" s="27" t="s">
        <v>5327</v>
      </c>
      <c r="D1119" s="27" t="s">
        <v>3812</v>
      </c>
      <c r="E1119" s="27" t="s">
        <v>3912</v>
      </c>
      <c r="F1119" s="27"/>
      <c r="G1119" s="27"/>
      <c r="H1119" s="27"/>
    </row>
    <row r="1120" spans="3:8" x14ac:dyDescent="0.35">
      <c r="C1120" s="27" t="s">
        <v>5328</v>
      </c>
      <c r="D1120" s="27" t="s">
        <v>3812</v>
      </c>
      <c r="E1120" s="27" t="s">
        <v>3914</v>
      </c>
      <c r="F1120" s="27"/>
      <c r="G1120" s="27"/>
      <c r="H1120" s="27"/>
    </row>
    <row r="1121" spans="3:8" x14ac:dyDescent="0.35">
      <c r="C1121" s="27" t="s">
        <v>5329</v>
      </c>
      <c r="D1121" s="27" t="s">
        <v>3812</v>
      </c>
      <c r="E1121" s="27" t="s">
        <v>3914</v>
      </c>
      <c r="F1121" s="27"/>
      <c r="G1121" s="27"/>
      <c r="H1121" s="27"/>
    </row>
    <row r="1122" spans="3:8" x14ac:dyDescent="0.35">
      <c r="C1122" s="27" t="s">
        <v>5330</v>
      </c>
      <c r="D1122" s="27" t="s">
        <v>3812</v>
      </c>
      <c r="E1122" s="27" t="s">
        <v>5465</v>
      </c>
      <c r="F1122" s="27"/>
      <c r="G1122" s="27"/>
      <c r="H1122" s="27"/>
    </row>
    <row r="1123" spans="3:8" x14ac:dyDescent="0.35">
      <c r="C1123" s="27" t="s">
        <v>5331</v>
      </c>
      <c r="D1123" s="27" t="s">
        <v>3812</v>
      </c>
      <c r="E1123" s="27" t="s">
        <v>5465</v>
      </c>
      <c r="F1123" s="27"/>
      <c r="G1123" s="27"/>
      <c r="H1123" s="27"/>
    </row>
    <row r="1124" spans="3:8" x14ac:dyDescent="0.35">
      <c r="C1124" s="27" t="s">
        <v>5332</v>
      </c>
      <c r="D1124" s="27" t="s">
        <v>3812</v>
      </c>
      <c r="E1124" s="27" t="s">
        <v>3918</v>
      </c>
      <c r="F1124" s="27"/>
      <c r="G1124" s="27"/>
      <c r="H1124" s="27"/>
    </row>
    <row r="1125" spans="3:8" x14ac:dyDescent="0.35">
      <c r="C1125" s="27" t="s">
        <v>5333</v>
      </c>
      <c r="D1125" s="27" t="s">
        <v>3812</v>
      </c>
      <c r="E1125" s="27" t="s">
        <v>3918</v>
      </c>
      <c r="F1125" s="27"/>
      <c r="G1125" s="27"/>
      <c r="H1125" s="27"/>
    </row>
    <row r="1126" spans="3:8" x14ac:dyDescent="0.35">
      <c r="C1126" s="27" t="s">
        <v>5334</v>
      </c>
      <c r="D1126" s="27" t="s">
        <v>3812</v>
      </c>
      <c r="E1126" s="27" t="s">
        <v>3920</v>
      </c>
      <c r="F1126" s="27"/>
      <c r="G1126" s="27"/>
      <c r="H1126" s="27"/>
    </row>
    <row r="1127" spans="3:8" x14ac:dyDescent="0.35">
      <c r="C1127" s="27" t="s">
        <v>5335</v>
      </c>
      <c r="D1127" s="27" t="s">
        <v>3812</v>
      </c>
      <c r="E1127" s="27" t="s">
        <v>3920</v>
      </c>
      <c r="F1127" s="27"/>
      <c r="G1127" s="27"/>
      <c r="H1127" s="27"/>
    </row>
    <row r="1128" spans="3:8" x14ac:dyDescent="0.35">
      <c r="C1128" s="27" t="s">
        <v>5336</v>
      </c>
      <c r="D1128" s="27" t="s">
        <v>3812</v>
      </c>
      <c r="E1128" s="27" t="s">
        <v>3922</v>
      </c>
      <c r="F1128" s="27"/>
      <c r="G1128" s="27"/>
      <c r="H1128" s="27"/>
    </row>
    <row r="1129" spans="3:8" x14ac:dyDescent="0.35">
      <c r="C1129" s="27" t="s">
        <v>5337</v>
      </c>
      <c r="D1129" s="27" t="s">
        <v>3812</v>
      </c>
      <c r="E1129" s="27" t="s">
        <v>3922</v>
      </c>
      <c r="F1129" s="27"/>
      <c r="G1129" s="27"/>
      <c r="H1129" s="27"/>
    </row>
    <row r="1130" spans="3:8" x14ac:dyDescent="0.35">
      <c r="C1130" s="27" t="s">
        <v>5338</v>
      </c>
      <c r="D1130" s="27" t="s">
        <v>3812</v>
      </c>
      <c r="E1130" s="27" t="s">
        <v>3924</v>
      </c>
      <c r="F1130" s="27"/>
      <c r="G1130" s="27"/>
      <c r="H1130" s="27"/>
    </row>
    <row r="1131" spans="3:8" x14ac:dyDescent="0.35">
      <c r="C1131" s="27" t="s">
        <v>5339</v>
      </c>
      <c r="D1131" s="27" t="s">
        <v>3812</v>
      </c>
      <c r="E1131" s="27" t="s">
        <v>3924</v>
      </c>
      <c r="F1131" s="27"/>
      <c r="G1131" s="27"/>
      <c r="H1131" s="27"/>
    </row>
    <row r="1132" spans="3:8" x14ac:dyDescent="0.35">
      <c r="C1132" s="27" t="s">
        <v>5340</v>
      </c>
      <c r="D1132" s="27" t="s">
        <v>3812</v>
      </c>
      <c r="E1132" s="27" t="s">
        <v>3926</v>
      </c>
      <c r="F1132" s="27"/>
      <c r="G1132" s="27"/>
      <c r="H1132" s="27"/>
    </row>
    <row r="1133" spans="3:8" x14ac:dyDescent="0.35">
      <c r="C1133" s="27" t="s">
        <v>5341</v>
      </c>
      <c r="D1133" s="27" t="s">
        <v>3812</v>
      </c>
      <c r="E1133" s="27" t="s">
        <v>3926</v>
      </c>
      <c r="F1133" s="27"/>
      <c r="G1133" s="27"/>
      <c r="H1133" s="27"/>
    </row>
    <row r="1134" spans="3:8" x14ac:dyDescent="0.35">
      <c r="C1134" s="27" t="s">
        <v>5342</v>
      </c>
      <c r="D1134" s="27" t="s">
        <v>3812</v>
      </c>
      <c r="E1134" s="27" t="s">
        <v>4169</v>
      </c>
      <c r="F1134" s="27"/>
      <c r="G1134" s="27"/>
      <c r="H1134" s="59"/>
    </row>
    <row r="1135" spans="3:8" x14ac:dyDescent="0.35">
      <c r="C1135" s="27" t="s">
        <v>5343</v>
      </c>
      <c r="D1135" s="27" t="s">
        <v>3812</v>
      </c>
      <c r="E1135" s="59" t="s">
        <v>4811</v>
      </c>
      <c r="F1135" s="27"/>
      <c r="G1135" s="27"/>
      <c r="H1135" s="59"/>
    </row>
    <row r="1136" spans="3:8" x14ac:dyDescent="0.35">
      <c r="C1136" s="27" t="s">
        <v>5344</v>
      </c>
      <c r="D1136" s="27" t="s">
        <v>3812</v>
      </c>
      <c r="E1136" s="59" t="s">
        <v>4811</v>
      </c>
      <c r="F1136" s="27"/>
      <c r="G1136" s="27"/>
      <c r="H1136" s="59"/>
    </row>
    <row r="1137" spans="3:8" x14ac:dyDescent="0.35">
      <c r="C1137" s="27" t="s">
        <v>5345</v>
      </c>
      <c r="D1137" s="27" t="s">
        <v>3812</v>
      </c>
      <c r="E1137" s="59" t="s">
        <v>3930</v>
      </c>
      <c r="F1137" s="27"/>
      <c r="G1137" s="27"/>
      <c r="H1137" s="59"/>
    </row>
    <row r="1138" spans="3:8" x14ac:dyDescent="0.35">
      <c r="C1138" s="27" t="s">
        <v>5346</v>
      </c>
      <c r="D1138" s="27" t="s">
        <v>3812</v>
      </c>
      <c r="E1138" s="59" t="s">
        <v>3934</v>
      </c>
      <c r="F1138" s="27"/>
      <c r="G1138" s="27"/>
      <c r="H1138" s="59"/>
    </row>
    <row r="1139" spans="3:8" x14ac:dyDescent="0.35">
      <c r="C1139" s="27" t="s">
        <v>5347</v>
      </c>
      <c r="D1139" s="27" t="s">
        <v>3812</v>
      </c>
      <c r="E1139" s="59" t="s">
        <v>3928</v>
      </c>
      <c r="F1139" s="27"/>
      <c r="G1139" s="27"/>
      <c r="H1139" s="59"/>
    </row>
    <row r="1140" spans="3:8" x14ac:dyDescent="0.35">
      <c r="C1140" s="27" t="s">
        <v>5348</v>
      </c>
      <c r="D1140" s="27" t="s">
        <v>3812</v>
      </c>
      <c r="E1140" s="59" t="s">
        <v>4169</v>
      </c>
      <c r="F1140" s="27"/>
      <c r="G1140" s="27"/>
      <c r="H1140" s="59"/>
    </row>
    <row r="1141" spans="3:8" x14ac:dyDescent="0.35">
      <c r="C1141" s="27" t="s">
        <v>5349</v>
      </c>
      <c r="D1141" s="27" t="s">
        <v>3812</v>
      </c>
      <c r="E1141" s="59" t="s">
        <v>3932</v>
      </c>
      <c r="F1141" s="27"/>
      <c r="G1141" s="27"/>
      <c r="H1141" s="59"/>
    </row>
    <row r="1142" spans="3:8" x14ac:dyDescent="0.35">
      <c r="C1142" s="27" t="s">
        <v>5350</v>
      </c>
      <c r="D1142" s="27" t="s">
        <v>3812</v>
      </c>
      <c r="E1142" s="59" t="s">
        <v>3934</v>
      </c>
      <c r="F1142" s="27"/>
      <c r="G1142" s="27"/>
      <c r="H1142" s="59"/>
    </row>
  </sheetData>
  <conditionalFormatting sqref="O36 J37 J39:J43 J4:J35">
    <cfRule type="duplicateValues" dxfId="1585" priority="262195"/>
  </conditionalFormatting>
  <conditionalFormatting sqref="D48:D96">
    <cfRule type="duplicateValues" dxfId="1584" priority="50"/>
  </conditionalFormatting>
  <conditionalFormatting sqref="D153:D170">
    <cfRule type="duplicateValues" dxfId="1583" priority="48"/>
  </conditionalFormatting>
  <conditionalFormatting sqref="J152:J153 J155 J157:J161">
    <cfRule type="duplicateValues" dxfId="1582" priority="46"/>
  </conditionalFormatting>
  <conditionalFormatting sqref="D227:D229">
    <cfRule type="duplicateValues" dxfId="1581" priority="42"/>
  </conditionalFormatting>
  <conditionalFormatting sqref="J73:J78 J48:J71">
    <cfRule type="duplicateValues" dxfId="1580" priority="262204"/>
  </conditionalFormatting>
  <conditionalFormatting sqref="J152:J161 J73:J78 J48:J71">
    <cfRule type="duplicateValues" dxfId="1579" priority="262207"/>
  </conditionalFormatting>
  <conditionalFormatting sqref="D183:D229 D231 D180">
    <cfRule type="duplicateValues" dxfId="1578" priority="262213"/>
  </conditionalFormatting>
  <conditionalFormatting sqref="J183:J219 J222 J180">
    <cfRule type="duplicateValues" dxfId="1577" priority="262214"/>
  </conditionalFormatting>
  <conditionalFormatting sqref="D45">
    <cfRule type="duplicateValues" dxfId="1576" priority="40"/>
  </conditionalFormatting>
  <conditionalFormatting sqref="J45">
    <cfRule type="duplicateValues" dxfId="1575" priority="39"/>
  </conditionalFormatting>
  <conditionalFormatting sqref="J1">
    <cfRule type="duplicateValues" dxfId="1574" priority="38"/>
  </conditionalFormatting>
  <conditionalFormatting sqref="D1">
    <cfRule type="duplicateValues" dxfId="1573" priority="37"/>
  </conditionalFormatting>
  <conditionalFormatting sqref="D102:D108 D110:D170 D99">
    <cfRule type="duplicateValues" dxfId="1572" priority="262490"/>
  </conditionalFormatting>
  <conditionalFormatting sqref="D109">
    <cfRule type="duplicateValues" dxfId="1571" priority="36"/>
  </conditionalFormatting>
  <conditionalFormatting sqref="J102:J108 J110:J161 J99">
    <cfRule type="duplicateValues" dxfId="1570" priority="262495"/>
  </conditionalFormatting>
  <conditionalFormatting sqref="J109">
    <cfRule type="duplicateValues" dxfId="1569"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3281</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3310</v>
      </c>
      <c r="P2" s="5" t="s">
        <v>3311</v>
      </c>
      <c r="Q2" s="5" t="s">
        <v>3312</v>
      </c>
      <c r="R2" s="5" t="s">
        <v>3314</v>
      </c>
      <c r="S2" s="5" t="s">
        <v>3313</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568" priority="2">
      <formula>O2 &gt; O2</formula>
    </cfRule>
    <cfRule type="expression" dxfId="1567" priority="3">
      <formula>O2 &lt; O2</formula>
    </cfRule>
  </conditionalFormatting>
  <conditionalFormatting sqref="A3:V113">
    <cfRule type="expression" dxfId="156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8665</v>
      </c>
      <c r="B4" s="29">
        <v>15</v>
      </c>
      <c r="C4" s="29">
        <v>21</v>
      </c>
      <c r="D4" s="29">
        <v>450</v>
      </c>
      <c r="E4" s="29">
        <v>85</v>
      </c>
      <c r="F4" s="29" t="s">
        <v>708</v>
      </c>
      <c r="G4" s="29">
        <v>1</v>
      </c>
      <c r="H4" s="29"/>
      <c r="I4" s="29">
        <v>425</v>
      </c>
      <c r="J4" s="29">
        <v>7300</v>
      </c>
    </row>
    <row r="5" spans="1:10" x14ac:dyDescent="0.35">
      <c r="A5" s="29" t="s">
        <v>8669</v>
      </c>
      <c r="B5" s="29">
        <v>22</v>
      </c>
      <c r="C5" s="29">
        <v>30</v>
      </c>
      <c r="D5" s="29">
        <v>600</v>
      </c>
      <c r="E5" s="29">
        <v>190</v>
      </c>
      <c r="F5" s="29" t="s">
        <v>708</v>
      </c>
      <c r="G5" s="29">
        <v>1</v>
      </c>
      <c r="H5" s="29"/>
      <c r="I5" s="29">
        <v>500</v>
      </c>
      <c r="J5" s="29">
        <v>6500</v>
      </c>
    </row>
    <row r="6" spans="1:10" x14ac:dyDescent="0.35">
      <c r="A6" s="29" t="s">
        <v>8664</v>
      </c>
      <c r="B6" s="29">
        <v>9</v>
      </c>
      <c r="C6" s="29">
        <v>20</v>
      </c>
      <c r="D6" s="29">
        <v>450</v>
      </c>
      <c r="E6" s="29">
        <v>95</v>
      </c>
      <c r="F6" s="29" t="s">
        <v>708</v>
      </c>
      <c r="G6" s="29">
        <v>1</v>
      </c>
      <c r="H6" s="29"/>
      <c r="I6" s="29">
        <v>350</v>
      </c>
      <c r="J6" s="29">
        <v>6400</v>
      </c>
    </row>
    <row r="7" spans="1:10" x14ac:dyDescent="0.35">
      <c r="A7" s="29" t="s">
        <v>8668</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8490</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8666</v>
      </c>
      <c r="B11" s="29">
        <v>20</v>
      </c>
      <c r="C11" s="29">
        <v>18</v>
      </c>
      <c r="D11" s="29">
        <v>500</v>
      </c>
      <c r="E11" s="29">
        <v>78</v>
      </c>
      <c r="F11" s="29" t="s">
        <v>708</v>
      </c>
      <c r="G11" s="29">
        <v>1</v>
      </c>
      <c r="H11" s="29"/>
      <c r="I11" s="29">
        <v>315</v>
      </c>
      <c r="J11" s="29">
        <v>5400</v>
      </c>
    </row>
    <row r="12" spans="1:10" x14ac:dyDescent="0.35">
      <c r="A12" s="29" t="s">
        <v>8667</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8479</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7033</v>
      </c>
      <c r="B18" s="29">
        <v>34</v>
      </c>
      <c r="C18" s="29">
        <v>9</v>
      </c>
      <c r="D18" s="29">
        <v>420</v>
      </c>
      <c r="E18" s="29">
        <v>64</v>
      </c>
      <c r="F18" s="29" t="s">
        <v>708</v>
      </c>
      <c r="G18" s="29">
        <v>1</v>
      </c>
      <c r="H18" s="29"/>
      <c r="I18" s="29">
        <v>180</v>
      </c>
      <c r="J18" s="29">
        <v>3500</v>
      </c>
    </row>
    <row r="19" spans="1:10" x14ac:dyDescent="0.35">
      <c r="A19" s="29" t="s">
        <v>8450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7030</v>
      </c>
      <c r="B21" s="29">
        <v>40</v>
      </c>
      <c r="C21" s="29">
        <v>34</v>
      </c>
      <c r="D21" s="29">
        <v>550</v>
      </c>
      <c r="E21" s="29">
        <v>175</v>
      </c>
      <c r="F21" s="29" t="s">
        <v>708</v>
      </c>
      <c r="G21" s="29">
        <v>1</v>
      </c>
      <c r="H21" s="29"/>
      <c r="I21" s="29">
        <v>193</v>
      </c>
      <c r="J21" s="29">
        <v>2900</v>
      </c>
    </row>
    <row r="22" spans="1:10" x14ac:dyDescent="0.35">
      <c r="A22" s="29" t="s">
        <v>8487</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7035</v>
      </c>
      <c r="B24" s="29">
        <v>0</v>
      </c>
      <c r="C24" s="29">
        <v>30</v>
      </c>
      <c r="D24" s="29">
        <v>310</v>
      </c>
      <c r="E24" s="29">
        <v>58</v>
      </c>
      <c r="F24" s="29" t="s">
        <v>708</v>
      </c>
      <c r="G24" s="29">
        <v>1</v>
      </c>
      <c r="H24" s="29"/>
      <c r="I24" s="29">
        <v>130</v>
      </c>
      <c r="J24" s="29">
        <v>2150</v>
      </c>
    </row>
    <row r="25" spans="1:10" x14ac:dyDescent="0.35">
      <c r="A25" s="29" t="s">
        <v>8482</v>
      </c>
      <c r="B25" s="29">
        <v>10</v>
      </c>
      <c r="C25" s="29">
        <v>17</v>
      </c>
      <c r="D25" s="29">
        <v>300</v>
      </c>
      <c r="E25" s="29">
        <v>71</v>
      </c>
      <c r="F25" s="29" t="s">
        <v>708</v>
      </c>
      <c r="G25" s="29">
        <v>1</v>
      </c>
      <c r="H25" s="29"/>
      <c r="I25" s="29">
        <v>156</v>
      </c>
      <c r="J25" s="29">
        <v>2040</v>
      </c>
    </row>
    <row r="26" spans="1:10" x14ac:dyDescent="0.35">
      <c r="A26" s="29" t="s">
        <v>7010</v>
      </c>
      <c r="B26" s="29">
        <v>5</v>
      </c>
      <c r="C26" s="29">
        <v>9</v>
      </c>
      <c r="D26" s="29">
        <v>65</v>
      </c>
      <c r="E26" s="29">
        <v>8</v>
      </c>
      <c r="F26" s="29" t="s">
        <v>708</v>
      </c>
      <c r="G26" s="29"/>
      <c r="H26" s="29"/>
      <c r="I26" s="29">
        <v>190</v>
      </c>
      <c r="J26" s="29">
        <v>2000</v>
      </c>
    </row>
    <row r="27" spans="1:10" x14ac:dyDescent="0.35">
      <c r="A27" s="29" t="s">
        <v>7008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8445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8491</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7029</v>
      </c>
      <c r="B35" s="29">
        <v>36</v>
      </c>
      <c r="C35" s="29">
        <v>30</v>
      </c>
      <c r="D35" s="29">
        <v>500</v>
      </c>
      <c r="E35" s="29">
        <v>138</v>
      </c>
      <c r="F35" s="29" t="s">
        <v>708</v>
      </c>
      <c r="G35" s="29">
        <v>1</v>
      </c>
      <c r="H35" s="29"/>
      <c r="I35" s="29">
        <v>107</v>
      </c>
      <c r="J35" s="29">
        <v>1300</v>
      </c>
    </row>
    <row r="36" spans="1:10" x14ac:dyDescent="0.35">
      <c r="A36" s="29" t="s">
        <v>7034</v>
      </c>
      <c r="B36" s="29">
        <v>0</v>
      </c>
      <c r="C36" s="29">
        <v>22</v>
      </c>
      <c r="D36" s="29">
        <v>190</v>
      </c>
      <c r="E36" s="29">
        <v>37</v>
      </c>
      <c r="F36" s="29" t="s">
        <v>708</v>
      </c>
      <c r="G36" s="29">
        <v>1</v>
      </c>
      <c r="H36" s="29"/>
      <c r="I36" s="29">
        <v>65</v>
      </c>
      <c r="J36" s="29">
        <v>1300</v>
      </c>
    </row>
    <row r="37" spans="1:10" x14ac:dyDescent="0.35">
      <c r="A37" s="29" t="s">
        <v>8459</v>
      </c>
      <c r="B37" s="29">
        <v>8</v>
      </c>
      <c r="C37" s="29">
        <v>14</v>
      </c>
      <c r="D37" s="29">
        <v>200</v>
      </c>
      <c r="E37" s="29">
        <v>55</v>
      </c>
      <c r="F37" s="29" t="s">
        <v>708</v>
      </c>
      <c r="G37" s="29">
        <v>1</v>
      </c>
      <c r="H37" s="29"/>
      <c r="I37" s="29">
        <v>80</v>
      </c>
      <c r="J37" s="29">
        <v>1235</v>
      </c>
    </row>
    <row r="38" spans="1:10" x14ac:dyDescent="0.35">
      <c r="A38" s="29" t="s">
        <v>7006</v>
      </c>
      <c r="B38" s="29">
        <v>3</v>
      </c>
      <c r="C38" s="29">
        <v>6</v>
      </c>
      <c r="D38" s="29">
        <v>35</v>
      </c>
      <c r="E38" s="29">
        <v>4</v>
      </c>
      <c r="F38" s="29" t="s">
        <v>708</v>
      </c>
      <c r="G38" s="29"/>
      <c r="H38" s="29"/>
      <c r="I38" s="29">
        <v>130</v>
      </c>
      <c r="J38" s="29">
        <v>900</v>
      </c>
    </row>
    <row r="39" spans="1:10" x14ac:dyDescent="0.35">
      <c r="A39" s="29" t="s">
        <v>7007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7031</v>
      </c>
      <c r="B41" s="29">
        <v>20</v>
      </c>
      <c r="C41" s="29">
        <v>4</v>
      </c>
      <c r="D41" s="29">
        <v>140</v>
      </c>
      <c r="E41" s="29">
        <v>45</v>
      </c>
      <c r="F41" s="29" t="s">
        <v>708</v>
      </c>
      <c r="G41" s="29">
        <v>1</v>
      </c>
      <c r="H41" s="29"/>
      <c r="I41" s="29">
        <v>55</v>
      </c>
      <c r="J41" s="29">
        <v>550</v>
      </c>
    </row>
    <row r="42" spans="1:10" x14ac:dyDescent="0.35">
      <c r="A42" s="29" t="s">
        <v>8448</v>
      </c>
      <c r="B42" s="29">
        <v>12</v>
      </c>
      <c r="C42" s="29">
        <v>10</v>
      </c>
      <c r="D42" s="29">
        <v>140</v>
      </c>
      <c r="E42" s="29">
        <v>50</v>
      </c>
      <c r="F42" s="29" t="s">
        <v>708</v>
      </c>
      <c r="G42" s="29">
        <v>1</v>
      </c>
      <c r="H42" s="29"/>
      <c r="I42" s="29">
        <v>67</v>
      </c>
      <c r="J42" s="29">
        <v>522</v>
      </c>
    </row>
  </sheetData>
  <conditionalFormatting sqref="A2:J42">
    <cfRule type="expression" dxfId="1565" priority="21">
      <formula>ISBLANK(A2)</formula>
    </cfRule>
  </conditionalFormatting>
  <conditionalFormatting sqref="J2:J6">
    <cfRule type="expression" dxfId="1564" priority="20">
      <formula>ISBLANK(J2)</formula>
    </cfRule>
  </conditionalFormatting>
  <conditionalFormatting sqref="J29:J42 J27 J24:J25 J22 J20 J17:J18 J15 J11:J13 J9 J7">
    <cfRule type="expression" dxfId="1563" priority="19">
      <formula>ISBLANK(J7)</formula>
    </cfRule>
  </conditionalFormatting>
  <conditionalFormatting sqref="J8">
    <cfRule type="expression" dxfId="1562" priority="17">
      <formula>ISBLANK(J8)</formula>
    </cfRule>
  </conditionalFormatting>
  <conditionalFormatting sqref="J10">
    <cfRule type="expression" dxfId="1561" priority="15">
      <formula>ISBLANK(J10)</formula>
    </cfRule>
  </conditionalFormatting>
  <conditionalFormatting sqref="J14">
    <cfRule type="expression" dxfId="1560" priority="13">
      <formula>ISBLANK(J14)</formula>
    </cfRule>
  </conditionalFormatting>
  <conditionalFormatting sqref="J16">
    <cfRule type="expression" dxfId="1559" priority="11">
      <formula>ISBLANK(J16)</formula>
    </cfRule>
  </conditionalFormatting>
  <conditionalFormatting sqref="J19">
    <cfRule type="expression" dxfId="1558" priority="9">
      <formula>ISBLANK(J19)</formula>
    </cfRule>
  </conditionalFormatting>
  <conditionalFormatting sqref="J21">
    <cfRule type="expression" dxfId="1557" priority="7">
      <formula>ISBLANK(J21)</formula>
    </cfRule>
  </conditionalFormatting>
  <conditionalFormatting sqref="J23">
    <cfRule type="expression" dxfId="1556" priority="5">
      <formula>ISBLANK(J23)</formula>
    </cfRule>
  </conditionalFormatting>
  <conditionalFormatting sqref="J26">
    <cfRule type="expression" dxfId="1555" priority="3">
      <formula>ISBLANK(J26)</formula>
    </cfRule>
  </conditionalFormatting>
  <conditionalFormatting sqref="J28">
    <cfRule type="expression" dxfId="1554"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5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3280</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3310</v>
      </c>
      <c r="P2" s="9" t="s">
        <v>3311</v>
      </c>
      <c r="Q2" s="9" t="s">
        <v>3312</v>
      </c>
      <c r="R2" s="9" t="s">
        <v>3313</v>
      </c>
      <c r="S2" s="9" t="s">
        <v>3314</v>
      </c>
      <c r="T2" s="9" t="s">
        <v>2684</v>
      </c>
      <c r="U2" s="9" t="s">
        <v>2685</v>
      </c>
      <c r="V2" s="9" t="s">
        <v>323</v>
      </c>
      <c r="W2" s="182" t="s">
        <v>7041</v>
      </c>
    </row>
    <row r="3" spans="1:26" x14ac:dyDescent="0.35">
      <c r="A3" s="44">
        <v>1</v>
      </c>
      <c r="B3" s="39" t="s">
        <v>40</v>
      </c>
      <c r="C3" s="189">
        <v>2</v>
      </c>
      <c r="D3" s="189">
        <v>3</v>
      </c>
      <c r="E3" s="189">
        <v>10</v>
      </c>
      <c r="F3" s="189">
        <v>10</v>
      </c>
      <c r="G3" s="34" t="s">
        <v>695</v>
      </c>
      <c r="H3" s="24"/>
      <c r="I3" s="29" t="s">
        <v>696</v>
      </c>
      <c r="J3" s="189">
        <v>50</v>
      </c>
      <c r="K3" s="34" t="s">
        <v>40</v>
      </c>
      <c r="L3" s="34" t="s">
        <v>697</v>
      </c>
      <c r="M3" s="34" t="s">
        <v>698</v>
      </c>
      <c r="N3" s="189">
        <v>125</v>
      </c>
      <c r="O3" s="34"/>
      <c r="P3" s="34"/>
      <c r="Q3" s="34"/>
      <c r="R3" s="34"/>
      <c r="S3" s="34"/>
      <c r="T3" s="29" t="s">
        <v>1</v>
      </c>
      <c r="U3" s="42">
        <v>1</v>
      </c>
      <c r="V3" s="189">
        <v>100</v>
      </c>
      <c r="Z3" s="303">
        <v>100</v>
      </c>
    </row>
    <row r="4" spans="1:26" x14ac:dyDescent="0.35">
      <c r="A4" s="44">
        <v>2</v>
      </c>
      <c r="B4" s="39" t="s">
        <v>39</v>
      </c>
      <c r="C4" s="189">
        <v>3</v>
      </c>
      <c r="D4" s="189">
        <v>5</v>
      </c>
      <c r="E4" s="189">
        <v>24</v>
      </c>
      <c r="F4" s="189">
        <v>10</v>
      </c>
      <c r="G4" s="29" t="s">
        <v>695</v>
      </c>
      <c r="H4" s="42"/>
      <c r="I4" s="29"/>
      <c r="J4" s="189">
        <v>130</v>
      </c>
      <c r="K4" s="29" t="s">
        <v>39</v>
      </c>
      <c r="L4" s="29" t="s">
        <v>699</v>
      </c>
      <c r="M4" s="29" t="s">
        <v>6722</v>
      </c>
      <c r="N4" s="189">
        <v>2200</v>
      </c>
      <c r="O4" s="29"/>
      <c r="P4" s="29"/>
      <c r="Q4" s="29"/>
      <c r="R4" s="29"/>
      <c r="S4" s="195"/>
      <c r="T4" s="29" t="s">
        <v>1</v>
      </c>
      <c r="U4" s="42">
        <v>1</v>
      </c>
      <c r="V4" s="189">
        <v>900</v>
      </c>
      <c r="Z4" s="303">
        <v>900</v>
      </c>
    </row>
    <row r="5" spans="1:26" s="186" customFormat="1" x14ac:dyDescent="0.35">
      <c r="A5" s="44">
        <v>2</v>
      </c>
      <c r="B5" s="39" t="s">
        <v>8688</v>
      </c>
      <c r="C5" s="189">
        <v>3</v>
      </c>
      <c r="D5" s="189">
        <v>5</v>
      </c>
      <c r="E5" s="189">
        <v>24</v>
      </c>
      <c r="F5" s="189">
        <v>10</v>
      </c>
      <c r="G5" s="29" t="s">
        <v>695</v>
      </c>
      <c r="H5" s="42"/>
      <c r="I5" s="29"/>
      <c r="J5" s="189">
        <v>130</v>
      </c>
      <c r="K5" s="29" t="s">
        <v>8688</v>
      </c>
      <c r="L5" s="29" t="s">
        <v>8693</v>
      </c>
      <c r="M5" s="29" t="s">
        <v>8701</v>
      </c>
      <c r="N5" s="189">
        <v>2200</v>
      </c>
      <c r="O5" s="29"/>
      <c r="P5" s="29"/>
      <c r="Q5" s="29"/>
      <c r="R5" s="29"/>
      <c r="S5" s="195"/>
      <c r="T5" s="29" t="s">
        <v>1</v>
      </c>
      <c r="U5" s="42">
        <v>1</v>
      </c>
      <c r="V5" s="189">
        <v>900</v>
      </c>
      <c r="Z5" s="303">
        <v>900</v>
      </c>
    </row>
    <row r="6" spans="1:26" x14ac:dyDescent="0.35">
      <c r="A6" s="44">
        <v>3</v>
      </c>
      <c r="B6" s="39" t="s">
        <v>38</v>
      </c>
      <c r="C6" s="189">
        <v>3</v>
      </c>
      <c r="D6" s="189">
        <v>5</v>
      </c>
      <c r="E6" s="189">
        <v>28</v>
      </c>
      <c r="F6" s="189">
        <v>10</v>
      </c>
      <c r="G6" s="29" t="s">
        <v>695</v>
      </c>
      <c r="H6" s="42"/>
      <c r="I6" s="29"/>
      <c r="J6" s="189">
        <v>130</v>
      </c>
      <c r="K6" s="29" t="s">
        <v>38</v>
      </c>
      <c r="L6" s="29" t="s">
        <v>701</v>
      </c>
      <c r="M6" s="29" t="s">
        <v>6722</v>
      </c>
      <c r="N6" s="189">
        <v>2200</v>
      </c>
      <c r="O6" s="29"/>
      <c r="P6" s="29"/>
      <c r="Q6" s="29"/>
      <c r="R6" s="29"/>
      <c r="S6" s="29"/>
      <c r="T6" s="29" t="s">
        <v>1</v>
      </c>
      <c r="U6" s="42">
        <v>1</v>
      </c>
      <c r="V6" s="189">
        <v>900</v>
      </c>
      <c r="Z6" s="303">
        <v>900</v>
      </c>
    </row>
    <row r="7" spans="1:26" s="186" customFormat="1" x14ac:dyDescent="0.35">
      <c r="A7" s="44">
        <v>3</v>
      </c>
      <c r="B7" s="39" t="s">
        <v>8692</v>
      </c>
      <c r="C7" s="189">
        <v>3</v>
      </c>
      <c r="D7" s="189">
        <v>5</v>
      </c>
      <c r="E7" s="189">
        <v>28</v>
      </c>
      <c r="F7" s="189">
        <v>10</v>
      </c>
      <c r="G7" s="29" t="s">
        <v>695</v>
      </c>
      <c r="H7" s="42"/>
      <c r="I7" s="29"/>
      <c r="J7" s="189">
        <v>130</v>
      </c>
      <c r="K7" s="29" t="s">
        <v>8692</v>
      </c>
      <c r="L7" s="29" t="s">
        <v>8694</v>
      </c>
      <c r="M7" s="29" t="s">
        <v>8701</v>
      </c>
      <c r="N7" s="189">
        <v>2200</v>
      </c>
      <c r="O7" s="29"/>
      <c r="P7" s="29"/>
      <c r="Q7" s="29"/>
      <c r="R7" s="29"/>
      <c r="S7" s="29"/>
      <c r="T7" s="29" t="s">
        <v>1</v>
      </c>
      <c r="U7" s="42">
        <v>1</v>
      </c>
      <c r="V7" s="189">
        <v>900</v>
      </c>
      <c r="Z7" s="303">
        <v>900</v>
      </c>
    </row>
    <row r="8" spans="1:26" x14ac:dyDescent="0.35">
      <c r="A8" s="44">
        <v>4</v>
      </c>
      <c r="B8" s="39" t="s">
        <v>37</v>
      </c>
      <c r="C8" s="189">
        <v>2</v>
      </c>
      <c r="D8" s="189">
        <v>4</v>
      </c>
      <c r="E8" s="189">
        <v>20</v>
      </c>
      <c r="F8" s="189">
        <v>10</v>
      </c>
      <c r="G8" s="29" t="s">
        <v>695</v>
      </c>
      <c r="H8" s="42"/>
      <c r="I8" s="29"/>
      <c r="J8" s="189">
        <v>105</v>
      </c>
      <c r="K8" s="29" t="s">
        <v>37</v>
      </c>
      <c r="L8" s="29" t="s">
        <v>702</v>
      </c>
      <c r="M8" s="29" t="s">
        <v>703</v>
      </c>
      <c r="N8" s="189">
        <v>2200</v>
      </c>
      <c r="O8" s="29"/>
      <c r="P8" s="29"/>
      <c r="Q8" s="29"/>
      <c r="R8" s="29"/>
      <c r="S8" s="29"/>
      <c r="T8" s="29" t="s">
        <v>1</v>
      </c>
      <c r="U8" s="42">
        <v>1</v>
      </c>
      <c r="V8" s="189">
        <v>900</v>
      </c>
      <c r="Z8" s="303">
        <v>900</v>
      </c>
    </row>
    <row r="9" spans="1:26" s="186" customFormat="1" x14ac:dyDescent="0.35">
      <c r="A9" s="44">
        <v>4</v>
      </c>
      <c r="B9" s="39" t="s">
        <v>8691</v>
      </c>
      <c r="C9" s="189">
        <v>2</v>
      </c>
      <c r="D9" s="189">
        <v>4</v>
      </c>
      <c r="E9" s="189">
        <v>20</v>
      </c>
      <c r="F9" s="189">
        <v>10</v>
      </c>
      <c r="G9" s="29" t="s">
        <v>695</v>
      </c>
      <c r="H9" s="42"/>
      <c r="I9" s="29"/>
      <c r="J9" s="189">
        <v>105</v>
      </c>
      <c r="K9" s="29" t="s">
        <v>8691</v>
      </c>
      <c r="L9" s="29" t="s">
        <v>8695</v>
      </c>
      <c r="M9" s="29" t="s">
        <v>8700</v>
      </c>
      <c r="N9" s="189">
        <v>2200</v>
      </c>
      <c r="O9" s="29"/>
      <c r="P9" s="29"/>
      <c r="Q9" s="29"/>
      <c r="R9" s="29"/>
      <c r="S9" s="29"/>
      <c r="T9" s="29" t="s">
        <v>1</v>
      </c>
      <c r="U9" s="42">
        <v>1</v>
      </c>
      <c r="V9" s="189">
        <v>900</v>
      </c>
      <c r="Z9" s="303">
        <v>900</v>
      </c>
    </row>
    <row r="10" spans="1:26" x14ac:dyDescent="0.35">
      <c r="A10" s="44">
        <v>5</v>
      </c>
      <c r="B10" s="39" t="s">
        <v>36</v>
      </c>
      <c r="C10" s="189">
        <v>2</v>
      </c>
      <c r="D10" s="189">
        <v>4</v>
      </c>
      <c r="E10" s="189">
        <v>28</v>
      </c>
      <c r="F10" s="189">
        <v>10</v>
      </c>
      <c r="G10" s="29" t="s">
        <v>695</v>
      </c>
      <c r="H10" s="42"/>
      <c r="I10" s="29"/>
      <c r="J10" s="189">
        <v>105</v>
      </c>
      <c r="K10" s="29" t="s">
        <v>36</v>
      </c>
      <c r="L10" s="29" t="s">
        <v>704</v>
      </c>
      <c r="M10" s="29" t="s">
        <v>705</v>
      </c>
      <c r="N10" s="189">
        <v>2200</v>
      </c>
      <c r="O10" s="29"/>
      <c r="P10" s="29"/>
      <c r="Q10" s="29"/>
      <c r="R10" s="29"/>
      <c r="S10" s="29"/>
      <c r="T10" s="29" t="s">
        <v>1</v>
      </c>
      <c r="U10" s="42">
        <v>1</v>
      </c>
      <c r="V10" s="189">
        <v>900</v>
      </c>
      <c r="Z10" s="303">
        <v>900</v>
      </c>
    </row>
    <row r="11" spans="1:26" s="186" customFormat="1" x14ac:dyDescent="0.35">
      <c r="A11" s="44">
        <v>5</v>
      </c>
      <c r="B11" s="39" t="s">
        <v>8690</v>
      </c>
      <c r="C11" s="189">
        <v>2</v>
      </c>
      <c r="D11" s="189">
        <v>4</v>
      </c>
      <c r="E11" s="189">
        <v>28</v>
      </c>
      <c r="F11" s="189">
        <v>10</v>
      </c>
      <c r="G11" s="29" t="s">
        <v>695</v>
      </c>
      <c r="H11" s="42"/>
      <c r="I11" s="29"/>
      <c r="J11" s="189">
        <v>105</v>
      </c>
      <c r="K11" s="29" t="s">
        <v>8690</v>
      </c>
      <c r="L11" s="29" t="s">
        <v>8696</v>
      </c>
      <c r="M11" s="29" t="s">
        <v>8699</v>
      </c>
      <c r="N11" s="189">
        <v>2200</v>
      </c>
      <c r="O11" s="29"/>
      <c r="P11" s="29"/>
      <c r="Q11" s="29"/>
      <c r="R11" s="29"/>
      <c r="S11" s="29"/>
      <c r="T11" s="29" t="s">
        <v>1</v>
      </c>
      <c r="U11" s="42">
        <v>1</v>
      </c>
      <c r="V11" s="189">
        <v>900</v>
      </c>
      <c r="Z11" s="303">
        <v>900</v>
      </c>
    </row>
    <row r="12" spans="1:26" x14ac:dyDescent="0.35">
      <c r="A12" s="44">
        <v>6</v>
      </c>
      <c r="B12" s="39" t="s">
        <v>35</v>
      </c>
      <c r="C12" s="189">
        <v>1</v>
      </c>
      <c r="D12" s="189">
        <v>3</v>
      </c>
      <c r="E12" s="189">
        <v>15</v>
      </c>
      <c r="F12" s="189">
        <v>10</v>
      </c>
      <c r="G12" s="29" t="s">
        <v>695</v>
      </c>
      <c r="H12" s="42"/>
      <c r="I12" s="29"/>
      <c r="J12" s="189">
        <v>95</v>
      </c>
      <c r="K12" s="29" t="s">
        <v>35</v>
      </c>
      <c r="L12" s="29" t="s">
        <v>706</v>
      </c>
      <c r="M12" s="29" t="s">
        <v>707</v>
      </c>
      <c r="N12" s="189">
        <v>2100</v>
      </c>
      <c r="O12" s="29"/>
      <c r="P12" s="29"/>
      <c r="Q12" s="29"/>
      <c r="R12" s="29"/>
      <c r="S12" s="29"/>
      <c r="T12" s="29" t="s">
        <v>1</v>
      </c>
      <c r="U12" s="42">
        <v>1</v>
      </c>
      <c r="V12" s="189">
        <v>675</v>
      </c>
      <c r="Z12" s="303">
        <v>675</v>
      </c>
    </row>
    <row r="13" spans="1:26" s="186" customFormat="1" x14ac:dyDescent="0.35">
      <c r="A13" s="44">
        <v>6</v>
      </c>
      <c r="B13" s="39" t="s">
        <v>8689</v>
      </c>
      <c r="C13" s="189">
        <v>1</v>
      </c>
      <c r="D13" s="189">
        <v>3</v>
      </c>
      <c r="E13" s="189">
        <v>15</v>
      </c>
      <c r="F13" s="189">
        <v>10</v>
      </c>
      <c r="G13" s="29" t="s">
        <v>695</v>
      </c>
      <c r="H13" s="42"/>
      <c r="I13" s="29"/>
      <c r="J13" s="189">
        <v>95</v>
      </c>
      <c r="K13" s="29" t="s">
        <v>8689</v>
      </c>
      <c r="L13" s="29" t="s">
        <v>8697</v>
      </c>
      <c r="M13" s="29" t="s">
        <v>8698</v>
      </c>
      <c r="N13" s="189">
        <v>2100</v>
      </c>
      <c r="O13" s="29"/>
      <c r="P13" s="29"/>
      <c r="Q13" s="29"/>
      <c r="R13" s="29"/>
      <c r="S13" s="29"/>
      <c r="T13" s="29" t="s">
        <v>1</v>
      </c>
      <c r="U13" s="42">
        <v>1</v>
      </c>
      <c r="V13" s="189">
        <v>675</v>
      </c>
      <c r="Z13" s="303">
        <v>675</v>
      </c>
    </row>
    <row r="14" spans="1:26" x14ac:dyDescent="0.35">
      <c r="A14" s="44">
        <v>7</v>
      </c>
      <c r="B14" s="39" t="s">
        <v>6700</v>
      </c>
      <c r="C14" s="189">
        <v>2</v>
      </c>
      <c r="D14" s="189">
        <v>6</v>
      </c>
      <c r="E14" s="189">
        <v>40</v>
      </c>
      <c r="F14" s="189">
        <v>20</v>
      </c>
      <c r="G14" s="29" t="s">
        <v>708</v>
      </c>
      <c r="H14" s="42"/>
      <c r="I14" s="186"/>
      <c r="J14" s="189">
        <v>120</v>
      </c>
      <c r="K14" s="29" t="s">
        <v>6700</v>
      </c>
      <c r="L14" s="29" t="s">
        <v>6699</v>
      </c>
      <c r="M14" s="29" t="s">
        <v>8807</v>
      </c>
      <c r="N14" s="189">
        <v>1200</v>
      </c>
      <c r="O14" s="29"/>
      <c r="P14" s="29"/>
      <c r="Q14" s="29"/>
      <c r="R14" s="29"/>
      <c r="S14" s="29"/>
      <c r="T14" s="34" t="s">
        <v>1</v>
      </c>
      <c r="U14" s="24">
        <v>1</v>
      </c>
      <c r="V14" s="189">
        <v>1600</v>
      </c>
      <c r="Z14" s="303">
        <v>900</v>
      </c>
    </row>
    <row r="15" spans="1:26" x14ac:dyDescent="0.35">
      <c r="A15" s="44">
        <v>8</v>
      </c>
      <c r="B15" s="39" t="s">
        <v>6698</v>
      </c>
      <c r="C15" s="189">
        <v>4</v>
      </c>
      <c r="D15" s="189">
        <v>10</v>
      </c>
      <c r="E15" s="189">
        <v>60</v>
      </c>
      <c r="F15" s="189">
        <v>30</v>
      </c>
      <c r="G15" s="34" t="s">
        <v>708</v>
      </c>
      <c r="H15" s="24"/>
      <c r="I15" s="186"/>
      <c r="J15" s="189">
        <v>180</v>
      </c>
      <c r="K15" s="34" t="s">
        <v>6698</v>
      </c>
      <c r="L15" s="34" t="s">
        <v>6701</v>
      </c>
      <c r="M15" s="34" t="s">
        <v>8806</v>
      </c>
      <c r="N15" s="189">
        <v>2000</v>
      </c>
      <c r="O15" s="34"/>
      <c r="P15" s="34"/>
      <c r="Q15" s="34"/>
      <c r="R15" s="34"/>
      <c r="S15" s="34"/>
      <c r="T15" s="29" t="s">
        <v>1</v>
      </c>
      <c r="U15" s="42">
        <v>1</v>
      </c>
      <c r="V15" s="189">
        <v>1600</v>
      </c>
      <c r="Z15" s="303">
        <v>900</v>
      </c>
    </row>
    <row r="16" spans="1:26" x14ac:dyDescent="0.35">
      <c r="A16" s="44">
        <v>9</v>
      </c>
      <c r="B16" s="39" t="s">
        <v>6703</v>
      </c>
      <c r="C16" s="189">
        <v>2</v>
      </c>
      <c r="D16" s="189">
        <v>7</v>
      </c>
      <c r="E16" s="189">
        <v>30</v>
      </c>
      <c r="F16" s="189">
        <v>10</v>
      </c>
      <c r="G16" s="29" t="s">
        <v>708</v>
      </c>
      <c r="H16" s="42"/>
      <c r="I16" s="29"/>
      <c r="J16" s="189">
        <v>150</v>
      </c>
      <c r="K16" s="29" t="s">
        <v>6703</v>
      </c>
      <c r="L16" s="29" t="s">
        <v>6704</v>
      </c>
      <c r="M16" s="29" t="s">
        <v>7011</v>
      </c>
      <c r="N16" s="189">
        <v>1900</v>
      </c>
      <c r="O16" s="29"/>
      <c r="P16" s="29"/>
      <c r="Q16" s="29"/>
      <c r="R16" s="29"/>
      <c r="S16" s="195"/>
      <c r="T16" s="29" t="s">
        <v>1</v>
      </c>
      <c r="U16" s="42">
        <v>1</v>
      </c>
      <c r="V16" s="189">
        <v>900</v>
      </c>
      <c r="Z16" s="303">
        <v>900</v>
      </c>
    </row>
    <row r="17" spans="1:26" x14ac:dyDescent="0.35">
      <c r="A17" s="44">
        <v>10</v>
      </c>
      <c r="B17" s="39" t="s">
        <v>6705</v>
      </c>
      <c r="C17" s="189">
        <v>3</v>
      </c>
      <c r="D17" s="189">
        <v>6</v>
      </c>
      <c r="E17" s="189">
        <v>35</v>
      </c>
      <c r="F17" s="189">
        <v>15</v>
      </c>
      <c r="G17" s="29" t="s">
        <v>708</v>
      </c>
      <c r="H17" s="42"/>
      <c r="I17" s="29"/>
      <c r="J17" s="189">
        <v>130</v>
      </c>
      <c r="K17" s="29" t="s">
        <v>6705</v>
      </c>
      <c r="L17" s="29" t="s">
        <v>6706</v>
      </c>
      <c r="M17" s="29" t="s">
        <v>7006</v>
      </c>
      <c r="N17" s="189">
        <v>2200</v>
      </c>
      <c r="O17" s="29"/>
      <c r="P17" s="29"/>
      <c r="Q17" s="29"/>
      <c r="R17" s="29"/>
      <c r="S17" s="29"/>
      <c r="T17" s="29" t="s">
        <v>1</v>
      </c>
      <c r="U17" s="42">
        <v>1</v>
      </c>
      <c r="V17" s="189">
        <v>900</v>
      </c>
      <c r="Z17" s="303">
        <v>900</v>
      </c>
    </row>
    <row r="18" spans="1:26" x14ac:dyDescent="0.35">
      <c r="A18" s="44">
        <v>11</v>
      </c>
      <c r="B18" s="39" t="s">
        <v>6707</v>
      </c>
      <c r="C18" s="189">
        <v>3</v>
      </c>
      <c r="D18" s="189">
        <v>6</v>
      </c>
      <c r="E18" s="189">
        <v>50</v>
      </c>
      <c r="F18" s="189">
        <v>15</v>
      </c>
      <c r="G18" s="29" t="s">
        <v>708</v>
      </c>
      <c r="H18" s="42"/>
      <c r="I18" s="29"/>
      <c r="J18" s="189">
        <v>160</v>
      </c>
      <c r="K18" s="29" t="s">
        <v>6707</v>
      </c>
      <c r="L18" s="29" t="s">
        <v>6708</v>
      </c>
      <c r="M18" s="29" t="s">
        <v>7007</v>
      </c>
      <c r="N18" s="189">
        <v>2200</v>
      </c>
      <c r="O18" s="29"/>
      <c r="P18" s="29"/>
      <c r="Q18" s="29"/>
      <c r="R18" s="29"/>
      <c r="S18" s="29"/>
      <c r="T18" s="186" t="s">
        <v>1</v>
      </c>
      <c r="U18" s="21">
        <v>1</v>
      </c>
      <c r="V18" s="189">
        <v>900</v>
      </c>
      <c r="Z18" s="303">
        <v>900</v>
      </c>
    </row>
    <row r="19" spans="1:26" x14ac:dyDescent="0.35">
      <c r="A19" s="44">
        <v>12</v>
      </c>
      <c r="B19" s="39" t="s">
        <v>6709</v>
      </c>
      <c r="C19" s="189">
        <v>5</v>
      </c>
      <c r="D19" s="189">
        <v>9</v>
      </c>
      <c r="E19" s="189">
        <v>65</v>
      </c>
      <c r="F19" s="189">
        <v>15</v>
      </c>
      <c r="G19" s="29" t="s">
        <v>708</v>
      </c>
      <c r="H19" s="42"/>
      <c r="I19" s="29"/>
      <c r="J19" s="189">
        <v>190</v>
      </c>
      <c r="K19" s="29" t="s">
        <v>6709</v>
      </c>
      <c r="L19" s="29" t="s">
        <v>6710</v>
      </c>
      <c r="M19" s="29" t="s">
        <v>7010</v>
      </c>
      <c r="N19" s="189">
        <v>8000</v>
      </c>
      <c r="O19" s="29"/>
      <c r="P19" s="29"/>
      <c r="Q19" s="29"/>
      <c r="R19" s="29"/>
      <c r="S19" s="29"/>
      <c r="T19" s="29" t="s">
        <v>1</v>
      </c>
      <c r="U19" s="42">
        <v>1</v>
      </c>
      <c r="V19" s="189">
        <v>2000</v>
      </c>
      <c r="Z19" s="303">
        <v>2000</v>
      </c>
    </row>
    <row r="20" spans="1:26" x14ac:dyDescent="0.35">
      <c r="A20" s="44">
        <v>13</v>
      </c>
      <c r="B20" s="39" t="s">
        <v>6711</v>
      </c>
      <c r="C20" s="189">
        <v>8</v>
      </c>
      <c r="D20" s="189">
        <v>10</v>
      </c>
      <c r="E20" s="189">
        <v>300</v>
      </c>
      <c r="F20" s="189">
        <v>50</v>
      </c>
      <c r="G20" s="29" t="s">
        <v>708</v>
      </c>
      <c r="H20" s="42"/>
      <c r="I20" s="29"/>
      <c r="J20" s="189">
        <v>225</v>
      </c>
      <c r="K20" s="29" t="s">
        <v>6711</v>
      </c>
      <c r="L20" s="29" t="s">
        <v>6712</v>
      </c>
      <c r="M20" s="29" t="s">
        <v>7008</v>
      </c>
      <c r="N20" s="189">
        <v>1200</v>
      </c>
      <c r="O20" s="29"/>
      <c r="P20" s="29"/>
      <c r="Q20" s="29"/>
      <c r="R20" s="29"/>
      <c r="S20" s="29"/>
      <c r="T20" s="29" t="s">
        <v>1</v>
      </c>
      <c r="U20" s="42">
        <v>1</v>
      </c>
      <c r="V20" s="189">
        <v>2000</v>
      </c>
      <c r="Z20" s="303">
        <v>2000</v>
      </c>
    </row>
    <row r="21" spans="1:26" x14ac:dyDescent="0.35">
      <c r="A21" s="44">
        <v>14</v>
      </c>
      <c r="B21" s="39" t="s">
        <v>6713</v>
      </c>
      <c r="C21" s="189">
        <v>12</v>
      </c>
      <c r="D21" s="189">
        <v>14</v>
      </c>
      <c r="E21" s="189">
        <v>100</v>
      </c>
      <c r="F21" s="189">
        <v>29</v>
      </c>
      <c r="G21" s="29" t="s">
        <v>708</v>
      </c>
      <c r="H21" s="42"/>
      <c r="I21" s="29"/>
      <c r="J21" s="189">
        <v>225</v>
      </c>
      <c r="K21" s="29" t="s">
        <v>6713</v>
      </c>
      <c r="L21" s="29" t="s">
        <v>6714</v>
      </c>
      <c r="M21" s="29" t="s">
        <v>7009</v>
      </c>
      <c r="N21" s="189">
        <v>800</v>
      </c>
      <c r="O21" s="29"/>
      <c r="P21" s="29"/>
      <c r="Q21" s="29"/>
      <c r="R21" s="29"/>
      <c r="S21" s="29"/>
      <c r="T21" s="34" t="s">
        <v>1</v>
      </c>
      <c r="U21" s="24">
        <v>1</v>
      </c>
      <c r="V21" s="189">
        <v>1500</v>
      </c>
      <c r="Z21" s="303">
        <v>1500</v>
      </c>
    </row>
    <row r="22" spans="1:26" x14ac:dyDescent="0.35">
      <c r="A22" s="44">
        <v>15</v>
      </c>
      <c r="B22" s="39" t="s">
        <v>6715</v>
      </c>
      <c r="C22" s="189">
        <v>4</v>
      </c>
      <c r="D22" s="189">
        <v>7</v>
      </c>
      <c r="E22" s="189">
        <v>100</v>
      </c>
      <c r="F22" s="189">
        <v>40</v>
      </c>
      <c r="G22" s="34" t="s">
        <v>708</v>
      </c>
      <c r="H22" s="24"/>
      <c r="I22" s="34"/>
      <c r="J22" s="189">
        <v>130</v>
      </c>
      <c r="K22" s="34" t="s">
        <v>6715</v>
      </c>
      <c r="L22" s="34" t="s">
        <v>6716</v>
      </c>
      <c r="M22" s="34" t="s">
        <v>7005</v>
      </c>
      <c r="N22" s="189">
        <v>2000</v>
      </c>
      <c r="O22" s="34" t="s">
        <v>713</v>
      </c>
      <c r="P22" s="34" t="s">
        <v>758</v>
      </c>
      <c r="Q22" s="34" t="s">
        <v>6717</v>
      </c>
      <c r="R22" s="34" t="s">
        <v>6717</v>
      </c>
      <c r="S22" s="34" t="s">
        <v>771</v>
      </c>
      <c r="T22" s="29" t="s">
        <v>1</v>
      </c>
      <c r="U22" s="42">
        <v>1</v>
      </c>
      <c r="V22" s="189">
        <v>800</v>
      </c>
      <c r="Z22" s="303">
        <v>800</v>
      </c>
    </row>
    <row r="23" spans="1:26" x14ac:dyDescent="0.35">
      <c r="A23" s="44">
        <v>16</v>
      </c>
      <c r="B23" s="39" t="s">
        <v>6718</v>
      </c>
      <c r="C23" s="189">
        <v>6</v>
      </c>
      <c r="D23" s="189">
        <v>11</v>
      </c>
      <c r="E23" s="189">
        <v>110</v>
      </c>
      <c r="F23" s="189">
        <v>50</v>
      </c>
      <c r="G23" s="29" t="s">
        <v>708</v>
      </c>
      <c r="H23" s="42"/>
      <c r="I23" s="29"/>
      <c r="J23" s="189">
        <v>230</v>
      </c>
      <c r="K23" s="29" t="s">
        <v>6718</v>
      </c>
      <c r="L23" s="29" t="s">
        <v>6719</v>
      </c>
      <c r="M23" s="29" t="s">
        <v>7012</v>
      </c>
      <c r="N23" s="189">
        <v>2800</v>
      </c>
      <c r="O23" s="29" t="s">
        <v>713</v>
      </c>
      <c r="P23" s="29" t="s">
        <v>787</v>
      </c>
      <c r="Q23" s="29" t="s">
        <v>6721</v>
      </c>
      <c r="R23" s="29" t="s">
        <v>6721</v>
      </c>
      <c r="S23" s="195" t="s">
        <v>6720</v>
      </c>
      <c r="T23" s="186" t="s">
        <v>1</v>
      </c>
      <c r="U23" s="21">
        <v>1</v>
      </c>
      <c r="V23" s="189">
        <v>1500</v>
      </c>
      <c r="Z23" s="303">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3">
        <v>5600</v>
      </c>
    </row>
    <row r="25" spans="1:26" x14ac:dyDescent="0.35">
      <c r="A25" s="44">
        <v>18</v>
      </c>
      <c r="B25" s="39"/>
      <c r="C25" s="189"/>
      <c r="D25" s="189"/>
      <c r="E25" s="189"/>
      <c r="F25" s="189"/>
      <c r="G25" s="29"/>
      <c r="H25" s="42"/>
      <c r="I25" s="29"/>
      <c r="J25" s="189"/>
      <c r="K25" s="29"/>
      <c r="L25" s="29"/>
      <c r="M25" s="29"/>
      <c r="N25" s="189"/>
      <c r="O25" s="29" t="s">
        <v>713</v>
      </c>
      <c r="P25" s="29" t="s">
        <v>714</v>
      </c>
      <c r="Q25" s="29" t="s">
        <v>716</v>
      </c>
      <c r="R25" s="29"/>
      <c r="S25" s="193" t="s">
        <v>715</v>
      </c>
      <c r="T25" s="29"/>
      <c r="U25" s="29"/>
      <c r="V25" s="189"/>
      <c r="Z25" s="216"/>
    </row>
    <row r="26" spans="1:26" x14ac:dyDescent="0.35">
      <c r="A26" s="44">
        <v>19</v>
      </c>
      <c r="B26" s="39"/>
      <c r="C26" s="189"/>
      <c r="D26" s="189"/>
      <c r="E26" s="189"/>
      <c r="F26" s="189"/>
      <c r="G26" s="29"/>
      <c r="H26" s="42"/>
      <c r="I26" s="29"/>
      <c r="J26" s="189"/>
      <c r="K26" s="29"/>
      <c r="L26" s="29"/>
      <c r="M26" s="29"/>
      <c r="N26" s="189"/>
      <c r="O26" s="29" t="s">
        <v>85</v>
      </c>
      <c r="P26" s="29" t="s">
        <v>86</v>
      </c>
      <c r="Q26" s="29"/>
      <c r="R26" s="29"/>
      <c r="S26" s="29"/>
      <c r="T26" s="186"/>
      <c r="U26" s="186"/>
      <c r="V26" s="189"/>
      <c r="Z26" s="303"/>
    </row>
    <row r="27" spans="1:26" x14ac:dyDescent="0.35">
      <c r="A27" s="44">
        <v>20</v>
      </c>
      <c r="B27" s="39"/>
      <c r="C27" s="189"/>
      <c r="D27" s="189"/>
      <c r="E27" s="189"/>
      <c r="F27" s="189"/>
      <c r="G27" s="186"/>
      <c r="H27" s="21"/>
      <c r="I27" s="186"/>
      <c r="J27" s="189"/>
      <c r="K27" s="186"/>
      <c r="L27" s="186"/>
      <c r="M27" s="186"/>
      <c r="N27" s="189"/>
      <c r="O27" s="186" t="s">
        <v>71</v>
      </c>
      <c r="P27" s="186" t="s">
        <v>717</v>
      </c>
      <c r="Q27" s="186" t="s">
        <v>34</v>
      </c>
      <c r="R27" s="29" t="s">
        <v>718</v>
      </c>
      <c r="S27" s="186"/>
      <c r="T27" s="29"/>
      <c r="U27" s="29"/>
      <c r="V27" s="189"/>
      <c r="Z27" s="303"/>
    </row>
    <row r="28" spans="1:26" x14ac:dyDescent="0.35">
      <c r="A28" s="44">
        <v>21</v>
      </c>
      <c r="B28" s="39"/>
      <c r="C28" s="189"/>
      <c r="D28" s="189"/>
      <c r="E28" s="189"/>
      <c r="F28" s="189"/>
      <c r="G28" s="186"/>
      <c r="H28" s="21"/>
      <c r="I28" s="186"/>
      <c r="J28" s="189"/>
      <c r="K28" s="186"/>
      <c r="L28" s="186"/>
      <c r="M28" s="186"/>
      <c r="N28" s="189"/>
      <c r="O28" s="186" t="s">
        <v>77</v>
      </c>
      <c r="P28" s="186" t="s">
        <v>719</v>
      </c>
      <c r="Q28" s="186"/>
      <c r="R28" s="29"/>
      <c r="S28" s="186"/>
      <c r="T28" s="34"/>
      <c r="U28" s="34"/>
      <c r="V28" s="189"/>
      <c r="Z28" s="303"/>
    </row>
    <row r="29" spans="1:26" x14ac:dyDescent="0.35">
      <c r="A29" s="44">
        <v>22</v>
      </c>
      <c r="B29" s="39"/>
      <c r="C29" s="189"/>
      <c r="D29" s="189"/>
      <c r="E29" s="189"/>
      <c r="F29" s="189"/>
      <c r="G29" s="34"/>
      <c r="H29" s="24"/>
      <c r="I29" s="34"/>
      <c r="J29" s="189"/>
      <c r="K29" s="34"/>
      <c r="L29" s="34"/>
      <c r="M29" s="34"/>
      <c r="N29" s="189"/>
      <c r="O29" s="34" t="s">
        <v>74</v>
      </c>
      <c r="P29" s="34" t="s">
        <v>720</v>
      </c>
      <c r="Q29" s="34"/>
      <c r="R29" s="34" t="s">
        <v>721</v>
      </c>
      <c r="S29" s="34"/>
      <c r="T29" s="29"/>
      <c r="U29" s="29"/>
      <c r="V29" s="189"/>
      <c r="Z29" s="303"/>
    </row>
    <row r="30" spans="1:26" s="186" customFormat="1" x14ac:dyDescent="0.35">
      <c r="A30" s="44">
        <v>23</v>
      </c>
      <c r="B30" s="285"/>
      <c r="C30" s="286"/>
      <c r="D30" s="286"/>
      <c r="E30" s="286"/>
      <c r="F30" s="286"/>
      <c r="G30" s="29"/>
      <c r="H30" s="42"/>
      <c r="I30" s="29"/>
      <c r="J30" s="286"/>
      <c r="K30" s="29"/>
      <c r="L30" s="29"/>
      <c r="M30" s="29"/>
      <c r="N30" s="286"/>
      <c r="O30" s="57" t="s">
        <v>8437</v>
      </c>
      <c r="P30" s="57" t="s">
        <v>8407</v>
      </c>
      <c r="Q30" s="57"/>
      <c r="R30" s="57" t="s">
        <v>8408</v>
      </c>
      <c r="S30" s="29"/>
      <c r="T30" s="29"/>
      <c r="U30" s="29"/>
      <c r="V30" s="286"/>
      <c r="Z30" s="303"/>
    </row>
    <row r="31" spans="1:26" s="186" customFormat="1" x14ac:dyDescent="0.35">
      <c r="A31" s="44">
        <v>24</v>
      </c>
      <c r="B31" s="285"/>
      <c r="C31" s="286"/>
      <c r="D31" s="286"/>
      <c r="E31" s="286"/>
      <c r="F31" s="286"/>
      <c r="G31" s="29"/>
      <c r="H31" s="42"/>
      <c r="I31" s="29"/>
      <c r="J31" s="286"/>
      <c r="K31" s="29"/>
      <c r="L31" s="29"/>
      <c r="M31" s="29"/>
      <c r="N31" s="286"/>
      <c r="O31" s="56" t="s">
        <v>8438</v>
      </c>
      <c r="P31" s="56" t="s">
        <v>8409</v>
      </c>
      <c r="Q31" s="56"/>
      <c r="R31" s="56"/>
      <c r="S31" s="29"/>
      <c r="T31" s="29"/>
      <c r="U31" s="29"/>
      <c r="V31" s="286"/>
      <c r="Z31" s="303"/>
    </row>
    <row r="32" spans="1:26" s="186" customFormat="1" x14ac:dyDescent="0.35">
      <c r="A32" s="44">
        <v>25</v>
      </c>
      <c r="B32" s="285"/>
      <c r="C32" s="286"/>
      <c r="D32" s="286"/>
      <c r="E32" s="286"/>
      <c r="F32" s="286"/>
      <c r="G32" s="29"/>
      <c r="H32" s="42"/>
      <c r="I32" s="29"/>
      <c r="J32" s="286"/>
      <c r="K32" s="29"/>
      <c r="L32" s="29"/>
      <c r="M32" s="29"/>
      <c r="N32" s="286"/>
      <c r="O32" s="95" t="s">
        <v>8439</v>
      </c>
      <c r="P32" s="95" t="s">
        <v>8410</v>
      </c>
      <c r="Q32" s="95"/>
      <c r="R32" s="95" t="s">
        <v>8411</v>
      </c>
      <c r="S32" s="29"/>
      <c r="T32" s="29"/>
      <c r="U32" s="29"/>
      <c r="V32" s="286"/>
      <c r="Z32" s="303"/>
    </row>
    <row r="33" spans="1:26" s="186" customFormat="1" x14ac:dyDescent="0.35">
      <c r="A33" s="44">
        <v>26</v>
      </c>
      <c r="B33" s="285"/>
      <c r="C33" s="286"/>
      <c r="D33" s="286"/>
      <c r="E33" s="286"/>
      <c r="F33" s="286"/>
      <c r="G33" s="29"/>
      <c r="H33" s="42"/>
      <c r="I33" s="29"/>
      <c r="J33" s="286"/>
      <c r="K33" s="29"/>
      <c r="L33" s="29"/>
      <c r="M33" s="29"/>
      <c r="N33" s="286"/>
      <c r="O33" s="56" t="s">
        <v>8441</v>
      </c>
      <c r="P33" s="56" t="s">
        <v>8412</v>
      </c>
      <c r="Q33" s="56"/>
      <c r="R33" s="56" t="s">
        <v>8413</v>
      </c>
      <c r="S33" s="29"/>
      <c r="T33" s="29"/>
      <c r="U33" s="29"/>
      <c r="V33" s="286"/>
      <c r="Z33" s="303"/>
    </row>
    <row r="34" spans="1:26" x14ac:dyDescent="0.35">
      <c r="A34" s="44">
        <v>27</v>
      </c>
      <c r="B34" s="39"/>
      <c r="C34" s="189"/>
      <c r="D34" s="189"/>
      <c r="E34" s="189"/>
      <c r="F34" s="189"/>
      <c r="G34" s="29"/>
      <c r="H34" s="42"/>
      <c r="I34" s="29"/>
      <c r="J34" s="189"/>
      <c r="K34" s="29"/>
      <c r="L34" s="29"/>
      <c r="M34" s="29"/>
      <c r="N34" s="189"/>
      <c r="O34" s="29" t="s">
        <v>68</v>
      </c>
      <c r="P34" s="29" t="s">
        <v>722</v>
      </c>
      <c r="Q34" s="29"/>
      <c r="R34" s="29" t="s">
        <v>723</v>
      </c>
      <c r="S34" s="195"/>
      <c r="T34" s="29" t="s">
        <v>8</v>
      </c>
      <c r="U34" s="29">
        <v>1</v>
      </c>
      <c r="V34" s="189">
        <v>5600</v>
      </c>
      <c r="Z34" s="303"/>
    </row>
    <row r="35" spans="1:26" x14ac:dyDescent="0.35">
      <c r="A35" s="44">
        <v>28</v>
      </c>
      <c r="B35" s="39" t="s">
        <v>31</v>
      </c>
      <c r="C35" s="21">
        <v>9</v>
      </c>
      <c r="D35" s="196">
        <v>20</v>
      </c>
      <c r="E35" s="196">
        <v>350</v>
      </c>
      <c r="F35" s="19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3">
        <v>4400</v>
      </c>
    </row>
    <row r="36" spans="1:26" x14ac:dyDescent="0.35">
      <c r="A36" s="44">
        <v>29</v>
      </c>
      <c r="B36" s="39"/>
      <c r="C36" s="189"/>
      <c r="D36" s="189"/>
      <c r="E36" s="189"/>
      <c r="F36" s="189"/>
      <c r="G36" s="29"/>
      <c r="H36" s="42"/>
      <c r="I36" s="29"/>
      <c r="J36" s="189"/>
      <c r="K36" s="29"/>
      <c r="L36" s="29"/>
      <c r="M36" s="29"/>
      <c r="N36" s="189"/>
      <c r="O36" s="29" t="s">
        <v>713</v>
      </c>
      <c r="P36" s="29" t="s">
        <v>726</v>
      </c>
      <c r="Q36" s="29" t="s">
        <v>727</v>
      </c>
      <c r="R36" s="29"/>
      <c r="S36" s="194" t="s">
        <v>715</v>
      </c>
      <c r="T36" s="29"/>
      <c r="U36" s="29"/>
      <c r="V36" s="189"/>
      <c r="Z36" s="217"/>
    </row>
    <row r="37" spans="1:26" x14ac:dyDescent="0.35">
      <c r="A37" s="44">
        <v>30</v>
      </c>
      <c r="B37" s="39"/>
      <c r="C37" s="189"/>
      <c r="D37" s="189"/>
      <c r="E37" s="189"/>
      <c r="F37" s="189"/>
      <c r="G37" s="186"/>
      <c r="H37" s="21"/>
      <c r="I37" s="186"/>
      <c r="J37" s="189"/>
      <c r="K37" s="186"/>
      <c r="L37" s="186"/>
      <c r="M37" s="186"/>
      <c r="N37" s="189"/>
      <c r="O37" s="186" t="s">
        <v>85</v>
      </c>
      <c r="P37" s="186" t="s">
        <v>86</v>
      </c>
      <c r="Q37" s="186"/>
      <c r="R37" s="29"/>
      <c r="S37" s="186"/>
      <c r="T37" s="186"/>
      <c r="U37" s="186"/>
      <c r="V37" s="189"/>
      <c r="Z37" s="303"/>
    </row>
    <row r="38" spans="1:26" x14ac:dyDescent="0.35">
      <c r="A38" s="44">
        <v>31</v>
      </c>
      <c r="B38" s="39"/>
      <c r="C38" s="189"/>
      <c r="D38" s="189"/>
      <c r="E38" s="189"/>
      <c r="F38" s="189"/>
      <c r="G38" s="29"/>
      <c r="H38" s="42"/>
      <c r="I38" s="29"/>
      <c r="J38" s="189"/>
      <c r="K38" s="29"/>
      <c r="L38" s="29"/>
      <c r="M38" s="29"/>
      <c r="N38" s="189"/>
      <c r="O38" s="29" t="s">
        <v>71</v>
      </c>
      <c r="P38" s="29" t="s">
        <v>728</v>
      </c>
      <c r="Q38" s="29" t="s">
        <v>32</v>
      </c>
      <c r="R38" s="29" t="s">
        <v>729</v>
      </c>
      <c r="S38" s="186"/>
      <c r="T38" s="186"/>
      <c r="U38" s="186"/>
      <c r="V38" s="189"/>
      <c r="Z38" s="303"/>
    </row>
    <row r="39" spans="1:26" x14ac:dyDescent="0.35">
      <c r="A39" s="44">
        <v>32</v>
      </c>
      <c r="B39" s="39"/>
      <c r="C39" s="189"/>
      <c r="D39" s="189"/>
      <c r="E39" s="189"/>
      <c r="F39" s="189"/>
      <c r="G39" s="186"/>
      <c r="H39" s="21"/>
      <c r="I39" s="186"/>
      <c r="J39" s="189"/>
      <c r="K39" s="186"/>
      <c r="L39" s="186"/>
      <c r="M39" s="186"/>
      <c r="N39" s="189"/>
      <c r="O39" s="186" t="s">
        <v>77</v>
      </c>
      <c r="P39" s="186" t="s">
        <v>719</v>
      </c>
      <c r="Q39" s="186"/>
      <c r="R39" s="29"/>
      <c r="S39" s="186"/>
      <c r="T39" s="34"/>
      <c r="U39" s="34"/>
      <c r="V39" s="189"/>
      <c r="Z39" s="303"/>
    </row>
    <row r="40" spans="1:26" x14ac:dyDescent="0.35">
      <c r="A40" s="44">
        <v>33</v>
      </c>
      <c r="B40" s="39"/>
      <c r="C40" s="189"/>
      <c r="D40" s="189"/>
      <c r="E40" s="189"/>
      <c r="F40" s="189"/>
      <c r="G40" s="34"/>
      <c r="H40" s="24"/>
      <c r="I40" s="34"/>
      <c r="J40" s="189"/>
      <c r="K40" s="34"/>
      <c r="L40" s="34"/>
      <c r="M40" s="34"/>
      <c r="N40" s="189"/>
      <c r="O40" s="34" t="s">
        <v>74</v>
      </c>
      <c r="P40" s="34" t="s">
        <v>720</v>
      </c>
      <c r="Q40" s="34"/>
      <c r="R40" s="34" t="s">
        <v>721</v>
      </c>
      <c r="S40" s="34"/>
      <c r="T40" s="29"/>
      <c r="U40" s="29"/>
      <c r="V40" s="189"/>
      <c r="Z40" s="303"/>
    </row>
    <row r="41" spans="1:26" s="186" customFormat="1" x14ac:dyDescent="0.35">
      <c r="A41" s="44">
        <v>34</v>
      </c>
      <c r="B41" s="285"/>
      <c r="C41" s="286"/>
      <c r="D41" s="286"/>
      <c r="E41" s="286"/>
      <c r="F41" s="286"/>
      <c r="G41" s="29"/>
      <c r="H41" s="42"/>
      <c r="I41" s="29"/>
      <c r="J41" s="286"/>
      <c r="K41" s="29"/>
      <c r="L41" s="29"/>
      <c r="M41" s="29"/>
      <c r="N41" s="286"/>
      <c r="O41" s="57" t="s">
        <v>8437</v>
      </c>
      <c r="P41" s="57" t="s">
        <v>8407</v>
      </c>
      <c r="Q41" s="57"/>
      <c r="R41" s="57" t="s">
        <v>8408</v>
      </c>
      <c r="S41" s="29"/>
      <c r="T41" s="29"/>
      <c r="U41" s="29"/>
      <c r="V41" s="286"/>
      <c r="Z41" s="303"/>
    </row>
    <row r="42" spans="1:26" s="186" customFormat="1" x14ac:dyDescent="0.35">
      <c r="A42" s="44">
        <v>35</v>
      </c>
      <c r="B42" s="285"/>
      <c r="C42" s="286"/>
      <c r="D42" s="286"/>
      <c r="E42" s="286"/>
      <c r="F42" s="286"/>
      <c r="G42" s="29"/>
      <c r="H42" s="42"/>
      <c r="I42" s="29"/>
      <c r="J42" s="286"/>
      <c r="K42" s="29"/>
      <c r="L42" s="29"/>
      <c r="M42" s="29"/>
      <c r="N42" s="286"/>
      <c r="O42" s="56" t="s">
        <v>8438</v>
      </c>
      <c r="P42" s="56" t="s">
        <v>8409</v>
      </c>
      <c r="Q42" s="56"/>
      <c r="R42" s="56"/>
      <c r="S42" s="29"/>
      <c r="T42" s="29"/>
      <c r="U42" s="29"/>
      <c r="V42" s="286"/>
      <c r="Z42" s="303"/>
    </row>
    <row r="43" spans="1:26" s="186" customFormat="1" x14ac:dyDescent="0.35">
      <c r="A43" s="44">
        <v>36</v>
      </c>
      <c r="B43" s="285"/>
      <c r="C43" s="286"/>
      <c r="D43" s="286"/>
      <c r="E43" s="286"/>
      <c r="F43" s="286"/>
      <c r="G43" s="29"/>
      <c r="H43" s="42"/>
      <c r="I43" s="29"/>
      <c r="J43" s="286"/>
      <c r="K43" s="29"/>
      <c r="L43" s="29"/>
      <c r="M43" s="29"/>
      <c r="N43" s="286"/>
      <c r="O43" s="95" t="s">
        <v>8439</v>
      </c>
      <c r="P43" s="95" t="s">
        <v>8410</v>
      </c>
      <c r="Q43" s="95"/>
      <c r="R43" s="95" t="s">
        <v>8411</v>
      </c>
      <c r="S43" s="29"/>
      <c r="T43" s="29"/>
      <c r="U43" s="29"/>
      <c r="V43" s="286"/>
      <c r="Z43" s="303"/>
    </row>
    <row r="44" spans="1:26" s="186" customFormat="1" x14ac:dyDescent="0.35">
      <c r="A44" s="44">
        <v>37</v>
      </c>
      <c r="B44" s="285"/>
      <c r="C44" s="286"/>
      <c r="D44" s="286"/>
      <c r="E44" s="286"/>
      <c r="F44" s="286"/>
      <c r="G44" s="29"/>
      <c r="H44" s="42"/>
      <c r="I44" s="29"/>
      <c r="J44" s="286"/>
      <c r="K44" s="29"/>
      <c r="L44" s="29"/>
      <c r="M44" s="29"/>
      <c r="N44" s="286"/>
      <c r="O44" s="56" t="s">
        <v>8441</v>
      </c>
      <c r="P44" s="56" t="s">
        <v>8412</v>
      </c>
      <c r="Q44" s="56"/>
      <c r="R44" s="56" t="s">
        <v>8413</v>
      </c>
      <c r="S44" s="29"/>
      <c r="T44" s="29"/>
      <c r="U44" s="29"/>
      <c r="V44" s="286"/>
      <c r="Z44" s="303"/>
    </row>
    <row r="45" spans="1:26" x14ac:dyDescent="0.35">
      <c r="A45" s="44">
        <v>38</v>
      </c>
      <c r="B45" s="39"/>
      <c r="C45" s="189"/>
      <c r="D45" s="189"/>
      <c r="E45" s="189"/>
      <c r="F45" s="189"/>
      <c r="G45" s="29"/>
      <c r="H45" s="42"/>
      <c r="I45" s="29"/>
      <c r="J45" s="189"/>
      <c r="K45" s="29"/>
      <c r="L45" s="29"/>
      <c r="M45" s="29"/>
      <c r="N45" s="189"/>
      <c r="O45" s="29" t="s">
        <v>68</v>
      </c>
      <c r="P45" s="29" t="s">
        <v>722</v>
      </c>
      <c r="Q45" s="29"/>
      <c r="R45" s="29" t="s">
        <v>723</v>
      </c>
      <c r="S45" s="195"/>
      <c r="T45" s="29" t="s">
        <v>8</v>
      </c>
      <c r="U45" s="29">
        <v>1</v>
      </c>
      <c r="V45" s="189">
        <v>4400</v>
      </c>
      <c r="Z45" s="303"/>
    </row>
    <row r="46" spans="1:26" s="186" customFormat="1" x14ac:dyDescent="0.35">
      <c r="A46" s="44">
        <v>39</v>
      </c>
      <c r="B46" s="39" t="s">
        <v>8477</v>
      </c>
      <c r="C46" s="21">
        <v>11</v>
      </c>
      <c r="D46" s="196">
        <v>22</v>
      </c>
      <c r="E46" s="196">
        <v>400</v>
      </c>
      <c r="F46" s="196">
        <v>85</v>
      </c>
      <c r="G46" s="29" t="s">
        <v>708</v>
      </c>
      <c r="H46" s="42">
        <v>1</v>
      </c>
      <c r="I46" s="29"/>
      <c r="J46" s="21">
        <v>240</v>
      </c>
      <c r="K46" s="29" t="s">
        <v>8477</v>
      </c>
      <c r="L46" s="29" t="s">
        <v>8478</v>
      </c>
      <c r="M46" s="29" t="s">
        <v>8479</v>
      </c>
      <c r="N46" s="21">
        <v>10970</v>
      </c>
      <c r="O46" s="29" t="s">
        <v>80</v>
      </c>
      <c r="P46" s="29" t="s">
        <v>711</v>
      </c>
      <c r="Q46" s="29"/>
      <c r="R46" s="29" t="s">
        <v>712</v>
      </c>
      <c r="S46" s="29"/>
      <c r="T46" s="29"/>
      <c r="U46" s="42"/>
      <c r="V46" s="21"/>
      <c r="Z46" s="303">
        <v>4180</v>
      </c>
    </row>
    <row r="47" spans="1:26" s="186" customFormat="1" x14ac:dyDescent="0.35">
      <c r="A47" s="44">
        <v>40</v>
      </c>
      <c r="B47" s="39"/>
      <c r="C47" s="189"/>
      <c r="D47" s="189"/>
      <c r="E47" s="189"/>
      <c r="F47" s="189"/>
      <c r="G47" s="29"/>
      <c r="H47" s="42"/>
      <c r="I47" s="29"/>
      <c r="J47" s="189"/>
      <c r="K47" s="29"/>
      <c r="L47" s="29"/>
      <c r="M47" s="29"/>
      <c r="N47" s="189"/>
      <c r="O47" s="29" t="s">
        <v>713</v>
      </c>
      <c r="P47" s="29" t="s">
        <v>726</v>
      </c>
      <c r="Q47" s="29" t="s">
        <v>727</v>
      </c>
      <c r="R47" s="29"/>
      <c r="S47" s="194" t="s">
        <v>715</v>
      </c>
      <c r="T47" s="29"/>
      <c r="U47" s="29"/>
      <c r="V47" s="189"/>
      <c r="Z47" s="216"/>
    </row>
    <row r="48" spans="1:26" s="186" customFormat="1" x14ac:dyDescent="0.35">
      <c r="A48" s="44">
        <v>41</v>
      </c>
      <c r="B48" s="39"/>
      <c r="C48" s="189"/>
      <c r="D48" s="189"/>
      <c r="E48" s="189"/>
      <c r="F48" s="189"/>
      <c r="H48" s="21"/>
      <c r="J48" s="189"/>
      <c r="N48" s="189"/>
      <c r="O48" s="186" t="s">
        <v>85</v>
      </c>
      <c r="P48" s="186" t="s">
        <v>86</v>
      </c>
      <c r="R48" s="29"/>
      <c r="V48" s="189"/>
      <c r="Z48" s="303"/>
    </row>
    <row r="49" spans="1:26" s="186" customFormat="1" x14ac:dyDescent="0.35">
      <c r="A49" s="44">
        <v>42</v>
      </c>
      <c r="B49" s="39"/>
      <c r="C49" s="189"/>
      <c r="D49" s="189"/>
      <c r="E49" s="189"/>
      <c r="F49" s="189"/>
      <c r="G49" s="29"/>
      <c r="H49" s="42"/>
      <c r="I49" s="29"/>
      <c r="J49" s="189"/>
      <c r="K49" s="29"/>
      <c r="L49" s="29"/>
      <c r="M49" s="29"/>
      <c r="N49" s="189"/>
      <c r="O49" s="29" t="s">
        <v>71</v>
      </c>
      <c r="P49" s="29" t="s">
        <v>728</v>
      </c>
      <c r="Q49" s="29" t="s">
        <v>32</v>
      </c>
      <c r="R49" s="29" t="s">
        <v>729</v>
      </c>
      <c r="V49" s="189"/>
      <c r="Z49" s="303"/>
    </row>
    <row r="50" spans="1:26" s="186" customFormat="1" x14ac:dyDescent="0.35">
      <c r="A50" s="44">
        <v>43</v>
      </c>
      <c r="B50" s="39"/>
      <c r="C50" s="189"/>
      <c r="D50" s="189"/>
      <c r="E50" s="189"/>
      <c r="F50" s="189"/>
      <c r="H50" s="21"/>
      <c r="J50" s="189"/>
      <c r="N50" s="189"/>
      <c r="O50" s="186" t="s">
        <v>77</v>
      </c>
      <c r="P50" s="186" t="s">
        <v>719</v>
      </c>
      <c r="R50" s="29"/>
      <c r="T50" s="34"/>
      <c r="U50" s="34"/>
      <c r="V50" s="189"/>
      <c r="Z50" s="303"/>
    </row>
    <row r="51" spans="1:26" s="186" customFormat="1" x14ac:dyDescent="0.35">
      <c r="A51" s="44">
        <v>44</v>
      </c>
      <c r="B51" s="39"/>
      <c r="C51" s="189"/>
      <c r="D51" s="189"/>
      <c r="E51" s="189"/>
      <c r="F51" s="189"/>
      <c r="G51" s="34"/>
      <c r="H51" s="24"/>
      <c r="I51" s="34"/>
      <c r="J51" s="189"/>
      <c r="K51" s="34"/>
      <c r="L51" s="34"/>
      <c r="M51" s="34"/>
      <c r="N51" s="189"/>
      <c r="O51" s="34" t="s">
        <v>74</v>
      </c>
      <c r="P51" s="34" t="s">
        <v>720</v>
      </c>
      <c r="Q51" s="34"/>
      <c r="R51" s="34" t="s">
        <v>721</v>
      </c>
      <c r="S51" s="34"/>
      <c r="T51" s="29"/>
      <c r="U51" s="29"/>
      <c r="V51" s="189"/>
      <c r="Z51" s="303"/>
    </row>
    <row r="52" spans="1:26" s="186" customFormat="1" x14ac:dyDescent="0.35">
      <c r="A52" s="44">
        <v>45</v>
      </c>
      <c r="B52" s="285"/>
      <c r="C52" s="286"/>
      <c r="D52" s="286"/>
      <c r="E52" s="286"/>
      <c r="F52" s="286"/>
      <c r="G52" s="29"/>
      <c r="H52" s="42"/>
      <c r="I52" s="29"/>
      <c r="J52" s="286"/>
      <c r="K52" s="29"/>
      <c r="L52" s="29"/>
      <c r="M52" s="29"/>
      <c r="N52" s="286"/>
      <c r="O52" s="57" t="s">
        <v>8437</v>
      </c>
      <c r="P52" s="57" t="s">
        <v>8407</v>
      </c>
      <c r="Q52" s="57"/>
      <c r="R52" s="57" t="s">
        <v>8408</v>
      </c>
      <c r="S52" s="29"/>
      <c r="T52" s="29"/>
      <c r="U52" s="29"/>
      <c r="V52" s="286"/>
      <c r="Z52" s="303"/>
    </row>
    <row r="53" spans="1:26" s="186" customFormat="1" x14ac:dyDescent="0.35">
      <c r="A53" s="44">
        <v>46</v>
      </c>
      <c r="B53" s="285"/>
      <c r="C53" s="286"/>
      <c r="D53" s="286"/>
      <c r="E53" s="286"/>
      <c r="F53" s="286"/>
      <c r="G53" s="29"/>
      <c r="H53" s="42"/>
      <c r="I53" s="29"/>
      <c r="J53" s="286"/>
      <c r="K53" s="29"/>
      <c r="L53" s="29"/>
      <c r="M53" s="29"/>
      <c r="N53" s="286"/>
      <c r="O53" s="56" t="s">
        <v>8438</v>
      </c>
      <c r="P53" s="56" t="s">
        <v>8409</v>
      </c>
      <c r="Q53" s="56"/>
      <c r="R53" s="56"/>
      <c r="S53" s="29"/>
      <c r="T53" s="29"/>
      <c r="U53" s="29"/>
      <c r="V53" s="286"/>
      <c r="Z53" s="303"/>
    </row>
    <row r="54" spans="1:26" s="186" customFormat="1" x14ac:dyDescent="0.35">
      <c r="A54" s="44">
        <v>47</v>
      </c>
      <c r="B54" s="285"/>
      <c r="C54" s="286"/>
      <c r="D54" s="286"/>
      <c r="E54" s="286"/>
      <c r="F54" s="286"/>
      <c r="G54" s="29"/>
      <c r="H54" s="42"/>
      <c r="I54" s="29"/>
      <c r="J54" s="286"/>
      <c r="K54" s="29"/>
      <c r="L54" s="29"/>
      <c r="M54" s="29"/>
      <c r="N54" s="286"/>
      <c r="O54" s="95" t="s">
        <v>8439</v>
      </c>
      <c r="P54" s="95" t="s">
        <v>8410</v>
      </c>
      <c r="Q54" s="95"/>
      <c r="R54" s="95" t="s">
        <v>8411</v>
      </c>
      <c r="S54" s="29"/>
      <c r="T54" s="29"/>
      <c r="U54" s="29"/>
      <c r="V54" s="286"/>
      <c r="Z54" s="303"/>
    </row>
    <row r="55" spans="1:26" s="186" customFormat="1" x14ac:dyDescent="0.35">
      <c r="A55" s="44">
        <v>48</v>
      </c>
      <c r="B55" s="285"/>
      <c r="C55" s="286"/>
      <c r="D55" s="286"/>
      <c r="E55" s="286"/>
      <c r="F55" s="286"/>
      <c r="G55" s="29"/>
      <c r="H55" s="42"/>
      <c r="I55" s="29"/>
      <c r="J55" s="286"/>
      <c r="K55" s="29"/>
      <c r="L55" s="29"/>
      <c r="M55" s="29"/>
      <c r="N55" s="286"/>
      <c r="O55" s="56" t="s">
        <v>8441</v>
      </c>
      <c r="P55" s="56" t="s">
        <v>8412</v>
      </c>
      <c r="Q55" s="56"/>
      <c r="R55" s="56" t="s">
        <v>8413</v>
      </c>
      <c r="S55" s="29"/>
      <c r="T55" s="29"/>
      <c r="U55" s="29"/>
      <c r="V55" s="286"/>
      <c r="Z55" s="303"/>
    </row>
    <row r="56" spans="1:26" s="186" customFormat="1" x14ac:dyDescent="0.35">
      <c r="A56" s="44">
        <v>49</v>
      </c>
      <c r="B56" s="39"/>
      <c r="C56" s="189"/>
      <c r="D56" s="189"/>
      <c r="E56" s="189"/>
      <c r="F56" s="189"/>
      <c r="G56" s="29"/>
      <c r="H56" s="42"/>
      <c r="I56" s="29"/>
      <c r="J56" s="189"/>
      <c r="K56" s="29"/>
      <c r="L56" s="29"/>
      <c r="M56" s="29"/>
      <c r="N56" s="189"/>
      <c r="O56" s="29" t="s">
        <v>68</v>
      </c>
      <c r="P56" s="29" t="s">
        <v>722</v>
      </c>
      <c r="Q56" s="29"/>
      <c r="R56" s="29" t="s">
        <v>723</v>
      </c>
      <c r="S56" s="195"/>
      <c r="T56" s="29" t="s">
        <v>8</v>
      </c>
      <c r="U56" s="29">
        <v>1</v>
      </c>
      <c r="V56" s="189">
        <v>4180</v>
      </c>
      <c r="Z56" s="303"/>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3">
        <v>3500</v>
      </c>
    </row>
    <row r="58" spans="1:26" x14ac:dyDescent="0.35">
      <c r="A58" s="44">
        <v>51</v>
      </c>
      <c r="B58" s="39"/>
      <c r="C58" s="189"/>
      <c r="D58" s="189"/>
      <c r="E58" s="189"/>
      <c r="F58" s="189"/>
      <c r="G58" s="29"/>
      <c r="H58" s="42"/>
      <c r="I58" s="29"/>
      <c r="J58" s="189"/>
      <c r="K58" s="29"/>
      <c r="L58" s="29"/>
      <c r="M58" s="29"/>
      <c r="N58" s="189"/>
      <c r="O58" s="29" t="s">
        <v>713</v>
      </c>
      <c r="P58" s="29" t="s">
        <v>732</v>
      </c>
      <c r="Q58" s="29" t="s">
        <v>733</v>
      </c>
      <c r="R58" s="29"/>
      <c r="S58" s="193" t="s">
        <v>715</v>
      </c>
      <c r="T58" s="29"/>
      <c r="U58" s="29"/>
      <c r="V58" s="189"/>
      <c r="Z58" s="217"/>
    </row>
    <row r="59" spans="1:26" x14ac:dyDescent="0.35">
      <c r="A59" s="44">
        <v>52</v>
      </c>
      <c r="B59" s="39"/>
      <c r="C59" s="189"/>
      <c r="D59" s="189"/>
      <c r="E59" s="189"/>
      <c r="F59" s="189"/>
      <c r="G59" s="29"/>
      <c r="H59" s="42"/>
      <c r="I59" s="29"/>
      <c r="J59" s="189"/>
      <c r="K59" s="29"/>
      <c r="L59" s="29"/>
      <c r="M59" s="29"/>
      <c r="N59" s="189"/>
      <c r="O59" s="29" t="s">
        <v>85</v>
      </c>
      <c r="P59" s="29" t="s">
        <v>86</v>
      </c>
      <c r="Q59" s="29"/>
      <c r="R59" s="29"/>
      <c r="S59" s="29"/>
      <c r="T59" s="186"/>
      <c r="U59" s="186"/>
      <c r="V59" s="189"/>
      <c r="Z59" s="303"/>
    </row>
    <row r="60" spans="1:26" x14ac:dyDescent="0.35">
      <c r="A60" s="44">
        <v>53</v>
      </c>
      <c r="B60" s="39"/>
      <c r="C60" s="189"/>
      <c r="D60" s="189"/>
      <c r="E60" s="189"/>
      <c r="F60" s="189"/>
      <c r="G60" s="29"/>
      <c r="H60" s="42"/>
      <c r="I60" s="29"/>
      <c r="J60" s="189"/>
      <c r="K60" s="29"/>
      <c r="L60" s="29"/>
      <c r="M60" s="29"/>
      <c r="N60" s="189"/>
      <c r="O60" s="29" t="s">
        <v>71</v>
      </c>
      <c r="P60" s="29" t="s">
        <v>734</v>
      </c>
      <c r="Q60" s="29" t="s">
        <v>28</v>
      </c>
      <c r="R60" s="29" t="s">
        <v>735</v>
      </c>
      <c r="S60" s="186"/>
      <c r="T60" s="186"/>
      <c r="U60" s="186"/>
      <c r="V60" s="189"/>
      <c r="Z60" s="303"/>
    </row>
    <row r="61" spans="1:26" x14ac:dyDescent="0.35">
      <c r="A61" s="44">
        <v>54</v>
      </c>
      <c r="B61" s="39"/>
      <c r="C61" s="189"/>
      <c r="D61" s="189"/>
      <c r="E61" s="189"/>
      <c r="F61" s="189"/>
      <c r="G61" s="186"/>
      <c r="H61" s="21"/>
      <c r="I61" s="186"/>
      <c r="J61" s="189"/>
      <c r="K61" s="186"/>
      <c r="L61" s="186"/>
      <c r="M61" s="186"/>
      <c r="N61" s="189"/>
      <c r="O61" s="186" t="s">
        <v>77</v>
      </c>
      <c r="P61" s="186" t="s">
        <v>719</v>
      </c>
      <c r="Q61" s="186"/>
      <c r="R61" s="29"/>
      <c r="S61" s="186"/>
      <c r="T61" s="34"/>
      <c r="U61" s="34"/>
      <c r="V61" s="189"/>
      <c r="Z61" s="303"/>
    </row>
    <row r="62" spans="1:26" x14ac:dyDescent="0.35">
      <c r="A62" s="44">
        <v>55</v>
      </c>
      <c r="B62" s="39"/>
      <c r="C62" s="189"/>
      <c r="D62" s="189"/>
      <c r="E62" s="189"/>
      <c r="F62" s="189"/>
      <c r="G62" s="34"/>
      <c r="H62" s="24"/>
      <c r="I62" s="34"/>
      <c r="J62" s="189"/>
      <c r="K62" s="34"/>
      <c r="L62" s="34"/>
      <c r="M62" s="34"/>
      <c r="N62" s="189"/>
      <c r="O62" s="34" t="s">
        <v>74</v>
      </c>
      <c r="P62" s="34" t="s">
        <v>720</v>
      </c>
      <c r="Q62" s="34"/>
      <c r="R62" s="34" t="s">
        <v>721</v>
      </c>
      <c r="S62" s="34"/>
      <c r="T62" s="186"/>
      <c r="U62" s="186"/>
      <c r="V62" s="189"/>
      <c r="Z62" s="303"/>
    </row>
    <row r="63" spans="1:26" s="186" customFormat="1" x14ac:dyDescent="0.35">
      <c r="A63" s="44">
        <v>56</v>
      </c>
      <c r="B63" s="285"/>
      <c r="C63" s="286"/>
      <c r="D63" s="286"/>
      <c r="E63" s="286"/>
      <c r="F63" s="286"/>
      <c r="G63" s="29"/>
      <c r="H63" s="42"/>
      <c r="I63" s="29"/>
      <c r="J63" s="286"/>
      <c r="K63" s="29"/>
      <c r="L63" s="29"/>
      <c r="M63" s="29"/>
      <c r="N63" s="286"/>
      <c r="O63" s="57" t="s">
        <v>8437</v>
      </c>
      <c r="P63" s="57" t="s">
        <v>8407</v>
      </c>
      <c r="Q63" s="57"/>
      <c r="R63" s="57" t="s">
        <v>8408</v>
      </c>
      <c r="S63" s="29"/>
      <c r="T63" s="29"/>
      <c r="U63" s="29"/>
      <c r="V63" s="286"/>
      <c r="Z63" s="303"/>
    </row>
    <row r="64" spans="1:26" s="186" customFormat="1" x14ac:dyDescent="0.35">
      <c r="A64" s="44">
        <v>57</v>
      </c>
      <c r="B64" s="285"/>
      <c r="C64" s="286"/>
      <c r="D64" s="286"/>
      <c r="E64" s="286"/>
      <c r="F64" s="286"/>
      <c r="G64" s="29"/>
      <c r="H64" s="42"/>
      <c r="I64" s="29"/>
      <c r="J64" s="286"/>
      <c r="K64" s="29"/>
      <c r="L64" s="29"/>
      <c r="M64" s="29"/>
      <c r="N64" s="286"/>
      <c r="O64" s="56" t="s">
        <v>8438</v>
      </c>
      <c r="P64" s="56" t="s">
        <v>8409</v>
      </c>
      <c r="Q64" s="56"/>
      <c r="R64" s="56"/>
      <c r="S64" s="29"/>
      <c r="T64" s="29"/>
      <c r="U64" s="29"/>
      <c r="V64" s="286"/>
      <c r="Z64" s="303"/>
    </row>
    <row r="65" spans="1:26" s="186" customFormat="1" x14ac:dyDescent="0.35">
      <c r="A65" s="44">
        <v>58</v>
      </c>
      <c r="B65" s="285"/>
      <c r="C65" s="286"/>
      <c r="D65" s="286"/>
      <c r="E65" s="286"/>
      <c r="F65" s="286"/>
      <c r="G65" s="29"/>
      <c r="H65" s="42"/>
      <c r="I65" s="29"/>
      <c r="J65" s="286"/>
      <c r="K65" s="29"/>
      <c r="L65" s="29"/>
      <c r="M65" s="29"/>
      <c r="N65" s="286"/>
      <c r="O65" s="95" t="s">
        <v>8439</v>
      </c>
      <c r="P65" s="95" t="s">
        <v>8410</v>
      </c>
      <c r="Q65" s="95"/>
      <c r="R65" s="95" t="s">
        <v>8411</v>
      </c>
      <c r="S65" s="29"/>
      <c r="T65" s="29"/>
      <c r="U65" s="29"/>
      <c r="V65" s="286"/>
      <c r="Z65" s="303"/>
    </row>
    <row r="66" spans="1:26" s="186" customFormat="1" x14ac:dyDescent="0.35">
      <c r="A66" s="44">
        <v>59</v>
      </c>
      <c r="B66" s="285"/>
      <c r="C66" s="286"/>
      <c r="D66" s="286"/>
      <c r="E66" s="286"/>
      <c r="F66" s="286"/>
      <c r="G66" s="29"/>
      <c r="H66" s="42"/>
      <c r="I66" s="29"/>
      <c r="J66" s="286"/>
      <c r="K66" s="29"/>
      <c r="L66" s="29"/>
      <c r="M66" s="29"/>
      <c r="N66" s="286"/>
      <c r="O66" s="56" t="s">
        <v>8441</v>
      </c>
      <c r="P66" s="56" t="s">
        <v>8412</v>
      </c>
      <c r="Q66" s="56"/>
      <c r="R66" s="56" t="s">
        <v>8413</v>
      </c>
      <c r="S66" s="29"/>
      <c r="T66" s="29"/>
      <c r="U66" s="29"/>
      <c r="V66" s="286"/>
      <c r="Z66" s="303"/>
    </row>
    <row r="67" spans="1:26" x14ac:dyDescent="0.35">
      <c r="A67" s="44">
        <v>60</v>
      </c>
      <c r="B67" s="39"/>
      <c r="C67" s="189"/>
      <c r="D67" s="189"/>
      <c r="E67" s="189"/>
      <c r="F67" s="189"/>
      <c r="G67" s="186"/>
      <c r="H67" s="21"/>
      <c r="I67" s="186"/>
      <c r="J67" s="189"/>
      <c r="K67" s="186"/>
      <c r="L67" s="186"/>
      <c r="M67" s="186"/>
      <c r="N67" s="189"/>
      <c r="O67" s="186" t="s">
        <v>68</v>
      </c>
      <c r="P67" s="186" t="s">
        <v>722</v>
      </c>
      <c r="Q67" s="186"/>
      <c r="R67" s="29" t="s">
        <v>723</v>
      </c>
      <c r="S67" s="195"/>
      <c r="T67" s="29" t="s">
        <v>8</v>
      </c>
      <c r="U67" s="29">
        <v>1</v>
      </c>
      <c r="V67" s="189">
        <v>3500</v>
      </c>
      <c r="Z67" s="303"/>
    </row>
    <row r="68" spans="1:26" s="186" customFormat="1" x14ac:dyDescent="0.35">
      <c r="A68" s="44">
        <v>61</v>
      </c>
      <c r="B68" s="39" t="s">
        <v>8449</v>
      </c>
      <c r="C68" s="21">
        <v>22</v>
      </c>
      <c r="D68" s="21">
        <v>20</v>
      </c>
      <c r="E68" s="21">
        <v>450</v>
      </c>
      <c r="F68" s="21">
        <v>100</v>
      </c>
      <c r="G68" s="29" t="s">
        <v>708</v>
      </c>
      <c r="H68" s="42">
        <v>1</v>
      </c>
      <c r="I68" s="29"/>
      <c r="J68" s="21">
        <v>215</v>
      </c>
      <c r="K68" s="29" t="s">
        <v>8449</v>
      </c>
      <c r="L68" s="29" t="s">
        <v>8451</v>
      </c>
      <c r="M68" s="29" t="s">
        <v>8450</v>
      </c>
      <c r="N68" s="21">
        <v>10525</v>
      </c>
      <c r="O68" s="29" t="s">
        <v>80</v>
      </c>
      <c r="P68" s="29" t="s">
        <v>711</v>
      </c>
      <c r="Q68" s="29"/>
      <c r="R68" s="29" t="s">
        <v>712</v>
      </c>
      <c r="S68" s="29"/>
      <c r="T68" s="29"/>
      <c r="U68" s="42"/>
      <c r="V68" s="21"/>
      <c r="Z68" s="303">
        <v>3325</v>
      </c>
    </row>
    <row r="69" spans="1:26" s="186" customFormat="1" x14ac:dyDescent="0.35">
      <c r="A69" s="44">
        <v>62</v>
      </c>
      <c r="B69" s="39"/>
      <c r="C69" s="189"/>
      <c r="D69" s="189"/>
      <c r="E69" s="189"/>
      <c r="F69" s="189"/>
      <c r="G69" s="29"/>
      <c r="H69" s="42"/>
      <c r="I69" s="29"/>
      <c r="J69" s="189"/>
      <c r="K69" s="29"/>
      <c r="L69" s="29"/>
      <c r="M69" s="29"/>
      <c r="N69" s="189"/>
      <c r="O69" s="29" t="s">
        <v>713</v>
      </c>
      <c r="P69" s="29" t="s">
        <v>732</v>
      </c>
      <c r="Q69" s="29" t="s">
        <v>733</v>
      </c>
      <c r="R69" s="29"/>
      <c r="S69" s="193" t="s">
        <v>715</v>
      </c>
      <c r="T69" s="29"/>
      <c r="U69" s="29"/>
      <c r="V69" s="189"/>
      <c r="Z69" s="216"/>
    </row>
    <row r="70" spans="1:26" s="186" customFormat="1" x14ac:dyDescent="0.35">
      <c r="A70" s="44">
        <v>63</v>
      </c>
      <c r="B70" s="39"/>
      <c r="C70" s="189"/>
      <c r="D70" s="189"/>
      <c r="E70" s="189"/>
      <c r="F70" s="189"/>
      <c r="G70" s="29"/>
      <c r="H70" s="42"/>
      <c r="I70" s="29"/>
      <c r="J70" s="189"/>
      <c r="K70" s="29"/>
      <c r="L70" s="29"/>
      <c r="M70" s="29"/>
      <c r="N70" s="189"/>
      <c r="O70" s="29" t="s">
        <v>85</v>
      </c>
      <c r="P70" s="29" t="s">
        <v>86</v>
      </c>
      <c r="Q70" s="29"/>
      <c r="R70" s="29"/>
      <c r="S70" s="29"/>
      <c r="V70" s="189"/>
      <c r="Z70" s="303"/>
    </row>
    <row r="71" spans="1:26" s="186" customFormat="1" x14ac:dyDescent="0.35">
      <c r="A71" s="44">
        <v>64</v>
      </c>
      <c r="B71" s="39"/>
      <c r="C71" s="189"/>
      <c r="D71" s="189"/>
      <c r="E71" s="189"/>
      <c r="F71" s="189"/>
      <c r="G71" s="29"/>
      <c r="H71" s="42"/>
      <c r="I71" s="29"/>
      <c r="J71" s="189"/>
      <c r="K71" s="29"/>
      <c r="L71" s="29"/>
      <c r="M71" s="29"/>
      <c r="N71" s="189"/>
      <c r="O71" s="29" t="s">
        <v>71</v>
      </c>
      <c r="P71" s="29" t="s">
        <v>734</v>
      </c>
      <c r="Q71" s="29" t="s">
        <v>28</v>
      </c>
      <c r="R71" s="29" t="s">
        <v>735</v>
      </c>
      <c r="V71" s="189"/>
      <c r="Z71" s="303"/>
    </row>
    <row r="72" spans="1:26" s="186" customFormat="1" x14ac:dyDescent="0.35">
      <c r="A72" s="44">
        <v>65</v>
      </c>
      <c r="B72" s="39"/>
      <c r="C72" s="189"/>
      <c r="D72" s="189"/>
      <c r="E72" s="189"/>
      <c r="F72" s="189"/>
      <c r="H72" s="21"/>
      <c r="J72" s="189"/>
      <c r="N72" s="189"/>
      <c r="O72" s="186" t="s">
        <v>77</v>
      </c>
      <c r="P72" s="186" t="s">
        <v>719</v>
      </c>
      <c r="R72" s="29"/>
      <c r="T72" s="34"/>
      <c r="U72" s="34"/>
      <c r="V72" s="189"/>
      <c r="Z72" s="303"/>
    </row>
    <row r="73" spans="1:26" s="186" customFormat="1" x14ac:dyDescent="0.35">
      <c r="A73" s="44">
        <v>66</v>
      </c>
      <c r="B73" s="39"/>
      <c r="C73" s="189"/>
      <c r="D73" s="189"/>
      <c r="E73" s="189"/>
      <c r="F73" s="189"/>
      <c r="G73" s="34"/>
      <c r="H73" s="24"/>
      <c r="I73" s="34"/>
      <c r="J73" s="189"/>
      <c r="K73" s="34"/>
      <c r="L73" s="34"/>
      <c r="M73" s="34"/>
      <c r="N73" s="189"/>
      <c r="O73" s="34" t="s">
        <v>74</v>
      </c>
      <c r="P73" s="34" t="s">
        <v>720</v>
      </c>
      <c r="Q73" s="34"/>
      <c r="R73" s="34" t="s">
        <v>721</v>
      </c>
      <c r="S73" s="34"/>
      <c r="V73" s="189"/>
      <c r="Z73" s="303"/>
    </row>
    <row r="74" spans="1:26" s="186" customFormat="1" x14ac:dyDescent="0.35">
      <c r="A74" s="44">
        <v>67</v>
      </c>
      <c r="B74" s="285"/>
      <c r="C74" s="286"/>
      <c r="D74" s="286"/>
      <c r="E74" s="286"/>
      <c r="F74" s="286"/>
      <c r="G74" s="29"/>
      <c r="H74" s="42"/>
      <c r="I74" s="29"/>
      <c r="J74" s="286"/>
      <c r="K74" s="29"/>
      <c r="L74" s="29"/>
      <c r="M74" s="29"/>
      <c r="N74" s="286"/>
      <c r="O74" s="57" t="s">
        <v>8437</v>
      </c>
      <c r="P74" s="57" t="s">
        <v>8407</v>
      </c>
      <c r="Q74" s="57"/>
      <c r="R74" s="57" t="s">
        <v>8408</v>
      </c>
      <c r="S74" s="29"/>
      <c r="T74" s="29"/>
      <c r="U74" s="29"/>
      <c r="V74" s="286"/>
      <c r="Z74" s="303"/>
    </row>
    <row r="75" spans="1:26" s="186" customFormat="1" x14ac:dyDescent="0.35">
      <c r="A75" s="44">
        <v>68</v>
      </c>
      <c r="B75" s="285"/>
      <c r="C75" s="286"/>
      <c r="D75" s="286"/>
      <c r="E75" s="286"/>
      <c r="F75" s="286"/>
      <c r="G75" s="29"/>
      <c r="H75" s="42"/>
      <c r="I75" s="29"/>
      <c r="J75" s="286"/>
      <c r="K75" s="29"/>
      <c r="L75" s="29"/>
      <c r="M75" s="29"/>
      <c r="N75" s="286"/>
      <c r="O75" s="56" t="s">
        <v>8438</v>
      </c>
      <c r="P75" s="56" t="s">
        <v>8409</v>
      </c>
      <c r="Q75" s="56"/>
      <c r="R75" s="56"/>
      <c r="S75" s="29"/>
      <c r="T75" s="29"/>
      <c r="U75" s="29"/>
      <c r="V75" s="286"/>
      <c r="Z75" s="303"/>
    </row>
    <row r="76" spans="1:26" s="186" customFormat="1" x14ac:dyDescent="0.35">
      <c r="A76" s="44">
        <v>69</v>
      </c>
      <c r="B76" s="285"/>
      <c r="C76" s="286"/>
      <c r="D76" s="286"/>
      <c r="E76" s="286"/>
      <c r="F76" s="286"/>
      <c r="G76" s="29"/>
      <c r="H76" s="42"/>
      <c r="I76" s="29"/>
      <c r="J76" s="286"/>
      <c r="K76" s="29"/>
      <c r="L76" s="29"/>
      <c r="M76" s="29"/>
      <c r="N76" s="286"/>
      <c r="O76" s="95" t="s">
        <v>8439</v>
      </c>
      <c r="P76" s="95" t="s">
        <v>8410</v>
      </c>
      <c r="Q76" s="95"/>
      <c r="R76" s="95" t="s">
        <v>8411</v>
      </c>
      <c r="S76" s="29"/>
      <c r="T76" s="29"/>
      <c r="U76" s="29"/>
      <c r="V76" s="286"/>
      <c r="Z76" s="303"/>
    </row>
    <row r="77" spans="1:26" s="186" customFormat="1" x14ac:dyDescent="0.35">
      <c r="A77" s="44">
        <v>70</v>
      </c>
      <c r="B77" s="285"/>
      <c r="C77" s="286"/>
      <c r="D77" s="286"/>
      <c r="E77" s="286"/>
      <c r="F77" s="286"/>
      <c r="G77" s="29"/>
      <c r="H77" s="42"/>
      <c r="I77" s="29"/>
      <c r="J77" s="286"/>
      <c r="K77" s="29"/>
      <c r="L77" s="29"/>
      <c r="M77" s="29"/>
      <c r="N77" s="286"/>
      <c r="O77" s="56" t="s">
        <v>8441</v>
      </c>
      <c r="P77" s="56" t="s">
        <v>8412</v>
      </c>
      <c r="Q77" s="56"/>
      <c r="R77" s="56" t="s">
        <v>8413</v>
      </c>
      <c r="S77" s="29"/>
      <c r="T77" s="29"/>
      <c r="U77" s="29"/>
      <c r="V77" s="286"/>
      <c r="Z77" s="303"/>
    </row>
    <row r="78" spans="1:26" s="186" customFormat="1" x14ac:dyDescent="0.35">
      <c r="A78" s="44">
        <v>71</v>
      </c>
      <c r="B78" s="39"/>
      <c r="C78" s="189"/>
      <c r="D78" s="189"/>
      <c r="E78" s="189"/>
      <c r="F78" s="189"/>
      <c r="H78" s="21"/>
      <c r="J78" s="189"/>
      <c r="N78" s="189"/>
      <c r="O78" s="186" t="s">
        <v>68</v>
      </c>
      <c r="P78" s="186" t="s">
        <v>722</v>
      </c>
      <c r="R78" s="29" t="s">
        <v>723</v>
      </c>
      <c r="S78" s="195"/>
      <c r="T78" s="29" t="s">
        <v>8</v>
      </c>
      <c r="U78" s="29">
        <v>1</v>
      </c>
      <c r="V78" s="189">
        <v>3325</v>
      </c>
      <c r="Z78" s="303"/>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3">
        <v>11000</v>
      </c>
    </row>
    <row r="80" spans="1:26" x14ac:dyDescent="0.35">
      <c r="A80" s="44">
        <v>73</v>
      </c>
      <c r="B80" s="39"/>
      <c r="C80" s="189"/>
      <c r="D80" s="189"/>
      <c r="E80" s="189"/>
      <c r="F80" s="189"/>
      <c r="G80" s="29"/>
      <c r="H80" s="42"/>
      <c r="I80" s="29"/>
      <c r="J80" s="189"/>
      <c r="K80" s="29"/>
      <c r="L80" s="29"/>
      <c r="M80" s="29"/>
      <c r="N80" s="189"/>
      <c r="O80" s="29" t="s">
        <v>713</v>
      </c>
      <c r="P80" s="29" t="s">
        <v>738</v>
      </c>
      <c r="Q80" s="29" t="s">
        <v>733</v>
      </c>
      <c r="R80" s="29"/>
      <c r="S80" s="194" t="s">
        <v>715</v>
      </c>
      <c r="T80" s="29"/>
      <c r="U80" s="29"/>
      <c r="V80" s="189"/>
      <c r="Z80" s="217"/>
    </row>
    <row r="81" spans="1:26" x14ac:dyDescent="0.35">
      <c r="A81" s="44">
        <v>74</v>
      </c>
      <c r="B81" s="39"/>
      <c r="C81" s="189"/>
      <c r="D81" s="189"/>
      <c r="E81" s="189"/>
      <c r="F81" s="189"/>
      <c r="G81" s="29"/>
      <c r="H81" s="42"/>
      <c r="I81" s="29"/>
      <c r="J81" s="189"/>
      <c r="K81" s="29"/>
      <c r="L81" s="29"/>
      <c r="M81" s="29"/>
      <c r="N81" s="189"/>
      <c r="O81" s="29" t="s">
        <v>85</v>
      </c>
      <c r="P81" s="29" t="s">
        <v>86</v>
      </c>
      <c r="Q81" s="29"/>
      <c r="R81" s="29"/>
      <c r="S81" s="29"/>
      <c r="T81" s="29"/>
      <c r="U81" s="29"/>
      <c r="V81" s="189"/>
      <c r="Z81" s="216"/>
    </row>
    <row r="82" spans="1:26" x14ac:dyDescent="0.35">
      <c r="A82" s="44">
        <v>75</v>
      </c>
      <c r="B82" s="39"/>
      <c r="C82" s="189"/>
      <c r="D82" s="189"/>
      <c r="E82" s="189"/>
      <c r="F82" s="189"/>
      <c r="G82" s="29"/>
      <c r="H82" s="42"/>
      <c r="I82" s="29"/>
      <c r="J82" s="189"/>
      <c r="K82" s="29"/>
      <c r="L82" s="29"/>
      <c r="M82" s="29"/>
      <c r="N82" s="189"/>
      <c r="O82" s="29" t="s">
        <v>71</v>
      </c>
      <c r="P82" s="29" t="s">
        <v>739</v>
      </c>
      <c r="Q82" s="29" t="s">
        <v>28</v>
      </c>
      <c r="R82" s="29" t="s">
        <v>740</v>
      </c>
      <c r="S82" s="29"/>
      <c r="T82" s="29"/>
      <c r="U82" s="29"/>
      <c r="V82" s="189"/>
      <c r="Z82" s="216"/>
    </row>
    <row r="83" spans="1:26" x14ac:dyDescent="0.35">
      <c r="A83" s="44">
        <v>76</v>
      </c>
      <c r="B83" s="39"/>
      <c r="C83" s="189"/>
      <c r="D83" s="189"/>
      <c r="E83" s="189"/>
      <c r="F83" s="189"/>
      <c r="G83" s="29"/>
      <c r="H83" s="42"/>
      <c r="I83" s="29"/>
      <c r="J83" s="189"/>
      <c r="K83" s="29"/>
      <c r="L83" s="29"/>
      <c r="M83" s="29"/>
      <c r="N83" s="189"/>
      <c r="O83" s="29" t="s">
        <v>77</v>
      </c>
      <c r="P83" s="29" t="s">
        <v>719</v>
      </c>
      <c r="Q83" s="29"/>
      <c r="R83" s="29"/>
      <c r="S83" s="29"/>
      <c r="T83" s="34"/>
      <c r="U83" s="34"/>
      <c r="V83" s="189"/>
      <c r="Z83" s="216"/>
    </row>
    <row r="84" spans="1:26" x14ac:dyDescent="0.35">
      <c r="A84" s="44">
        <v>77</v>
      </c>
      <c r="B84" s="39"/>
      <c r="C84" s="189"/>
      <c r="D84" s="189"/>
      <c r="E84" s="189"/>
      <c r="F84" s="189"/>
      <c r="G84" s="34"/>
      <c r="H84" s="24"/>
      <c r="I84" s="34"/>
      <c r="J84" s="189"/>
      <c r="K84" s="34"/>
      <c r="L84" s="34"/>
      <c r="M84" s="34"/>
      <c r="N84" s="189"/>
      <c r="O84" s="34" t="s">
        <v>74</v>
      </c>
      <c r="P84" s="34" t="s">
        <v>720</v>
      </c>
      <c r="Q84" s="34"/>
      <c r="R84" s="34" t="s">
        <v>721</v>
      </c>
      <c r="S84" s="34"/>
      <c r="T84" s="29"/>
      <c r="U84" s="29"/>
      <c r="V84" s="189"/>
      <c r="Z84" s="216"/>
    </row>
    <row r="85" spans="1:26" s="186" customFormat="1" x14ac:dyDescent="0.35">
      <c r="A85" s="44">
        <v>78</v>
      </c>
      <c r="B85" s="285"/>
      <c r="C85" s="286"/>
      <c r="D85" s="286"/>
      <c r="E85" s="286"/>
      <c r="F85" s="286"/>
      <c r="G85" s="29"/>
      <c r="H85" s="42"/>
      <c r="I85" s="29"/>
      <c r="J85" s="286"/>
      <c r="K85" s="29"/>
      <c r="L85" s="29"/>
      <c r="M85" s="29"/>
      <c r="N85" s="286"/>
      <c r="O85" s="57" t="s">
        <v>8437</v>
      </c>
      <c r="P85" s="57" t="s">
        <v>8407</v>
      </c>
      <c r="Q85" s="57"/>
      <c r="R85" s="57" t="s">
        <v>8408</v>
      </c>
      <c r="S85" s="29"/>
      <c r="T85" s="29"/>
      <c r="U85" s="29"/>
      <c r="V85" s="286"/>
      <c r="Z85" s="216"/>
    </row>
    <row r="86" spans="1:26" s="186" customFormat="1" x14ac:dyDescent="0.35">
      <c r="A86" s="44">
        <v>79</v>
      </c>
      <c r="B86" s="285"/>
      <c r="C86" s="286"/>
      <c r="D86" s="286"/>
      <c r="E86" s="286"/>
      <c r="F86" s="286"/>
      <c r="G86" s="29"/>
      <c r="H86" s="42"/>
      <c r="I86" s="29"/>
      <c r="J86" s="286"/>
      <c r="K86" s="29"/>
      <c r="L86" s="29"/>
      <c r="M86" s="29"/>
      <c r="N86" s="286"/>
      <c r="O86" s="56" t="s">
        <v>8438</v>
      </c>
      <c r="P86" s="56" t="s">
        <v>8409</v>
      </c>
      <c r="Q86" s="56"/>
      <c r="R86" s="56"/>
      <c r="S86" s="29"/>
      <c r="T86" s="29"/>
      <c r="U86" s="29"/>
      <c r="V86" s="286"/>
      <c r="Z86" s="303"/>
    </row>
    <row r="87" spans="1:26" s="186" customFormat="1" x14ac:dyDescent="0.35">
      <c r="A87" s="44">
        <v>80</v>
      </c>
      <c r="B87" s="285"/>
      <c r="C87" s="286"/>
      <c r="D87" s="286"/>
      <c r="E87" s="286"/>
      <c r="F87" s="286"/>
      <c r="G87" s="29"/>
      <c r="H87" s="42"/>
      <c r="I87" s="29"/>
      <c r="J87" s="286"/>
      <c r="K87" s="29"/>
      <c r="L87" s="29"/>
      <c r="M87" s="29"/>
      <c r="N87" s="286"/>
      <c r="O87" s="95" t="s">
        <v>8439</v>
      </c>
      <c r="P87" s="95" t="s">
        <v>8410</v>
      </c>
      <c r="Q87" s="95"/>
      <c r="R87" s="95" t="s">
        <v>8411</v>
      </c>
      <c r="S87" s="29"/>
      <c r="T87" s="29"/>
      <c r="U87" s="29"/>
      <c r="V87" s="286"/>
      <c r="Z87" s="303"/>
    </row>
    <row r="88" spans="1:26" s="186" customFormat="1" x14ac:dyDescent="0.35">
      <c r="A88" s="44">
        <v>81</v>
      </c>
      <c r="B88" s="285"/>
      <c r="C88" s="286"/>
      <c r="D88" s="286"/>
      <c r="E88" s="286"/>
      <c r="F88" s="286"/>
      <c r="G88" s="29"/>
      <c r="H88" s="42"/>
      <c r="I88" s="29"/>
      <c r="J88" s="286"/>
      <c r="K88" s="29"/>
      <c r="L88" s="29"/>
      <c r="M88" s="29"/>
      <c r="N88" s="286"/>
      <c r="O88" s="56" t="s">
        <v>8441</v>
      </c>
      <c r="P88" s="56" t="s">
        <v>8412</v>
      </c>
      <c r="Q88" s="56"/>
      <c r="R88" s="56" t="s">
        <v>8413</v>
      </c>
      <c r="S88" s="29"/>
      <c r="T88" s="29"/>
      <c r="U88" s="29"/>
      <c r="V88" s="286"/>
      <c r="Z88" s="303"/>
    </row>
    <row r="89" spans="1:26" x14ac:dyDescent="0.35">
      <c r="A89" s="44">
        <v>82</v>
      </c>
      <c r="B89" s="39"/>
      <c r="C89" s="189"/>
      <c r="D89" s="189"/>
      <c r="E89" s="189"/>
      <c r="F89" s="189"/>
      <c r="G89" s="29"/>
      <c r="H89" s="42"/>
      <c r="I89" s="29"/>
      <c r="J89" s="189"/>
      <c r="K89" s="29"/>
      <c r="L89" s="29"/>
      <c r="M89" s="29"/>
      <c r="N89" s="189"/>
      <c r="O89" s="29" t="s">
        <v>68</v>
      </c>
      <c r="P89" s="29" t="s">
        <v>722</v>
      </c>
      <c r="Q89" s="29"/>
      <c r="R89" s="29" t="s">
        <v>723</v>
      </c>
      <c r="S89" s="195"/>
      <c r="T89" s="29" t="s">
        <v>8</v>
      </c>
      <c r="U89" s="29">
        <v>1</v>
      </c>
      <c r="V89" s="189">
        <v>8700</v>
      </c>
      <c r="Z89" s="303"/>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6">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3" t="s">
        <v>746</v>
      </c>
      <c r="T91" s="29"/>
      <c r="U91" s="29"/>
      <c r="V91" s="21"/>
      <c r="Z91" s="216"/>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6"/>
    </row>
    <row r="93" spans="1:26" x14ac:dyDescent="0.35">
      <c r="A93" s="44">
        <v>86</v>
      </c>
      <c r="B93" s="39"/>
      <c r="C93" s="21"/>
      <c r="D93" s="21"/>
      <c r="E93" s="21"/>
      <c r="F93" s="21"/>
      <c r="G93" s="186"/>
      <c r="H93" s="21"/>
      <c r="I93" s="186"/>
      <c r="J93" s="21"/>
      <c r="K93" s="186"/>
      <c r="L93" s="186"/>
      <c r="M93" s="186"/>
      <c r="N93" s="21"/>
      <c r="O93" s="186" t="s">
        <v>71</v>
      </c>
      <c r="P93" s="186" t="s">
        <v>747</v>
      </c>
      <c r="Q93" s="186" t="s">
        <v>28</v>
      </c>
      <c r="R93" s="186" t="s">
        <v>748</v>
      </c>
      <c r="S93" s="29"/>
      <c r="T93" s="29"/>
      <c r="U93" s="29"/>
      <c r="V93" s="21"/>
      <c r="Z93" s="216"/>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6"/>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6"/>
    </row>
    <row r="96" spans="1:26" s="186" customFormat="1" x14ac:dyDescent="0.35">
      <c r="A96" s="44">
        <v>89</v>
      </c>
      <c r="B96" s="285"/>
      <c r="C96" s="286"/>
      <c r="D96" s="286"/>
      <c r="E96" s="286"/>
      <c r="F96" s="286"/>
      <c r="G96" s="29"/>
      <c r="H96" s="42"/>
      <c r="I96" s="29"/>
      <c r="J96" s="286"/>
      <c r="K96" s="29"/>
      <c r="L96" s="29"/>
      <c r="M96" s="29"/>
      <c r="N96" s="286"/>
      <c r="O96" s="57" t="s">
        <v>8437</v>
      </c>
      <c r="P96" s="57" t="s">
        <v>8407</v>
      </c>
      <c r="Q96" s="57"/>
      <c r="R96" s="57" t="s">
        <v>8408</v>
      </c>
      <c r="S96" s="29"/>
      <c r="T96" s="29"/>
      <c r="U96" s="29"/>
      <c r="V96" s="286"/>
      <c r="Z96" s="216"/>
    </row>
    <row r="97" spans="1:26" s="186" customFormat="1" x14ac:dyDescent="0.35">
      <c r="A97" s="44">
        <v>90</v>
      </c>
      <c r="B97" s="285"/>
      <c r="C97" s="286"/>
      <c r="D97" s="286"/>
      <c r="E97" s="286"/>
      <c r="F97" s="286"/>
      <c r="G97" s="29"/>
      <c r="H97" s="42"/>
      <c r="I97" s="29"/>
      <c r="J97" s="286"/>
      <c r="K97" s="29"/>
      <c r="L97" s="29"/>
      <c r="M97" s="29"/>
      <c r="N97" s="286"/>
      <c r="O97" s="56" t="s">
        <v>8438</v>
      </c>
      <c r="P97" s="56" t="s">
        <v>8409</v>
      </c>
      <c r="Q97" s="56"/>
      <c r="R97" s="56"/>
      <c r="S97" s="29"/>
      <c r="T97" s="29"/>
      <c r="U97" s="29"/>
      <c r="V97" s="286"/>
      <c r="Z97" s="303"/>
    </row>
    <row r="98" spans="1:26" s="186" customFormat="1" x14ac:dyDescent="0.35">
      <c r="A98" s="44">
        <v>91</v>
      </c>
      <c r="B98" s="285"/>
      <c r="C98" s="286"/>
      <c r="D98" s="286"/>
      <c r="E98" s="286"/>
      <c r="F98" s="286"/>
      <c r="G98" s="29"/>
      <c r="H98" s="42"/>
      <c r="I98" s="29"/>
      <c r="J98" s="286"/>
      <c r="K98" s="29"/>
      <c r="L98" s="29"/>
      <c r="M98" s="29"/>
      <c r="N98" s="286"/>
      <c r="O98" s="95" t="s">
        <v>8439</v>
      </c>
      <c r="P98" s="95" t="s">
        <v>8410</v>
      </c>
      <c r="Q98" s="95"/>
      <c r="R98" s="95" t="s">
        <v>8411</v>
      </c>
      <c r="S98" s="29"/>
      <c r="T98" s="29"/>
      <c r="U98" s="29"/>
      <c r="V98" s="286"/>
      <c r="Z98" s="303"/>
    </row>
    <row r="99" spans="1:26" s="186" customFormat="1" x14ac:dyDescent="0.35">
      <c r="A99" s="44">
        <v>92</v>
      </c>
      <c r="B99" s="285"/>
      <c r="C99" s="286"/>
      <c r="D99" s="286"/>
      <c r="E99" s="286"/>
      <c r="F99" s="286"/>
      <c r="G99" s="29"/>
      <c r="H99" s="42"/>
      <c r="I99" s="29"/>
      <c r="J99" s="286"/>
      <c r="K99" s="29"/>
      <c r="L99" s="29"/>
      <c r="M99" s="29"/>
      <c r="N99" s="286"/>
      <c r="O99" s="56" t="s">
        <v>8441</v>
      </c>
      <c r="P99" s="56" t="s">
        <v>8412</v>
      </c>
      <c r="Q99" s="56"/>
      <c r="R99" s="56" t="s">
        <v>8413</v>
      </c>
      <c r="S99" s="29"/>
      <c r="T99" s="29"/>
      <c r="U99" s="29"/>
      <c r="V99" s="286"/>
      <c r="Z99" s="303"/>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5"/>
      <c r="T100" s="29" t="s">
        <v>8</v>
      </c>
      <c r="U100" s="29">
        <v>2</v>
      </c>
      <c r="V100" s="21">
        <v>16000</v>
      </c>
      <c r="Z100" s="303"/>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6"/>
      <c r="U101" s="21"/>
      <c r="V101" s="21"/>
      <c r="Z101" s="216">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4" t="s">
        <v>759</v>
      </c>
      <c r="T102" s="29"/>
      <c r="U102" s="29"/>
      <c r="V102" s="21"/>
      <c r="Z102" s="217"/>
    </row>
    <row r="103" spans="1:26" x14ac:dyDescent="0.35">
      <c r="A103" s="44">
        <v>96</v>
      </c>
      <c r="B103" s="39"/>
      <c r="C103" s="21"/>
      <c r="D103" s="21"/>
      <c r="E103" s="21"/>
      <c r="F103" s="21"/>
      <c r="G103" s="186"/>
      <c r="H103" s="21"/>
      <c r="I103" s="186"/>
      <c r="J103" s="21"/>
      <c r="K103" s="186"/>
      <c r="L103" s="186"/>
      <c r="M103" s="186"/>
      <c r="N103" s="21"/>
      <c r="O103" s="186" t="s">
        <v>85</v>
      </c>
      <c r="P103" s="186" t="s">
        <v>86</v>
      </c>
      <c r="Q103" s="186"/>
      <c r="R103" s="186"/>
      <c r="S103" s="29"/>
      <c r="T103" s="186"/>
      <c r="U103" s="186"/>
      <c r="V103" s="21"/>
      <c r="Z103" s="216"/>
    </row>
    <row r="104" spans="1:26" x14ac:dyDescent="0.35">
      <c r="A104" s="44">
        <v>97</v>
      </c>
      <c r="B104" s="39"/>
      <c r="C104" s="21"/>
      <c r="D104" s="21"/>
      <c r="E104" s="21"/>
      <c r="F104" s="21"/>
      <c r="H104" s="21"/>
      <c r="J104" s="21"/>
      <c r="N104" s="21"/>
      <c r="O104" t="s">
        <v>71</v>
      </c>
      <c r="P104" t="s">
        <v>761</v>
      </c>
      <c r="Q104" t="s">
        <v>26</v>
      </c>
      <c r="R104" s="186" t="s">
        <v>762</v>
      </c>
      <c r="S104" s="29"/>
      <c r="T104" s="186"/>
      <c r="U104" s="186"/>
      <c r="V104" s="21"/>
      <c r="Z104" s="216"/>
    </row>
    <row r="105" spans="1:26" x14ac:dyDescent="0.35">
      <c r="A105" s="44">
        <v>98</v>
      </c>
      <c r="B105" s="39"/>
      <c r="C105" s="21"/>
      <c r="D105" s="21"/>
      <c r="E105" s="21"/>
      <c r="F105" s="21"/>
      <c r="G105" s="186"/>
      <c r="H105" s="21"/>
      <c r="I105" s="186"/>
      <c r="J105" s="21"/>
      <c r="K105" s="186"/>
      <c r="L105" s="186"/>
      <c r="M105" s="186"/>
      <c r="N105" s="21"/>
      <c r="O105" s="186" t="s">
        <v>77</v>
      </c>
      <c r="P105" s="186" t="s">
        <v>763</v>
      </c>
      <c r="Q105" s="186"/>
      <c r="R105" s="186"/>
      <c r="S105" s="29"/>
      <c r="T105" s="34"/>
      <c r="U105" s="34"/>
      <c r="V105" s="21"/>
      <c r="Z105" s="216"/>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6"/>
    </row>
    <row r="107" spans="1:26" s="186" customFormat="1" x14ac:dyDescent="0.35">
      <c r="A107" s="44">
        <v>100</v>
      </c>
      <c r="B107" s="285"/>
      <c r="C107" s="286"/>
      <c r="D107" s="286"/>
      <c r="E107" s="286"/>
      <c r="F107" s="286"/>
      <c r="G107" s="29"/>
      <c r="H107" s="42"/>
      <c r="I107" s="29"/>
      <c r="J107" s="286"/>
      <c r="K107" s="29"/>
      <c r="L107" s="29"/>
      <c r="M107" s="29"/>
      <c r="N107" s="286"/>
      <c r="O107" s="57" t="s">
        <v>8437</v>
      </c>
      <c r="P107" s="29" t="s">
        <v>8415</v>
      </c>
      <c r="Q107" s="57"/>
      <c r="R107" s="29" t="s">
        <v>8420</v>
      </c>
      <c r="S107" s="29"/>
      <c r="T107" s="29"/>
      <c r="U107" s="29"/>
      <c r="V107" s="286"/>
      <c r="Z107" s="216"/>
    </row>
    <row r="108" spans="1:26" s="186" customFormat="1" x14ac:dyDescent="0.35">
      <c r="A108" s="44">
        <v>101</v>
      </c>
      <c r="B108" s="285"/>
      <c r="C108" s="286"/>
      <c r="D108" s="286"/>
      <c r="E108" s="286"/>
      <c r="F108" s="286"/>
      <c r="G108" s="29"/>
      <c r="H108" s="42"/>
      <c r="I108" s="29"/>
      <c r="J108" s="286"/>
      <c r="K108" s="29"/>
      <c r="L108" s="29"/>
      <c r="M108" s="29"/>
      <c r="N108" s="286"/>
      <c r="O108" s="56" t="s">
        <v>8438</v>
      </c>
      <c r="P108" s="186" t="s">
        <v>8416</v>
      </c>
      <c r="Q108" s="56"/>
      <c r="R108" s="56"/>
      <c r="S108" s="29"/>
      <c r="T108" s="29"/>
      <c r="U108" s="29"/>
      <c r="V108" s="286"/>
      <c r="Z108" s="303"/>
    </row>
    <row r="109" spans="1:26" s="186" customFormat="1" x14ac:dyDescent="0.35">
      <c r="A109" s="44">
        <v>102</v>
      </c>
      <c r="B109" s="285"/>
      <c r="C109" s="286"/>
      <c r="D109" s="286"/>
      <c r="E109" s="286"/>
      <c r="F109" s="286"/>
      <c r="G109" s="29"/>
      <c r="H109" s="42"/>
      <c r="I109" s="29"/>
      <c r="J109" s="286"/>
      <c r="K109" s="29"/>
      <c r="L109" s="29"/>
      <c r="M109" s="29"/>
      <c r="N109" s="286"/>
      <c r="O109" s="95" t="s">
        <v>8439</v>
      </c>
      <c r="P109" s="34" t="s">
        <v>8417</v>
      </c>
      <c r="Q109" s="95"/>
      <c r="R109" s="34" t="s">
        <v>8418</v>
      </c>
      <c r="S109" s="29"/>
      <c r="T109" s="29"/>
      <c r="U109" s="29"/>
      <c r="V109" s="286"/>
      <c r="Z109" s="303"/>
    </row>
    <row r="110" spans="1:26" s="186" customFormat="1" x14ac:dyDescent="0.35">
      <c r="A110" s="44">
        <v>103</v>
      </c>
      <c r="B110" s="285"/>
      <c r="C110" s="286"/>
      <c r="D110" s="286"/>
      <c r="E110" s="286"/>
      <c r="F110" s="286"/>
      <c r="G110" s="29"/>
      <c r="H110" s="42"/>
      <c r="I110" s="29"/>
      <c r="J110" s="286"/>
      <c r="K110" s="29"/>
      <c r="L110" s="29"/>
      <c r="M110" s="29"/>
      <c r="N110" s="286"/>
      <c r="O110" s="56" t="s">
        <v>8441</v>
      </c>
      <c r="P110" s="186" t="s">
        <v>8414</v>
      </c>
      <c r="Q110" s="56"/>
      <c r="R110" s="186" t="s">
        <v>8419</v>
      </c>
      <c r="S110" s="29"/>
      <c r="T110" s="29"/>
      <c r="U110" s="29"/>
      <c r="V110" s="286"/>
      <c r="Z110" s="303"/>
    </row>
    <row r="111" spans="1:26" x14ac:dyDescent="0.35">
      <c r="A111" s="44">
        <v>104</v>
      </c>
      <c r="B111" s="39"/>
      <c r="C111" s="21"/>
      <c r="D111" s="21"/>
      <c r="E111" s="21"/>
      <c r="F111" s="21"/>
      <c r="G111" s="186"/>
      <c r="H111" s="21"/>
      <c r="I111" s="186"/>
      <c r="J111" s="21"/>
      <c r="K111" s="186"/>
      <c r="L111" s="186"/>
      <c r="M111" s="186"/>
      <c r="N111" s="21"/>
      <c r="O111" s="186" t="s">
        <v>68</v>
      </c>
      <c r="P111" s="186" t="s">
        <v>766</v>
      </c>
      <c r="Q111" s="186"/>
      <c r="R111" s="186" t="s">
        <v>767</v>
      </c>
      <c r="S111" s="195"/>
      <c r="T111" s="29" t="s">
        <v>1</v>
      </c>
      <c r="U111" s="29">
        <v>1</v>
      </c>
      <c r="V111" s="21">
        <v>1300</v>
      </c>
      <c r="Z111" s="303"/>
    </row>
    <row r="112" spans="1:26" s="186" customFormat="1" x14ac:dyDescent="0.35">
      <c r="A112" s="44">
        <v>105</v>
      </c>
      <c r="B112" s="39" t="s">
        <v>8452</v>
      </c>
      <c r="C112" s="21">
        <v>8</v>
      </c>
      <c r="D112" s="21">
        <v>14</v>
      </c>
      <c r="E112" s="21">
        <v>200</v>
      </c>
      <c r="F112" s="21">
        <v>55</v>
      </c>
      <c r="G112" s="29" t="s">
        <v>708</v>
      </c>
      <c r="H112" s="42">
        <v>1</v>
      </c>
      <c r="I112" s="29"/>
      <c r="J112" s="21">
        <v>80</v>
      </c>
      <c r="K112" s="29" t="s">
        <v>8452</v>
      </c>
      <c r="L112" s="29" t="s">
        <v>8453</v>
      </c>
      <c r="M112" s="29" t="s">
        <v>8459</v>
      </c>
      <c r="N112" s="21">
        <v>4000</v>
      </c>
      <c r="O112" s="29" t="s">
        <v>80</v>
      </c>
      <c r="P112" s="29" t="s">
        <v>756</v>
      </c>
      <c r="Q112" s="29"/>
      <c r="R112" s="29" t="s">
        <v>757</v>
      </c>
      <c r="S112" s="29"/>
      <c r="U112" s="21"/>
      <c r="V112" s="21"/>
      <c r="Z112" s="216">
        <v>1235</v>
      </c>
    </row>
    <row r="113" spans="1:26" s="186"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4" t="s">
        <v>759</v>
      </c>
      <c r="T113" s="29"/>
      <c r="U113" s="29"/>
      <c r="V113" s="21"/>
      <c r="Z113" s="216"/>
    </row>
    <row r="114" spans="1:26" s="186" customFormat="1" x14ac:dyDescent="0.35">
      <c r="A114" s="44">
        <v>107</v>
      </c>
      <c r="B114" s="39"/>
      <c r="C114" s="21"/>
      <c r="D114" s="21"/>
      <c r="E114" s="21"/>
      <c r="F114" s="21"/>
      <c r="H114" s="21"/>
      <c r="J114" s="21"/>
      <c r="N114" s="21"/>
      <c r="O114" s="186" t="s">
        <v>85</v>
      </c>
      <c r="P114" s="186" t="s">
        <v>86</v>
      </c>
      <c r="S114" s="29"/>
      <c r="V114" s="21"/>
      <c r="Z114" s="216"/>
    </row>
    <row r="115" spans="1:26" s="186" customFormat="1" x14ac:dyDescent="0.35">
      <c r="A115" s="44">
        <v>108</v>
      </c>
      <c r="B115" s="39"/>
      <c r="C115" s="21"/>
      <c r="D115" s="21"/>
      <c r="E115" s="21"/>
      <c r="F115" s="21"/>
      <c r="H115" s="21"/>
      <c r="J115" s="21"/>
      <c r="N115" s="21"/>
      <c r="O115" s="186" t="s">
        <v>71</v>
      </c>
      <c r="P115" s="186" t="s">
        <v>761</v>
      </c>
      <c r="Q115" s="186" t="s">
        <v>26</v>
      </c>
      <c r="R115" s="186" t="s">
        <v>762</v>
      </c>
      <c r="S115" s="29"/>
      <c r="V115" s="21"/>
      <c r="Z115" s="216"/>
    </row>
    <row r="116" spans="1:26" s="186" customFormat="1" x14ac:dyDescent="0.35">
      <c r="A116" s="44">
        <v>109</v>
      </c>
      <c r="B116" s="39"/>
      <c r="C116" s="21"/>
      <c r="D116" s="21"/>
      <c r="E116" s="21"/>
      <c r="F116" s="21"/>
      <c r="H116" s="21"/>
      <c r="J116" s="21"/>
      <c r="N116" s="21"/>
      <c r="O116" s="186" t="s">
        <v>77</v>
      </c>
      <c r="P116" s="186" t="s">
        <v>763</v>
      </c>
      <c r="S116" s="29"/>
      <c r="T116" s="34"/>
      <c r="U116" s="34"/>
      <c r="V116" s="21"/>
      <c r="Z116" s="216"/>
    </row>
    <row r="117" spans="1:26" s="186"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6"/>
    </row>
    <row r="118" spans="1:26" s="186" customFormat="1" x14ac:dyDescent="0.35">
      <c r="A118" s="44">
        <v>111</v>
      </c>
      <c r="B118" s="285"/>
      <c r="C118" s="286"/>
      <c r="D118" s="286"/>
      <c r="E118" s="286"/>
      <c r="F118" s="286"/>
      <c r="G118" s="29"/>
      <c r="H118" s="42"/>
      <c r="I118" s="29"/>
      <c r="J118" s="286"/>
      <c r="K118" s="29"/>
      <c r="L118" s="29"/>
      <c r="M118" s="29"/>
      <c r="N118" s="286"/>
      <c r="O118" s="57" t="s">
        <v>8437</v>
      </c>
      <c r="P118" s="29" t="s">
        <v>8415</v>
      </c>
      <c r="Q118" s="57"/>
      <c r="R118" s="29" t="s">
        <v>8420</v>
      </c>
      <c r="S118" s="29"/>
      <c r="T118" s="29"/>
      <c r="U118" s="29"/>
      <c r="V118" s="286"/>
      <c r="Z118" s="216"/>
    </row>
    <row r="119" spans="1:26" s="186" customFormat="1" x14ac:dyDescent="0.35">
      <c r="A119" s="44">
        <v>112</v>
      </c>
      <c r="B119" s="285"/>
      <c r="C119" s="286"/>
      <c r="D119" s="286"/>
      <c r="E119" s="286"/>
      <c r="F119" s="286"/>
      <c r="G119" s="29"/>
      <c r="H119" s="42"/>
      <c r="I119" s="29"/>
      <c r="J119" s="286"/>
      <c r="K119" s="29"/>
      <c r="L119" s="29"/>
      <c r="M119" s="29"/>
      <c r="N119" s="286"/>
      <c r="O119" s="56" t="s">
        <v>8438</v>
      </c>
      <c r="P119" s="186" t="s">
        <v>8416</v>
      </c>
      <c r="Q119" s="56"/>
      <c r="R119" s="56"/>
      <c r="S119" s="29"/>
      <c r="T119" s="29"/>
      <c r="U119" s="29"/>
      <c r="V119" s="286"/>
      <c r="Z119" s="303"/>
    </row>
    <row r="120" spans="1:26" s="186" customFormat="1" x14ac:dyDescent="0.35">
      <c r="A120" s="44">
        <v>113</v>
      </c>
      <c r="B120" s="285"/>
      <c r="C120" s="286"/>
      <c r="D120" s="286"/>
      <c r="E120" s="286"/>
      <c r="F120" s="286"/>
      <c r="G120" s="29"/>
      <c r="H120" s="42"/>
      <c r="I120" s="29"/>
      <c r="J120" s="286"/>
      <c r="K120" s="29"/>
      <c r="L120" s="29"/>
      <c r="M120" s="29"/>
      <c r="N120" s="286"/>
      <c r="O120" s="95" t="s">
        <v>8439</v>
      </c>
      <c r="P120" s="34" t="s">
        <v>8417</v>
      </c>
      <c r="Q120" s="95"/>
      <c r="R120" s="34" t="s">
        <v>8418</v>
      </c>
      <c r="S120" s="29"/>
      <c r="T120" s="29"/>
      <c r="U120" s="29"/>
      <c r="V120" s="286"/>
      <c r="Z120" s="303"/>
    </row>
    <row r="121" spans="1:26" s="186" customFormat="1" x14ac:dyDescent="0.35">
      <c r="A121" s="44">
        <v>114</v>
      </c>
      <c r="B121" s="285"/>
      <c r="C121" s="286"/>
      <c r="D121" s="286"/>
      <c r="E121" s="286"/>
      <c r="F121" s="286"/>
      <c r="G121" s="29"/>
      <c r="H121" s="42"/>
      <c r="I121" s="29"/>
      <c r="J121" s="286"/>
      <c r="K121" s="29"/>
      <c r="L121" s="29"/>
      <c r="M121" s="29"/>
      <c r="N121" s="286"/>
      <c r="O121" s="56" t="s">
        <v>8441</v>
      </c>
      <c r="P121" s="186" t="s">
        <v>8414</v>
      </c>
      <c r="Q121" s="56"/>
      <c r="R121" s="186" t="s">
        <v>8419</v>
      </c>
      <c r="S121" s="29"/>
      <c r="T121" s="29"/>
      <c r="U121" s="29"/>
      <c r="V121" s="286"/>
      <c r="Z121" s="303"/>
    </row>
    <row r="122" spans="1:26" s="186" customFormat="1" x14ac:dyDescent="0.35">
      <c r="A122" s="44">
        <v>115</v>
      </c>
      <c r="B122" s="39"/>
      <c r="C122" s="21"/>
      <c r="D122" s="21"/>
      <c r="E122" s="21"/>
      <c r="F122" s="21"/>
      <c r="H122" s="21"/>
      <c r="J122" s="21"/>
      <c r="N122" s="21"/>
      <c r="O122" s="186" t="s">
        <v>68</v>
      </c>
      <c r="P122" s="186" t="s">
        <v>766</v>
      </c>
      <c r="R122" s="186" t="s">
        <v>767</v>
      </c>
      <c r="S122" s="195"/>
      <c r="T122" s="29" t="s">
        <v>1</v>
      </c>
      <c r="U122" s="29">
        <v>1</v>
      </c>
      <c r="V122" s="21">
        <v>1235</v>
      </c>
      <c r="Z122" s="303"/>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6">
        <v>1425</v>
      </c>
    </row>
    <row r="124" spans="1:26" x14ac:dyDescent="0.35">
      <c r="A124" s="44">
        <v>117</v>
      </c>
      <c r="B124" s="39"/>
      <c r="C124" s="21"/>
      <c r="D124" s="21"/>
      <c r="E124" s="21"/>
      <c r="F124" s="21"/>
      <c r="G124" s="186"/>
      <c r="H124" s="21"/>
      <c r="I124" s="186"/>
      <c r="J124" s="21"/>
      <c r="K124" s="186"/>
      <c r="L124" s="186"/>
      <c r="M124" s="186"/>
      <c r="N124" s="21"/>
      <c r="O124" s="186" t="s">
        <v>713</v>
      </c>
      <c r="P124" s="186" t="s">
        <v>770</v>
      </c>
      <c r="Q124" s="186" t="s">
        <v>772</v>
      </c>
      <c r="R124" s="186"/>
      <c r="S124" s="193" t="s">
        <v>771</v>
      </c>
      <c r="T124" s="186"/>
      <c r="U124" s="186"/>
      <c r="V124" s="21"/>
      <c r="Z124" s="217"/>
    </row>
    <row r="125" spans="1:26" x14ac:dyDescent="0.35">
      <c r="A125" s="44">
        <v>118</v>
      </c>
      <c r="B125" s="39"/>
      <c r="C125" s="21"/>
      <c r="D125" s="21"/>
      <c r="E125" s="21"/>
      <c r="F125" s="21"/>
      <c r="G125" s="186"/>
      <c r="H125" s="21"/>
      <c r="I125" s="186"/>
      <c r="J125" s="21"/>
      <c r="K125" s="186"/>
      <c r="L125" s="186"/>
      <c r="M125" s="186"/>
      <c r="N125" s="21"/>
      <c r="O125" s="186" t="s">
        <v>85</v>
      </c>
      <c r="P125" s="186" t="s">
        <v>86</v>
      </c>
      <c r="Q125" s="186"/>
      <c r="R125" s="186"/>
      <c r="S125" s="29"/>
      <c r="T125" s="186"/>
      <c r="U125" s="186"/>
      <c r="V125" s="21"/>
      <c r="Z125" s="216"/>
    </row>
    <row r="126" spans="1:26" x14ac:dyDescent="0.35">
      <c r="A126" s="44">
        <v>119</v>
      </c>
      <c r="B126" s="39"/>
      <c r="C126" s="21"/>
      <c r="D126" s="21"/>
      <c r="E126" s="21"/>
      <c r="F126" s="21"/>
      <c r="G126" s="186"/>
      <c r="H126" s="21"/>
      <c r="I126" s="186"/>
      <c r="J126" s="21"/>
      <c r="K126" s="186"/>
      <c r="L126" s="186"/>
      <c r="M126" s="186"/>
      <c r="N126" s="21"/>
      <c r="O126" s="186" t="s">
        <v>71</v>
      </c>
      <c r="P126" s="186" t="s">
        <v>773</v>
      </c>
      <c r="Q126" s="186" t="s">
        <v>23</v>
      </c>
      <c r="R126" s="186" t="s">
        <v>774</v>
      </c>
      <c r="S126" s="29"/>
      <c r="T126" s="186"/>
      <c r="U126" s="186"/>
      <c r="V126" s="21"/>
      <c r="Z126" s="216"/>
    </row>
    <row r="127" spans="1:26" x14ac:dyDescent="0.35">
      <c r="A127" s="44">
        <v>120</v>
      </c>
      <c r="B127" s="39"/>
      <c r="C127" s="21"/>
      <c r="D127" s="21"/>
      <c r="E127" s="21"/>
      <c r="F127" s="21"/>
      <c r="G127" s="186"/>
      <c r="H127" s="21"/>
      <c r="I127" s="186"/>
      <c r="J127" s="21"/>
      <c r="K127" s="186"/>
      <c r="L127" s="186"/>
      <c r="M127" s="186"/>
      <c r="N127" s="21"/>
      <c r="O127" s="186" t="s">
        <v>77</v>
      </c>
      <c r="P127" s="186" t="s">
        <v>763</v>
      </c>
      <c r="Q127" s="186"/>
      <c r="R127" s="186"/>
      <c r="S127" s="29"/>
      <c r="T127" s="34"/>
      <c r="U127" s="34"/>
      <c r="V127" s="21"/>
      <c r="Z127" s="216"/>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6"/>
      <c r="U128" s="186"/>
      <c r="V128" s="21"/>
      <c r="Z128" s="216"/>
    </row>
    <row r="129" spans="1:26" s="186" customFormat="1" x14ac:dyDescent="0.35">
      <c r="A129" s="44">
        <v>122</v>
      </c>
      <c r="B129" s="285"/>
      <c r="C129" s="286"/>
      <c r="D129" s="286"/>
      <c r="E129" s="286"/>
      <c r="F129" s="286"/>
      <c r="G129" s="29"/>
      <c r="H129" s="42"/>
      <c r="I129" s="29"/>
      <c r="J129" s="286"/>
      <c r="K129" s="29"/>
      <c r="L129" s="29"/>
      <c r="M129" s="29"/>
      <c r="N129" s="286"/>
      <c r="O129" s="57" t="s">
        <v>8437</v>
      </c>
      <c r="P129" s="29" t="s">
        <v>8415</v>
      </c>
      <c r="Q129" s="57"/>
      <c r="R129" s="29" t="s">
        <v>8420</v>
      </c>
      <c r="S129" s="29"/>
      <c r="T129" s="29"/>
      <c r="U129" s="29"/>
      <c r="V129" s="286"/>
      <c r="Z129" s="216"/>
    </row>
    <row r="130" spans="1:26" s="186" customFormat="1" x14ac:dyDescent="0.35">
      <c r="A130" s="44">
        <v>123</v>
      </c>
      <c r="B130" s="285"/>
      <c r="C130" s="286"/>
      <c r="D130" s="286"/>
      <c r="E130" s="286"/>
      <c r="F130" s="286"/>
      <c r="G130" s="29"/>
      <c r="H130" s="42"/>
      <c r="I130" s="29"/>
      <c r="J130" s="286"/>
      <c r="K130" s="29"/>
      <c r="L130" s="29"/>
      <c r="M130" s="29"/>
      <c r="N130" s="286"/>
      <c r="O130" s="56" t="s">
        <v>8438</v>
      </c>
      <c r="P130" s="186" t="s">
        <v>8416</v>
      </c>
      <c r="Q130" s="56"/>
      <c r="R130" s="56"/>
      <c r="S130" s="29"/>
      <c r="T130" s="29"/>
      <c r="U130" s="29"/>
      <c r="V130" s="286"/>
      <c r="Z130" s="303"/>
    </row>
    <row r="131" spans="1:26" s="186" customFormat="1" x14ac:dyDescent="0.35">
      <c r="A131" s="44">
        <v>124</v>
      </c>
      <c r="B131" s="285"/>
      <c r="C131" s="286"/>
      <c r="D131" s="286"/>
      <c r="E131" s="286"/>
      <c r="F131" s="286"/>
      <c r="G131" s="29"/>
      <c r="H131" s="42"/>
      <c r="I131" s="29"/>
      <c r="J131" s="286"/>
      <c r="K131" s="29"/>
      <c r="L131" s="29"/>
      <c r="M131" s="29"/>
      <c r="N131" s="286"/>
      <c r="O131" s="95" t="s">
        <v>8439</v>
      </c>
      <c r="P131" s="34" t="s">
        <v>8417</v>
      </c>
      <c r="Q131" s="95"/>
      <c r="R131" s="34" t="s">
        <v>8418</v>
      </c>
      <c r="S131" s="29"/>
      <c r="T131" s="29"/>
      <c r="U131" s="29"/>
      <c r="V131" s="286"/>
      <c r="Z131" s="303"/>
    </row>
    <row r="132" spans="1:26" s="186" customFormat="1" x14ac:dyDescent="0.35">
      <c r="A132" s="44">
        <v>125</v>
      </c>
      <c r="B132" s="285"/>
      <c r="C132" s="286"/>
      <c r="D132" s="286"/>
      <c r="E132" s="286"/>
      <c r="F132" s="286"/>
      <c r="G132" s="29"/>
      <c r="H132" s="42"/>
      <c r="I132" s="29"/>
      <c r="J132" s="286"/>
      <c r="K132" s="29"/>
      <c r="L132" s="29"/>
      <c r="M132" s="29"/>
      <c r="N132" s="286"/>
      <c r="O132" s="56" t="s">
        <v>8441</v>
      </c>
      <c r="P132" s="186" t="s">
        <v>8414</v>
      </c>
      <c r="Q132" s="56"/>
      <c r="R132" s="186" t="s">
        <v>8419</v>
      </c>
      <c r="S132" s="29"/>
      <c r="T132" s="29"/>
      <c r="U132" s="29"/>
      <c r="V132" s="286"/>
      <c r="Z132" s="303"/>
    </row>
    <row r="133" spans="1:26" x14ac:dyDescent="0.35">
      <c r="A133" s="44">
        <v>126</v>
      </c>
      <c r="B133" s="39"/>
      <c r="C133" s="21"/>
      <c r="D133" s="21"/>
      <c r="E133" s="21"/>
      <c r="F133" s="21"/>
      <c r="G133" s="186"/>
      <c r="H133" s="21"/>
      <c r="I133" s="186"/>
      <c r="J133" s="21"/>
      <c r="K133" s="186"/>
      <c r="L133" s="186"/>
      <c r="M133" s="186"/>
      <c r="N133" s="21"/>
      <c r="O133" s="186" t="s">
        <v>68</v>
      </c>
      <c r="P133" s="186" t="s">
        <v>766</v>
      </c>
      <c r="Q133" s="186"/>
      <c r="R133" s="186" t="s">
        <v>767</v>
      </c>
      <c r="S133" s="195"/>
      <c r="T133" s="29" t="s">
        <v>1</v>
      </c>
      <c r="U133" s="29">
        <v>1</v>
      </c>
      <c r="V133" s="21">
        <v>1425</v>
      </c>
      <c r="Z133" s="303"/>
    </row>
    <row r="134" spans="1:26" s="186" customFormat="1" x14ac:dyDescent="0.35">
      <c r="A134" s="44">
        <v>127</v>
      </c>
      <c r="B134" s="39" t="s">
        <v>8480</v>
      </c>
      <c r="C134" s="21">
        <v>8</v>
      </c>
      <c r="D134" s="21">
        <v>12</v>
      </c>
      <c r="E134" s="21">
        <v>210</v>
      </c>
      <c r="F134" s="21">
        <v>80</v>
      </c>
      <c r="G134" s="29" t="s">
        <v>708</v>
      </c>
      <c r="H134" s="42">
        <v>1</v>
      </c>
      <c r="I134" s="29"/>
      <c r="J134" s="21">
        <v>129</v>
      </c>
      <c r="K134" s="29" t="s">
        <v>8480</v>
      </c>
      <c r="L134" s="29" t="s">
        <v>8481</v>
      </c>
      <c r="M134" s="29" t="s">
        <v>8491</v>
      </c>
      <c r="N134" s="21">
        <v>5600</v>
      </c>
      <c r="O134" s="29" t="s">
        <v>80</v>
      </c>
      <c r="P134" s="29" t="s">
        <v>756</v>
      </c>
      <c r="Q134" s="29"/>
      <c r="R134" s="29" t="s">
        <v>757</v>
      </c>
      <c r="S134" s="29"/>
      <c r="T134" s="29"/>
      <c r="U134" s="42"/>
      <c r="V134" s="21"/>
      <c r="Z134" s="216">
        <v>1355</v>
      </c>
    </row>
    <row r="135" spans="1:26" s="186" customFormat="1" x14ac:dyDescent="0.35">
      <c r="A135" s="44">
        <v>128</v>
      </c>
      <c r="B135" s="39"/>
      <c r="C135" s="21"/>
      <c r="D135" s="21"/>
      <c r="E135" s="21"/>
      <c r="F135" s="21"/>
      <c r="H135" s="21"/>
      <c r="J135" s="21"/>
      <c r="N135" s="21"/>
      <c r="O135" s="186" t="s">
        <v>713</v>
      </c>
      <c r="P135" s="186" t="s">
        <v>770</v>
      </c>
      <c r="Q135" s="186" t="s">
        <v>772</v>
      </c>
      <c r="S135" s="193" t="s">
        <v>771</v>
      </c>
      <c r="V135" s="21"/>
      <c r="Z135" s="216"/>
    </row>
    <row r="136" spans="1:26" s="186" customFormat="1" x14ac:dyDescent="0.35">
      <c r="A136" s="44">
        <v>129</v>
      </c>
      <c r="B136" s="39"/>
      <c r="C136" s="21"/>
      <c r="D136" s="21"/>
      <c r="E136" s="21"/>
      <c r="F136" s="21"/>
      <c r="H136" s="21"/>
      <c r="J136" s="21"/>
      <c r="N136" s="21"/>
      <c r="O136" s="186" t="s">
        <v>85</v>
      </c>
      <c r="P136" s="186" t="s">
        <v>86</v>
      </c>
      <c r="S136" s="29"/>
      <c r="V136" s="21"/>
      <c r="Z136" s="216"/>
    </row>
    <row r="137" spans="1:26" s="186" customFormat="1" x14ac:dyDescent="0.35">
      <c r="A137" s="44">
        <v>130</v>
      </c>
      <c r="B137" s="39"/>
      <c r="C137" s="21"/>
      <c r="D137" s="21"/>
      <c r="E137" s="21"/>
      <c r="F137" s="21"/>
      <c r="H137" s="21"/>
      <c r="J137" s="21"/>
      <c r="N137" s="21"/>
      <c r="O137" s="186" t="s">
        <v>71</v>
      </c>
      <c r="P137" s="186" t="s">
        <v>773</v>
      </c>
      <c r="Q137" s="186" t="s">
        <v>23</v>
      </c>
      <c r="R137" s="186" t="s">
        <v>774</v>
      </c>
      <c r="S137" s="29"/>
      <c r="V137" s="21"/>
      <c r="Z137" s="216"/>
    </row>
    <row r="138" spans="1:26" s="186" customFormat="1" x14ac:dyDescent="0.35">
      <c r="A138" s="44">
        <v>131</v>
      </c>
      <c r="B138" s="39"/>
      <c r="C138" s="21"/>
      <c r="D138" s="21"/>
      <c r="E138" s="21"/>
      <c r="F138" s="21"/>
      <c r="H138" s="21"/>
      <c r="J138" s="21"/>
      <c r="N138" s="21"/>
      <c r="O138" s="186" t="s">
        <v>77</v>
      </c>
      <c r="P138" s="186" t="s">
        <v>763</v>
      </c>
      <c r="S138" s="29"/>
      <c r="T138" s="34"/>
      <c r="U138" s="34"/>
      <c r="V138" s="21"/>
      <c r="Z138" s="216"/>
    </row>
    <row r="139" spans="1:26" s="186"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6"/>
    </row>
    <row r="140" spans="1:26" s="186" customFormat="1" x14ac:dyDescent="0.35">
      <c r="A140" s="44">
        <v>133</v>
      </c>
      <c r="B140" s="285"/>
      <c r="C140" s="286"/>
      <c r="D140" s="286"/>
      <c r="E140" s="286"/>
      <c r="F140" s="286"/>
      <c r="G140" s="29"/>
      <c r="H140" s="42"/>
      <c r="I140" s="29"/>
      <c r="J140" s="286"/>
      <c r="K140" s="29"/>
      <c r="L140" s="29"/>
      <c r="M140" s="29"/>
      <c r="N140" s="286"/>
      <c r="O140" s="57" t="s">
        <v>8437</v>
      </c>
      <c r="P140" s="29" t="s">
        <v>8415</v>
      </c>
      <c r="Q140" s="57"/>
      <c r="R140" s="29" t="s">
        <v>8420</v>
      </c>
      <c r="S140" s="29"/>
      <c r="T140" s="29"/>
      <c r="U140" s="29"/>
      <c r="V140" s="286"/>
      <c r="Z140" s="216"/>
    </row>
    <row r="141" spans="1:26" s="186" customFormat="1" x14ac:dyDescent="0.35">
      <c r="A141" s="44">
        <v>134</v>
      </c>
      <c r="B141" s="285"/>
      <c r="C141" s="286"/>
      <c r="D141" s="286"/>
      <c r="E141" s="286"/>
      <c r="F141" s="286"/>
      <c r="G141" s="29"/>
      <c r="H141" s="42"/>
      <c r="I141" s="29"/>
      <c r="J141" s="286"/>
      <c r="K141" s="29"/>
      <c r="L141" s="29"/>
      <c r="M141" s="29"/>
      <c r="N141" s="286"/>
      <c r="O141" s="56" t="s">
        <v>8438</v>
      </c>
      <c r="P141" s="186" t="s">
        <v>8416</v>
      </c>
      <c r="Q141" s="56"/>
      <c r="R141" s="56"/>
      <c r="S141" s="29"/>
      <c r="T141" s="29"/>
      <c r="U141" s="29"/>
      <c r="V141" s="286"/>
      <c r="Z141" s="303"/>
    </row>
    <row r="142" spans="1:26" s="186" customFormat="1" x14ac:dyDescent="0.35">
      <c r="A142" s="44">
        <v>135</v>
      </c>
      <c r="B142" s="285"/>
      <c r="C142" s="286"/>
      <c r="D142" s="286"/>
      <c r="E142" s="286"/>
      <c r="F142" s="286"/>
      <c r="G142" s="29"/>
      <c r="H142" s="42"/>
      <c r="I142" s="29"/>
      <c r="J142" s="286"/>
      <c r="K142" s="29"/>
      <c r="L142" s="29"/>
      <c r="M142" s="29"/>
      <c r="N142" s="286"/>
      <c r="O142" s="95" t="s">
        <v>8439</v>
      </c>
      <c r="P142" s="34" t="s">
        <v>8417</v>
      </c>
      <c r="Q142" s="95"/>
      <c r="R142" s="34" t="s">
        <v>8418</v>
      </c>
      <c r="S142" s="29"/>
      <c r="T142" s="29"/>
      <c r="U142" s="29"/>
      <c r="V142" s="286"/>
      <c r="Z142" s="303"/>
    </row>
    <row r="143" spans="1:26" s="186" customFormat="1" x14ac:dyDescent="0.35">
      <c r="A143" s="44">
        <v>136</v>
      </c>
      <c r="B143" s="285"/>
      <c r="C143" s="286"/>
      <c r="D143" s="286"/>
      <c r="E143" s="286"/>
      <c r="F143" s="286"/>
      <c r="G143" s="29"/>
      <c r="H143" s="42"/>
      <c r="I143" s="29"/>
      <c r="J143" s="286"/>
      <c r="K143" s="29"/>
      <c r="L143" s="29"/>
      <c r="M143" s="29"/>
      <c r="N143" s="286"/>
      <c r="O143" s="56" t="s">
        <v>8441</v>
      </c>
      <c r="P143" s="186" t="s">
        <v>8414</v>
      </c>
      <c r="Q143" s="56"/>
      <c r="R143" s="186" t="s">
        <v>8419</v>
      </c>
      <c r="S143" s="29"/>
      <c r="T143" s="29"/>
      <c r="U143" s="29"/>
      <c r="V143" s="286"/>
      <c r="Z143" s="303"/>
    </row>
    <row r="144" spans="1:26" s="186" customFormat="1" x14ac:dyDescent="0.35">
      <c r="A144" s="44">
        <v>137</v>
      </c>
      <c r="B144" s="39"/>
      <c r="C144" s="21"/>
      <c r="D144" s="21"/>
      <c r="E144" s="21"/>
      <c r="F144" s="21"/>
      <c r="H144" s="21"/>
      <c r="J144" s="21"/>
      <c r="N144" s="21"/>
      <c r="O144" s="186" t="s">
        <v>68</v>
      </c>
      <c r="P144" s="186" t="s">
        <v>766</v>
      </c>
      <c r="R144" s="186" t="s">
        <v>767</v>
      </c>
      <c r="S144" s="195"/>
      <c r="T144" s="29" t="s">
        <v>1</v>
      </c>
      <c r="U144" s="29">
        <v>1</v>
      </c>
      <c r="V144" s="21">
        <v>1355</v>
      </c>
      <c r="Z144" s="303"/>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6">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4" t="s">
        <v>759</v>
      </c>
      <c r="T146" s="186"/>
      <c r="U146" s="186"/>
      <c r="V146" s="21"/>
      <c r="Z146" s="217"/>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6"/>
      <c r="U147" s="186"/>
      <c r="V147" s="21"/>
      <c r="Z147" s="216"/>
    </row>
    <row r="148" spans="1:26" x14ac:dyDescent="0.35">
      <c r="A148" s="44">
        <v>141</v>
      </c>
      <c r="B148" s="39"/>
      <c r="C148" s="21"/>
      <c r="D148" s="21"/>
      <c r="E148" s="21"/>
      <c r="F148" s="21"/>
      <c r="G148" s="186"/>
      <c r="H148" s="21"/>
      <c r="I148" s="186"/>
      <c r="J148" s="21"/>
      <c r="K148" s="186"/>
      <c r="L148" s="186"/>
      <c r="M148" s="186"/>
      <c r="N148" s="21"/>
      <c r="O148" s="186" t="s">
        <v>71</v>
      </c>
      <c r="P148" s="186" t="s">
        <v>773</v>
      </c>
      <c r="Q148" s="186" t="s">
        <v>23</v>
      </c>
      <c r="R148" s="186" t="s">
        <v>774</v>
      </c>
      <c r="S148" s="29"/>
      <c r="T148" s="186"/>
      <c r="U148" s="186"/>
      <c r="V148" s="21"/>
      <c r="Z148" s="216"/>
    </row>
    <row r="149" spans="1:26" x14ac:dyDescent="0.35">
      <c r="A149" s="44">
        <v>142</v>
      </c>
      <c r="B149" s="39"/>
      <c r="C149" s="21"/>
      <c r="D149" s="21"/>
      <c r="E149" s="21"/>
      <c r="F149" s="21"/>
      <c r="G149" s="186"/>
      <c r="H149" s="21"/>
      <c r="I149" s="186"/>
      <c r="J149" s="21"/>
      <c r="K149" s="186"/>
      <c r="L149" s="186"/>
      <c r="M149" s="186"/>
      <c r="N149" s="21"/>
      <c r="O149" s="186" t="s">
        <v>77</v>
      </c>
      <c r="P149" s="186" t="s">
        <v>763</v>
      </c>
      <c r="Q149" s="186"/>
      <c r="R149" s="186"/>
      <c r="S149" s="29"/>
      <c r="T149" s="34"/>
      <c r="U149" s="34"/>
      <c r="V149" s="21"/>
      <c r="Z149" s="216"/>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6"/>
    </row>
    <row r="151" spans="1:26" s="186" customFormat="1" x14ac:dyDescent="0.35">
      <c r="A151" s="44">
        <v>144</v>
      </c>
      <c r="B151" s="285"/>
      <c r="C151" s="286"/>
      <c r="D151" s="286"/>
      <c r="E151" s="286"/>
      <c r="F151" s="286"/>
      <c r="G151" s="29"/>
      <c r="H151" s="42"/>
      <c r="I151" s="29"/>
      <c r="J151" s="286"/>
      <c r="K151" s="29"/>
      <c r="L151" s="29"/>
      <c r="M151" s="29"/>
      <c r="N151" s="286"/>
      <c r="O151" s="57" t="s">
        <v>8437</v>
      </c>
      <c r="P151" s="29" t="s">
        <v>8415</v>
      </c>
      <c r="Q151" s="57"/>
      <c r="R151" s="29" t="s">
        <v>8420</v>
      </c>
      <c r="S151" s="29"/>
      <c r="T151" s="29"/>
      <c r="U151" s="29"/>
      <c r="V151" s="286"/>
      <c r="Z151" s="216"/>
    </row>
    <row r="152" spans="1:26" s="186" customFormat="1" x14ac:dyDescent="0.35">
      <c r="A152" s="44">
        <v>145</v>
      </c>
      <c r="B152" s="285"/>
      <c r="C152" s="286"/>
      <c r="D152" s="286"/>
      <c r="E152" s="286"/>
      <c r="F152" s="286"/>
      <c r="G152" s="29"/>
      <c r="H152" s="42"/>
      <c r="I152" s="29"/>
      <c r="J152" s="286"/>
      <c r="K152" s="29"/>
      <c r="L152" s="29"/>
      <c r="M152" s="29"/>
      <c r="N152" s="286"/>
      <c r="O152" s="56" t="s">
        <v>8438</v>
      </c>
      <c r="P152" s="186" t="s">
        <v>8416</v>
      </c>
      <c r="Q152" s="56"/>
      <c r="R152" s="56"/>
      <c r="S152" s="29"/>
      <c r="T152" s="29"/>
      <c r="U152" s="29"/>
      <c r="V152" s="286"/>
      <c r="Z152" s="303"/>
    </row>
    <row r="153" spans="1:26" s="186" customFormat="1" x14ac:dyDescent="0.35">
      <c r="A153" s="44">
        <v>146</v>
      </c>
      <c r="B153" s="285"/>
      <c r="C153" s="286"/>
      <c r="D153" s="286"/>
      <c r="E153" s="286"/>
      <c r="F153" s="286"/>
      <c r="G153" s="29"/>
      <c r="H153" s="42"/>
      <c r="I153" s="29"/>
      <c r="J153" s="286"/>
      <c r="K153" s="29"/>
      <c r="L153" s="29"/>
      <c r="M153" s="29"/>
      <c r="N153" s="286"/>
      <c r="O153" s="95" t="s">
        <v>8439</v>
      </c>
      <c r="P153" s="34" t="s">
        <v>8417</v>
      </c>
      <c r="Q153" s="95"/>
      <c r="R153" s="34" t="s">
        <v>8418</v>
      </c>
      <c r="S153" s="29"/>
      <c r="T153" s="29"/>
      <c r="U153" s="29"/>
      <c r="V153" s="286"/>
      <c r="Z153" s="303"/>
    </row>
    <row r="154" spans="1:26" s="186" customFormat="1" x14ac:dyDescent="0.35">
      <c r="A154" s="44">
        <v>147</v>
      </c>
      <c r="B154" s="285"/>
      <c r="C154" s="286"/>
      <c r="D154" s="286"/>
      <c r="E154" s="286"/>
      <c r="F154" s="286"/>
      <c r="G154" s="29"/>
      <c r="H154" s="42"/>
      <c r="I154" s="29"/>
      <c r="J154" s="286"/>
      <c r="K154" s="29"/>
      <c r="L154" s="29"/>
      <c r="M154" s="29"/>
      <c r="N154" s="286"/>
      <c r="O154" s="56" t="s">
        <v>8441</v>
      </c>
      <c r="P154" s="34" t="s">
        <v>8414</v>
      </c>
      <c r="Q154" s="56"/>
      <c r="R154" s="186" t="s">
        <v>8419</v>
      </c>
      <c r="S154" s="29"/>
      <c r="T154" s="29"/>
      <c r="U154" s="29"/>
      <c r="V154" s="286"/>
      <c r="Z154" s="303"/>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3"/>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6">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0" t="s">
        <v>771</v>
      </c>
      <c r="T157" s="34"/>
      <c r="U157" s="34"/>
      <c r="V157" s="21"/>
      <c r="Z157" s="216"/>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6"/>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6"/>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6"/>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2"/>
      <c r="T161" s="186"/>
      <c r="U161" s="186"/>
      <c r="V161" s="21"/>
      <c r="Z161" s="216"/>
    </row>
    <row r="162" spans="1:26" s="186" customFormat="1" x14ac:dyDescent="0.35">
      <c r="A162" s="44">
        <v>155</v>
      </c>
      <c r="B162" s="285"/>
      <c r="C162" s="286"/>
      <c r="D162" s="286"/>
      <c r="E162" s="286"/>
      <c r="F162" s="286"/>
      <c r="G162" s="29"/>
      <c r="H162" s="42"/>
      <c r="I162" s="29"/>
      <c r="J162" s="286"/>
      <c r="K162" s="29"/>
      <c r="L162" s="29"/>
      <c r="M162" s="29"/>
      <c r="N162" s="286"/>
      <c r="O162" s="57" t="s">
        <v>8437</v>
      </c>
      <c r="P162" s="34" t="s">
        <v>8415</v>
      </c>
      <c r="Q162" s="57"/>
      <c r="R162" s="29" t="s">
        <v>8420</v>
      </c>
      <c r="S162" s="29"/>
      <c r="T162" s="29"/>
      <c r="U162" s="29"/>
      <c r="V162" s="286"/>
      <c r="Z162" s="216"/>
    </row>
    <row r="163" spans="1:26" s="186" customFormat="1" x14ac:dyDescent="0.35">
      <c r="A163" s="44">
        <v>156</v>
      </c>
      <c r="B163" s="285"/>
      <c r="C163" s="286"/>
      <c r="D163" s="286"/>
      <c r="E163" s="286"/>
      <c r="F163" s="286"/>
      <c r="G163" s="29"/>
      <c r="H163" s="42"/>
      <c r="I163" s="29"/>
      <c r="J163" s="286"/>
      <c r="K163" s="29"/>
      <c r="L163" s="29"/>
      <c r="M163" s="29"/>
      <c r="N163" s="286"/>
      <c r="O163" s="56" t="s">
        <v>8438</v>
      </c>
      <c r="P163" s="34" t="s">
        <v>8416</v>
      </c>
      <c r="Q163" s="56"/>
      <c r="R163" s="56"/>
      <c r="S163" s="29"/>
      <c r="T163" s="29"/>
      <c r="U163" s="29"/>
      <c r="V163" s="286"/>
      <c r="Z163" s="303"/>
    </row>
    <row r="164" spans="1:26" s="186" customFormat="1" x14ac:dyDescent="0.35">
      <c r="A164" s="44">
        <v>157</v>
      </c>
      <c r="B164" s="285"/>
      <c r="C164" s="286"/>
      <c r="D164" s="286"/>
      <c r="E164" s="286"/>
      <c r="F164" s="286"/>
      <c r="G164" s="29"/>
      <c r="H164" s="42"/>
      <c r="I164" s="29"/>
      <c r="J164" s="286"/>
      <c r="K164" s="29"/>
      <c r="L164" s="29"/>
      <c r="M164" s="29"/>
      <c r="N164" s="286"/>
      <c r="O164" s="95" t="s">
        <v>8439</v>
      </c>
      <c r="P164" s="29" t="s">
        <v>8417</v>
      </c>
      <c r="Q164" s="95"/>
      <c r="R164" s="34" t="s">
        <v>8418</v>
      </c>
      <c r="S164" s="29"/>
      <c r="T164" s="29"/>
      <c r="U164" s="29"/>
      <c r="V164" s="286"/>
      <c r="Z164" s="303"/>
    </row>
    <row r="165" spans="1:26" s="186" customFormat="1" x14ac:dyDescent="0.35">
      <c r="A165" s="44">
        <v>158</v>
      </c>
      <c r="B165" s="285"/>
      <c r="C165" s="286"/>
      <c r="D165" s="286"/>
      <c r="E165" s="286"/>
      <c r="F165" s="286"/>
      <c r="G165" s="29"/>
      <c r="H165" s="42"/>
      <c r="I165" s="29"/>
      <c r="J165" s="286"/>
      <c r="K165" s="29"/>
      <c r="L165" s="29"/>
      <c r="M165" s="29"/>
      <c r="N165" s="286"/>
      <c r="O165" s="56" t="s">
        <v>8441</v>
      </c>
      <c r="P165" s="186" t="s">
        <v>8414</v>
      </c>
      <c r="Q165" s="56"/>
      <c r="R165" s="186" t="s">
        <v>8419</v>
      </c>
      <c r="S165" s="29"/>
      <c r="T165" s="29"/>
      <c r="U165" s="29"/>
      <c r="V165" s="286"/>
      <c r="Z165" s="303"/>
    </row>
    <row r="166" spans="1:26" x14ac:dyDescent="0.35">
      <c r="A166" s="44">
        <v>159</v>
      </c>
      <c r="B166" s="39"/>
      <c r="C166" s="21"/>
      <c r="D166" s="21"/>
      <c r="E166" s="21"/>
      <c r="F166" s="21"/>
      <c r="G166" s="186"/>
      <c r="H166" s="21"/>
      <c r="I166" s="186"/>
      <c r="J166" s="21"/>
      <c r="K166" s="186"/>
      <c r="L166" s="186"/>
      <c r="M166" s="186"/>
      <c r="N166" s="21"/>
      <c r="O166" s="186" t="s">
        <v>68</v>
      </c>
      <c r="P166" s="186" t="s">
        <v>766</v>
      </c>
      <c r="Q166" s="186"/>
      <c r="R166" s="186" t="s">
        <v>767</v>
      </c>
      <c r="S166" s="192"/>
      <c r="T166" s="29" t="s">
        <v>1</v>
      </c>
      <c r="U166" s="29">
        <v>1</v>
      </c>
      <c r="V166" s="21">
        <v>550</v>
      </c>
      <c r="Z166" s="303"/>
    </row>
    <row r="167" spans="1:26" s="186" customFormat="1" x14ac:dyDescent="0.35">
      <c r="A167" s="44">
        <v>160</v>
      </c>
      <c r="B167" s="39" t="s">
        <v>8446</v>
      </c>
      <c r="C167" s="21">
        <v>12</v>
      </c>
      <c r="D167" s="21">
        <v>10</v>
      </c>
      <c r="E167" s="21">
        <v>140</v>
      </c>
      <c r="F167" s="21">
        <v>50</v>
      </c>
      <c r="G167" s="34" t="s">
        <v>708</v>
      </c>
      <c r="H167" s="24">
        <v>1</v>
      </c>
      <c r="I167" s="34"/>
      <c r="J167" s="21">
        <v>67</v>
      </c>
      <c r="K167" s="34" t="s">
        <v>8446</v>
      </c>
      <c r="L167" s="34" t="s">
        <v>8447</v>
      </c>
      <c r="M167" s="34" t="s">
        <v>8448</v>
      </c>
      <c r="N167" s="21">
        <v>2700</v>
      </c>
      <c r="O167" s="34" t="s">
        <v>80</v>
      </c>
      <c r="P167" s="34" t="s">
        <v>756</v>
      </c>
      <c r="Q167" s="34"/>
      <c r="R167" s="34" t="s">
        <v>757</v>
      </c>
      <c r="S167" s="34"/>
      <c r="T167" s="34"/>
      <c r="U167" s="24"/>
      <c r="V167" s="21"/>
      <c r="Z167" s="216">
        <v>522</v>
      </c>
    </row>
    <row r="168" spans="1:26" s="186"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0" t="s">
        <v>771</v>
      </c>
      <c r="T168" s="34"/>
      <c r="U168" s="34"/>
      <c r="V168" s="21"/>
      <c r="Z168" s="217"/>
    </row>
    <row r="169" spans="1:26" s="186"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6"/>
    </row>
    <row r="170" spans="1:26" s="186"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6"/>
    </row>
    <row r="171" spans="1:26" s="186"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6"/>
    </row>
    <row r="172" spans="1:26" s="186"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2"/>
      <c r="V172" s="21"/>
      <c r="Z172" s="216"/>
    </row>
    <row r="173" spans="1:26" s="186" customFormat="1" x14ac:dyDescent="0.35">
      <c r="A173" s="44">
        <v>166</v>
      </c>
      <c r="B173" s="285"/>
      <c r="C173" s="286"/>
      <c r="D173" s="286"/>
      <c r="E173" s="286"/>
      <c r="F173" s="286"/>
      <c r="G173" s="29"/>
      <c r="H173" s="42"/>
      <c r="I173" s="29"/>
      <c r="J173" s="286"/>
      <c r="K173" s="29"/>
      <c r="L173" s="29"/>
      <c r="M173" s="29"/>
      <c r="N173" s="286"/>
      <c r="O173" s="57" t="s">
        <v>8437</v>
      </c>
      <c r="P173" s="34" t="s">
        <v>8415</v>
      </c>
      <c r="Q173" s="57"/>
      <c r="R173" s="29" t="s">
        <v>8420</v>
      </c>
      <c r="S173" s="29"/>
      <c r="T173" s="29"/>
      <c r="U173" s="29"/>
      <c r="V173" s="286"/>
      <c r="Z173" s="216"/>
    </row>
    <row r="174" spans="1:26" s="186" customFormat="1" x14ac:dyDescent="0.35">
      <c r="A174" s="44">
        <v>167</v>
      </c>
      <c r="B174" s="285"/>
      <c r="C174" s="286"/>
      <c r="D174" s="286"/>
      <c r="E174" s="286"/>
      <c r="F174" s="286"/>
      <c r="G174" s="29"/>
      <c r="H174" s="42"/>
      <c r="I174" s="29"/>
      <c r="J174" s="286"/>
      <c r="K174" s="29"/>
      <c r="L174" s="29"/>
      <c r="M174" s="29"/>
      <c r="N174" s="286"/>
      <c r="O174" s="56" t="s">
        <v>8438</v>
      </c>
      <c r="P174" s="34" t="s">
        <v>8416</v>
      </c>
      <c r="Q174" s="56"/>
      <c r="R174" s="56"/>
      <c r="S174" s="29"/>
      <c r="T174" s="29"/>
      <c r="U174" s="29"/>
      <c r="V174" s="286"/>
      <c r="Z174" s="303"/>
    </row>
    <row r="175" spans="1:26" s="186" customFormat="1" x14ac:dyDescent="0.35">
      <c r="A175" s="44">
        <v>168</v>
      </c>
      <c r="B175" s="285"/>
      <c r="C175" s="286"/>
      <c r="D175" s="286"/>
      <c r="E175" s="286"/>
      <c r="F175" s="286"/>
      <c r="G175" s="29"/>
      <c r="H175" s="42"/>
      <c r="I175" s="29"/>
      <c r="J175" s="286"/>
      <c r="K175" s="29"/>
      <c r="L175" s="29"/>
      <c r="M175" s="29"/>
      <c r="N175" s="286"/>
      <c r="O175" s="95" t="s">
        <v>8439</v>
      </c>
      <c r="P175" s="29" t="s">
        <v>8417</v>
      </c>
      <c r="Q175" s="95"/>
      <c r="R175" s="34" t="s">
        <v>8418</v>
      </c>
      <c r="S175" s="29"/>
      <c r="T175" s="29"/>
      <c r="U175" s="29"/>
      <c r="V175" s="286"/>
      <c r="Z175" s="303"/>
    </row>
    <row r="176" spans="1:26" s="186" customFormat="1" x14ac:dyDescent="0.35">
      <c r="A176" s="44">
        <v>169</v>
      </c>
      <c r="B176" s="285"/>
      <c r="C176" s="286"/>
      <c r="D176" s="286"/>
      <c r="E176" s="286"/>
      <c r="F176" s="286"/>
      <c r="G176" s="29"/>
      <c r="H176" s="42"/>
      <c r="I176" s="29"/>
      <c r="J176" s="286"/>
      <c r="K176" s="29"/>
      <c r="L176" s="29"/>
      <c r="M176" s="29"/>
      <c r="N176" s="286"/>
      <c r="O176" s="56" t="s">
        <v>8441</v>
      </c>
      <c r="P176" s="186" t="s">
        <v>8414</v>
      </c>
      <c r="Q176" s="56"/>
      <c r="R176" s="186" t="s">
        <v>8419</v>
      </c>
      <c r="S176" s="29"/>
      <c r="T176" s="29"/>
      <c r="U176" s="29"/>
      <c r="V176" s="286"/>
      <c r="Z176" s="303"/>
    </row>
    <row r="177" spans="1:26" s="186" customFormat="1" x14ac:dyDescent="0.35">
      <c r="A177" s="44">
        <v>170</v>
      </c>
      <c r="B177" s="39"/>
      <c r="C177" s="21"/>
      <c r="D177" s="21"/>
      <c r="E177" s="21"/>
      <c r="F177" s="21"/>
      <c r="H177" s="21"/>
      <c r="J177" s="21"/>
      <c r="N177" s="21"/>
      <c r="O177" s="186" t="s">
        <v>68</v>
      </c>
      <c r="P177" s="186" t="s">
        <v>766</v>
      </c>
      <c r="R177" s="186" t="s">
        <v>767</v>
      </c>
      <c r="S177" s="192"/>
      <c r="T177" s="29" t="s">
        <v>1</v>
      </c>
      <c r="U177" s="29">
        <v>1</v>
      </c>
      <c r="V177" s="21">
        <v>522</v>
      </c>
      <c r="Z177" s="303"/>
    </row>
    <row r="178" spans="1:26" x14ac:dyDescent="0.35">
      <c r="A178" s="44">
        <v>171</v>
      </c>
      <c r="B178" s="39" t="s">
        <v>19</v>
      </c>
      <c r="C178" s="21">
        <v>8</v>
      </c>
      <c r="D178" s="21">
        <v>15</v>
      </c>
      <c r="E178" s="196">
        <v>250</v>
      </c>
      <c r="F178" s="196">
        <v>46</v>
      </c>
      <c r="G178" s="29" t="s">
        <v>708</v>
      </c>
      <c r="H178" s="42">
        <v>1</v>
      </c>
      <c r="I178" s="29"/>
      <c r="J178" s="21">
        <v>130</v>
      </c>
      <c r="K178" s="29" t="s">
        <v>19</v>
      </c>
      <c r="L178" s="29" t="s">
        <v>783</v>
      </c>
      <c r="M178" s="29" t="s">
        <v>784</v>
      </c>
      <c r="N178" s="21">
        <v>5900</v>
      </c>
      <c r="O178" s="29" t="s">
        <v>80</v>
      </c>
      <c r="P178" s="29" t="s">
        <v>785</v>
      </c>
      <c r="Q178" s="29"/>
      <c r="R178" s="29" t="s">
        <v>786</v>
      </c>
      <c r="S178" s="192"/>
      <c r="T178" s="186"/>
      <c r="U178" s="21"/>
      <c r="V178" s="21"/>
      <c r="Z178" s="216">
        <v>2150</v>
      </c>
    </row>
    <row r="179" spans="1:26" x14ac:dyDescent="0.35">
      <c r="A179" s="44">
        <v>172</v>
      </c>
      <c r="B179" s="39"/>
      <c r="C179" s="21"/>
      <c r="D179" s="21"/>
      <c r="E179" s="21"/>
      <c r="F179" s="21"/>
      <c r="G179" s="186"/>
      <c r="H179" s="21"/>
      <c r="I179" s="186"/>
      <c r="J179" s="21"/>
      <c r="K179" s="186"/>
      <c r="L179" s="186"/>
      <c r="M179" s="186"/>
      <c r="N179" s="21"/>
      <c r="O179" s="186" t="s">
        <v>713</v>
      </c>
      <c r="P179" s="186" t="s">
        <v>787</v>
      </c>
      <c r="Q179" s="186" t="s">
        <v>788</v>
      </c>
      <c r="R179" s="186"/>
      <c r="S179" s="95" t="s">
        <v>771</v>
      </c>
      <c r="T179" s="29"/>
      <c r="U179" s="29"/>
      <c r="V179" s="21"/>
      <c r="Z179" s="216"/>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2"/>
      <c r="T180" s="186"/>
      <c r="U180" s="186"/>
      <c r="V180" s="21"/>
      <c r="Z180" s="216"/>
    </row>
    <row r="181" spans="1:26" x14ac:dyDescent="0.35">
      <c r="A181" s="44">
        <v>174</v>
      </c>
      <c r="B181" s="39"/>
      <c r="C181" s="21"/>
      <c r="D181" s="21"/>
      <c r="E181" s="21"/>
      <c r="F181" s="21"/>
      <c r="G181" s="186"/>
      <c r="H181" s="21"/>
      <c r="I181" s="186"/>
      <c r="J181" s="21"/>
      <c r="K181" s="186"/>
      <c r="L181" s="186"/>
      <c r="M181" s="186"/>
      <c r="N181" s="21"/>
      <c r="O181" s="186" t="s">
        <v>71</v>
      </c>
      <c r="P181" s="186" t="s">
        <v>789</v>
      </c>
      <c r="Q181" s="186" t="s">
        <v>16</v>
      </c>
      <c r="R181" s="186" t="s">
        <v>790</v>
      </c>
      <c r="S181" s="192"/>
      <c r="T181" s="186"/>
      <c r="U181" s="186"/>
      <c r="V181" s="21"/>
      <c r="Z181" s="216"/>
    </row>
    <row r="182" spans="1:26" x14ac:dyDescent="0.35">
      <c r="A182" s="44">
        <v>175</v>
      </c>
      <c r="B182" s="39"/>
      <c r="C182" s="21"/>
      <c r="D182" s="21"/>
      <c r="E182" s="21"/>
      <c r="F182" s="21"/>
      <c r="G182" s="186"/>
      <c r="H182" s="21"/>
      <c r="I182" s="186"/>
      <c r="J182" s="21"/>
      <c r="K182" s="186"/>
      <c r="L182" s="186"/>
      <c r="M182" s="186"/>
      <c r="N182" s="21"/>
      <c r="O182" s="186" t="s">
        <v>77</v>
      </c>
      <c r="P182" s="186" t="s">
        <v>791</v>
      </c>
      <c r="Q182" s="186"/>
      <c r="R182" s="186"/>
      <c r="S182" s="192"/>
      <c r="T182" s="186"/>
      <c r="U182" s="186"/>
      <c r="V182" s="21"/>
      <c r="Z182" s="216"/>
    </row>
    <row r="183" spans="1:26" x14ac:dyDescent="0.35">
      <c r="A183" s="44">
        <v>176</v>
      </c>
      <c r="B183" s="39"/>
      <c r="C183" s="21"/>
      <c r="D183" s="21"/>
      <c r="E183" s="21"/>
      <c r="F183" s="21"/>
      <c r="G183" s="186"/>
      <c r="H183" s="21"/>
      <c r="I183" s="186"/>
      <c r="J183" s="21"/>
      <c r="K183" s="186"/>
      <c r="L183" s="186"/>
      <c r="M183" s="186"/>
      <c r="N183" s="21"/>
      <c r="O183" s="186" t="s">
        <v>74</v>
      </c>
      <c r="P183" s="186" t="s">
        <v>792</v>
      </c>
      <c r="Q183" s="186"/>
      <c r="R183" s="186" t="s">
        <v>793</v>
      </c>
      <c r="S183" s="192"/>
      <c r="T183" s="29"/>
      <c r="U183" s="29"/>
      <c r="V183" s="21"/>
      <c r="Z183" s="216"/>
    </row>
    <row r="184" spans="1:26" s="186" customFormat="1" x14ac:dyDescent="0.35">
      <c r="A184" s="44">
        <v>177</v>
      </c>
      <c r="B184" s="285"/>
      <c r="C184" s="286"/>
      <c r="D184" s="286"/>
      <c r="E184" s="286"/>
      <c r="F184" s="286"/>
      <c r="G184" s="29"/>
      <c r="H184" s="42"/>
      <c r="I184" s="29"/>
      <c r="J184" s="286"/>
      <c r="K184" s="29"/>
      <c r="L184" s="29"/>
      <c r="M184" s="29"/>
      <c r="N184" s="286"/>
      <c r="O184" s="57" t="s">
        <v>8437</v>
      </c>
      <c r="P184" s="29" t="s">
        <v>8403</v>
      </c>
      <c r="Q184" s="57"/>
      <c r="R184" s="29" t="s">
        <v>8400</v>
      </c>
      <c r="S184" s="29"/>
      <c r="T184" s="29"/>
      <c r="U184" s="29"/>
      <c r="V184" s="286"/>
      <c r="Z184" s="216"/>
    </row>
    <row r="185" spans="1:26" s="186" customFormat="1" x14ac:dyDescent="0.35">
      <c r="A185" s="44">
        <v>178</v>
      </c>
      <c r="B185" s="285"/>
      <c r="C185" s="286"/>
      <c r="D185" s="286"/>
      <c r="E185" s="286"/>
      <c r="F185" s="286"/>
      <c r="G185" s="29"/>
      <c r="H185" s="42"/>
      <c r="I185" s="29"/>
      <c r="J185" s="286"/>
      <c r="K185" s="29"/>
      <c r="L185" s="29"/>
      <c r="M185" s="29"/>
      <c r="N185" s="286"/>
      <c r="O185" s="56" t="s">
        <v>8438</v>
      </c>
      <c r="P185" s="186" t="s">
        <v>8404</v>
      </c>
      <c r="Q185" s="56"/>
      <c r="R185" s="56"/>
      <c r="S185" s="29"/>
      <c r="T185" s="29"/>
      <c r="U185" s="29"/>
      <c r="V185" s="286"/>
      <c r="Z185" s="303"/>
    </row>
    <row r="186" spans="1:26" s="186" customFormat="1" x14ac:dyDescent="0.35">
      <c r="A186" s="44">
        <v>179</v>
      </c>
      <c r="B186" s="285"/>
      <c r="C186" s="286"/>
      <c r="D186" s="286"/>
      <c r="E186" s="286"/>
      <c r="F186" s="286"/>
      <c r="G186" s="29"/>
      <c r="H186" s="42"/>
      <c r="I186" s="29"/>
      <c r="J186" s="286"/>
      <c r="K186" s="29"/>
      <c r="L186" s="29"/>
      <c r="M186" s="29"/>
      <c r="N186" s="286"/>
      <c r="O186" s="95" t="s">
        <v>8439</v>
      </c>
      <c r="P186" s="186" t="s">
        <v>8405</v>
      </c>
      <c r="Q186" s="95"/>
      <c r="R186" s="186" t="s">
        <v>8401</v>
      </c>
      <c r="S186" s="29"/>
      <c r="T186" s="29"/>
      <c r="U186" s="29"/>
      <c r="V186" s="286"/>
      <c r="Z186" s="303"/>
    </row>
    <row r="187" spans="1:26" s="186" customFormat="1" x14ac:dyDescent="0.35">
      <c r="A187" s="44">
        <v>180</v>
      </c>
      <c r="B187" s="285"/>
      <c r="C187" s="286"/>
      <c r="D187" s="286"/>
      <c r="E187" s="286"/>
      <c r="F187" s="286"/>
      <c r="G187" s="29"/>
      <c r="H187" s="42"/>
      <c r="I187" s="29"/>
      <c r="J187" s="286"/>
      <c r="K187" s="29"/>
      <c r="L187" s="29"/>
      <c r="M187" s="29"/>
      <c r="N187" s="286"/>
      <c r="O187" s="56" t="s">
        <v>8441</v>
      </c>
      <c r="P187" s="29" t="s">
        <v>8406</v>
      </c>
      <c r="Q187" s="56"/>
      <c r="R187" s="29" t="s">
        <v>8402</v>
      </c>
      <c r="S187" s="29"/>
      <c r="T187" s="29"/>
      <c r="U187" s="29"/>
      <c r="V187" s="286"/>
      <c r="Z187" s="303"/>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2"/>
      <c r="T188" s="29" t="s">
        <v>3</v>
      </c>
      <c r="U188" s="29">
        <v>1</v>
      </c>
      <c r="V188" s="21">
        <v>2150</v>
      </c>
      <c r="Z188" s="303"/>
    </row>
    <row r="189" spans="1:26" s="186" customFormat="1" x14ac:dyDescent="0.35">
      <c r="A189" s="44">
        <v>182</v>
      </c>
      <c r="B189" s="39" t="s">
        <v>8483</v>
      </c>
      <c r="C189" s="21">
        <v>10</v>
      </c>
      <c r="D189" s="21">
        <v>17</v>
      </c>
      <c r="E189" s="196">
        <v>300</v>
      </c>
      <c r="F189" s="196">
        <v>71</v>
      </c>
      <c r="G189" s="29" t="s">
        <v>708</v>
      </c>
      <c r="H189" s="42">
        <v>1</v>
      </c>
      <c r="I189" s="29"/>
      <c r="J189" s="21">
        <v>156</v>
      </c>
      <c r="K189" s="29" t="s">
        <v>8483</v>
      </c>
      <c r="L189" s="29" t="s">
        <v>8484</v>
      </c>
      <c r="M189" s="29" t="s">
        <v>8482</v>
      </c>
      <c r="N189" s="21">
        <v>5900</v>
      </c>
      <c r="O189" s="29" t="s">
        <v>80</v>
      </c>
      <c r="P189" s="29" t="s">
        <v>785</v>
      </c>
      <c r="Q189" s="29"/>
      <c r="R189" s="29" t="s">
        <v>786</v>
      </c>
      <c r="S189" s="192"/>
      <c r="U189" s="21"/>
      <c r="V189" s="21"/>
      <c r="Z189" s="216">
        <v>2040</v>
      </c>
    </row>
    <row r="190" spans="1:26" s="186" customFormat="1" x14ac:dyDescent="0.35">
      <c r="A190" s="44">
        <v>183</v>
      </c>
      <c r="B190" s="39"/>
      <c r="C190" s="21"/>
      <c r="D190" s="21"/>
      <c r="E190" s="21"/>
      <c r="F190" s="21"/>
      <c r="H190" s="21"/>
      <c r="J190" s="21"/>
      <c r="N190" s="21"/>
      <c r="O190" s="186" t="s">
        <v>713</v>
      </c>
      <c r="P190" s="186" t="s">
        <v>787</v>
      </c>
      <c r="Q190" s="186" t="s">
        <v>788</v>
      </c>
      <c r="S190" s="95" t="s">
        <v>771</v>
      </c>
      <c r="T190" s="29"/>
      <c r="U190" s="29"/>
      <c r="V190" s="21"/>
      <c r="Z190" s="217"/>
    </row>
    <row r="191" spans="1:26" s="186"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2"/>
      <c r="V191" s="21"/>
      <c r="Z191" s="216"/>
    </row>
    <row r="192" spans="1:26" s="186" customFormat="1" x14ac:dyDescent="0.35">
      <c r="A192" s="44">
        <v>185</v>
      </c>
      <c r="B192" s="39"/>
      <c r="C192" s="21"/>
      <c r="D192" s="21"/>
      <c r="E192" s="21"/>
      <c r="F192" s="21"/>
      <c r="H192" s="21"/>
      <c r="J192" s="21"/>
      <c r="N192" s="21"/>
      <c r="O192" s="186" t="s">
        <v>71</v>
      </c>
      <c r="P192" s="186" t="s">
        <v>789</v>
      </c>
      <c r="Q192" s="186" t="s">
        <v>16</v>
      </c>
      <c r="R192" s="186" t="s">
        <v>790</v>
      </c>
      <c r="S192" s="192"/>
      <c r="V192" s="21"/>
      <c r="Z192" s="216"/>
    </row>
    <row r="193" spans="1:26" s="186" customFormat="1" x14ac:dyDescent="0.35">
      <c r="A193" s="44">
        <v>186</v>
      </c>
      <c r="B193" s="39"/>
      <c r="C193" s="21"/>
      <c r="D193" s="21"/>
      <c r="E193" s="21"/>
      <c r="F193" s="21"/>
      <c r="H193" s="21"/>
      <c r="J193" s="21"/>
      <c r="N193" s="21"/>
      <c r="O193" s="186" t="s">
        <v>77</v>
      </c>
      <c r="P193" s="186" t="s">
        <v>791</v>
      </c>
      <c r="S193" s="192"/>
      <c r="V193" s="21"/>
      <c r="Z193" s="216"/>
    </row>
    <row r="194" spans="1:26" s="186" customFormat="1" x14ac:dyDescent="0.35">
      <c r="A194" s="44">
        <v>187</v>
      </c>
      <c r="B194" s="39"/>
      <c r="C194" s="21"/>
      <c r="D194" s="21"/>
      <c r="E194" s="21"/>
      <c r="F194" s="21"/>
      <c r="H194" s="21"/>
      <c r="J194" s="21"/>
      <c r="N194" s="21"/>
      <c r="O194" s="186" t="s">
        <v>74</v>
      </c>
      <c r="P194" s="186" t="s">
        <v>792</v>
      </c>
      <c r="R194" s="186" t="s">
        <v>793</v>
      </c>
      <c r="S194" s="192"/>
      <c r="T194" s="29"/>
      <c r="U194" s="29"/>
      <c r="V194" s="21"/>
      <c r="Z194" s="216"/>
    </row>
    <row r="195" spans="1:26" s="186" customFormat="1" x14ac:dyDescent="0.35">
      <c r="A195" s="44">
        <v>188</v>
      </c>
      <c r="B195" s="285"/>
      <c r="C195" s="286"/>
      <c r="D195" s="286"/>
      <c r="E195" s="286"/>
      <c r="F195" s="286"/>
      <c r="G195" s="29"/>
      <c r="H195" s="42"/>
      <c r="I195" s="29"/>
      <c r="J195" s="286"/>
      <c r="K195" s="29"/>
      <c r="L195" s="29"/>
      <c r="M195" s="29"/>
      <c r="N195" s="286"/>
      <c r="O195" s="57" t="s">
        <v>8437</v>
      </c>
      <c r="P195" s="29" t="s">
        <v>8403</v>
      </c>
      <c r="Q195" s="57"/>
      <c r="R195" s="29" t="s">
        <v>8400</v>
      </c>
      <c r="S195" s="29"/>
      <c r="T195" s="29"/>
      <c r="U195" s="29"/>
      <c r="V195" s="286"/>
      <c r="Z195" s="216"/>
    </row>
    <row r="196" spans="1:26" s="186" customFormat="1" x14ac:dyDescent="0.35">
      <c r="A196" s="44">
        <v>189</v>
      </c>
      <c r="B196" s="285"/>
      <c r="C196" s="286"/>
      <c r="D196" s="286"/>
      <c r="E196" s="286"/>
      <c r="F196" s="286"/>
      <c r="G196" s="29"/>
      <c r="H196" s="42"/>
      <c r="I196" s="29"/>
      <c r="J196" s="286"/>
      <c r="K196" s="29"/>
      <c r="L196" s="29"/>
      <c r="M196" s="29"/>
      <c r="N196" s="286"/>
      <c r="O196" s="56" t="s">
        <v>8438</v>
      </c>
      <c r="P196" s="186" t="s">
        <v>8404</v>
      </c>
      <c r="Q196" s="56"/>
      <c r="R196" s="56"/>
      <c r="S196" s="29"/>
      <c r="T196" s="29"/>
      <c r="U196" s="29"/>
      <c r="V196" s="286"/>
      <c r="Z196" s="303"/>
    </row>
    <row r="197" spans="1:26" s="186" customFormat="1" x14ac:dyDescent="0.35">
      <c r="A197" s="44">
        <v>190</v>
      </c>
      <c r="B197" s="285"/>
      <c r="C197" s="286"/>
      <c r="D197" s="286"/>
      <c r="E197" s="286"/>
      <c r="F197" s="286"/>
      <c r="G197" s="29"/>
      <c r="H197" s="42"/>
      <c r="I197" s="29"/>
      <c r="J197" s="286"/>
      <c r="K197" s="29"/>
      <c r="L197" s="29"/>
      <c r="M197" s="29"/>
      <c r="N197" s="286"/>
      <c r="O197" s="95" t="s">
        <v>8439</v>
      </c>
      <c r="P197" s="186" t="s">
        <v>8405</v>
      </c>
      <c r="Q197" s="95"/>
      <c r="R197" s="186" t="s">
        <v>8401</v>
      </c>
      <c r="S197" s="29"/>
      <c r="T197" s="29"/>
      <c r="U197" s="29"/>
      <c r="V197" s="286"/>
      <c r="Z197" s="303"/>
    </row>
    <row r="198" spans="1:26" s="186" customFormat="1" x14ac:dyDescent="0.35">
      <c r="A198" s="44">
        <v>191</v>
      </c>
      <c r="B198" s="285"/>
      <c r="C198" s="286"/>
      <c r="D198" s="286"/>
      <c r="E198" s="286"/>
      <c r="F198" s="286"/>
      <c r="G198" s="29"/>
      <c r="H198" s="42"/>
      <c r="I198" s="29"/>
      <c r="J198" s="286"/>
      <c r="K198" s="29"/>
      <c r="L198" s="29"/>
      <c r="M198" s="29"/>
      <c r="N198" s="286"/>
      <c r="O198" s="56" t="s">
        <v>8441</v>
      </c>
      <c r="P198" s="29" t="s">
        <v>8406</v>
      </c>
      <c r="Q198" s="56"/>
      <c r="R198" s="29" t="s">
        <v>8402</v>
      </c>
      <c r="S198" s="29"/>
      <c r="T198" s="29"/>
      <c r="U198" s="29"/>
      <c r="V198" s="286"/>
      <c r="Z198" s="303"/>
    </row>
    <row r="199" spans="1:26" s="186"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2"/>
      <c r="T199" s="29" t="s">
        <v>3</v>
      </c>
      <c r="U199" s="29">
        <v>1</v>
      </c>
      <c r="V199" s="21">
        <v>2040</v>
      </c>
      <c r="Z199" s="303"/>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2"/>
      <c r="T200" s="29"/>
      <c r="U200" s="42"/>
      <c r="V200" s="21"/>
      <c r="Z200" s="216">
        <v>2900</v>
      </c>
    </row>
    <row r="201" spans="1:26" x14ac:dyDescent="0.35">
      <c r="A201" s="44">
        <v>194</v>
      </c>
      <c r="B201" s="39"/>
      <c r="C201" s="21"/>
      <c r="D201" s="21"/>
      <c r="E201" s="21"/>
      <c r="F201" s="21"/>
      <c r="G201" s="186"/>
      <c r="H201" s="21"/>
      <c r="I201" s="186"/>
      <c r="J201" s="21"/>
      <c r="K201" s="186"/>
      <c r="L201" s="186"/>
      <c r="M201" s="186"/>
      <c r="N201" s="21"/>
      <c r="O201" s="186" t="s">
        <v>713</v>
      </c>
      <c r="P201" s="186" t="s">
        <v>787</v>
      </c>
      <c r="Q201" s="186" t="s">
        <v>788</v>
      </c>
      <c r="R201" s="186"/>
      <c r="S201" s="97" t="s">
        <v>771</v>
      </c>
      <c r="T201" s="186"/>
      <c r="U201" s="186"/>
      <c r="V201" s="21"/>
      <c r="Z201" s="216"/>
    </row>
    <row r="202" spans="1:26" x14ac:dyDescent="0.35">
      <c r="A202" s="44">
        <v>195</v>
      </c>
      <c r="B202" s="39"/>
      <c r="C202" s="21"/>
      <c r="D202" s="21"/>
      <c r="E202" s="21"/>
      <c r="F202" s="21"/>
      <c r="G202" s="186"/>
      <c r="H202" s="21"/>
      <c r="I202" s="186"/>
      <c r="J202" s="21"/>
      <c r="K202" s="186"/>
      <c r="L202" s="186"/>
      <c r="M202" s="186"/>
      <c r="N202" s="21"/>
      <c r="O202" s="186" t="s">
        <v>85</v>
      </c>
      <c r="P202" s="186" t="s">
        <v>86</v>
      </c>
      <c r="Q202" s="186"/>
      <c r="R202" s="186"/>
      <c r="S202" s="192"/>
      <c r="T202" s="29"/>
      <c r="U202" s="29"/>
      <c r="V202" s="21"/>
      <c r="Z202" s="216"/>
    </row>
    <row r="203" spans="1:26" x14ac:dyDescent="0.35">
      <c r="A203" s="44">
        <v>196</v>
      </c>
      <c r="B203" s="39"/>
      <c r="C203" s="21"/>
      <c r="D203" s="21"/>
      <c r="E203" s="21"/>
      <c r="F203" s="21"/>
      <c r="G203" s="186"/>
      <c r="H203" s="21"/>
      <c r="I203" s="186"/>
      <c r="J203" s="21"/>
      <c r="K203" s="186"/>
      <c r="L203" s="186"/>
      <c r="M203" s="186"/>
      <c r="N203" s="21"/>
      <c r="O203" s="186" t="s">
        <v>71</v>
      </c>
      <c r="P203" s="186" t="s">
        <v>789</v>
      </c>
      <c r="Q203" s="186" t="s">
        <v>16</v>
      </c>
      <c r="R203" s="186" t="s">
        <v>790</v>
      </c>
      <c r="S203" s="192"/>
      <c r="T203" s="186"/>
      <c r="U203" s="186"/>
      <c r="V203" s="21"/>
      <c r="Z203" s="216"/>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2"/>
      <c r="T204" s="186"/>
      <c r="U204" s="186"/>
      <c r="V204" s="21"/>
      <c r="Z204" s="216"/>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2"/>
      <c r="T205" s="186"/>
      <c r="U205" s="186"/>
      <c r="V205" s="21"/>
      <c r="Z205" s="216"/>
    </row>
    <row r="206" spans="1:26" s="186" customFormat="1" x14ac:dyDescent="0.35">
      <c r="A206" s="44">
        <v>199</v>
      </c>
      <c r="B206" s="285"/>
      <c r="C206" s="286"/>
      <c r="D206" s="286"/>
      <c r="E206" s="286"/>
      <c r="F206" s="286"/>
      <c r="G206" s="29"/>
      <c r="H206" s="42"/>
      <c r="I206" s="29"/>
      <c r="J206" s="286"/>
      <c r="K206" s="29"/>
      <c r="L206" s="29"/>
      <c r="M206" s="29"/>
      <c r="N206" s="286"/>
      <c r="O206" s="57" t="s">
        <v>8437</v>
      </c>
      <c r="P206" s="29" t="s">
        <v>8403</v>
      </c>
      <c r="Q206" s="57"/>
      <c r="R206" s="29" t="s">
        <v>8400</v>
      </c>
      <c r="S206" s="29"/>
      <c r="T206" s="29"/>
      <c r="U206" s="29"/>
      <c r="V206" s="286"/>
      <c r="Z206" s="216"/>
    </row>
    <row r="207" spans="1:26" s="186" customFormat="1" x14ac:dyDescent="0.35">
      <c r="A207" s="44">
        <v>200</v>
      </c>
      <c r="B207" s="285"/>
      <c r="C207" s="286"/>
      <c r="D207" s="286"/>
      <c r="E207" s="286"/>
      <c r="F207" s="286"/>
      <c r="G207" s="29"/>
      <c r="H207" s="42"/>
      <c r="I207" s="29"/>
      <c r="J207" s="286"/>
      <c r="K207" s="29"/>
      <c r="L207" s="29"/>
      <c r="M207" s="29"/>
      <c r="N207" s="286"/>
      <c r="O207" s="56" t="s">
        <v>8438</v>
      </c>
      <c r="P207" s="29" t="s">
        <v>8404</v>
      </c>
      <c r="Q207" s="56"/>
      <c r="R207" s="56"/>
      <c r="S207" s="29"/>
      <c r="T207" s="29"/>
      <c r="U207" s="29"/>
      <c r="V207" s="286"/>
      <c r="Z207" s="303"/>
    </row>
    <row r="208" spans="1:26" s="186" customFormat="1" x14ac:dyDescent="0.35">
      <c r="A208" s="44">
        <v>201</v>
      </c>
      <c r="B208" s="285"/>
      <c r="C208" s="286"/>
      <c r="D208" s="286"/>
      <c r="E208" s="286"/>
      <c r="F208" s="286"/>
      <c r="G208" s="29"/>
      <c r="H208" s="42"/>
      <c r="I208" s="29"/>
      <c r="J208" s="286"/>
      <c r="K208" s="29"/>
      <c r="L208" s="29"/>
      <c r="M208" s="29"/>
      <c r="N208" s="286"/>
      <c r="O208" s="95" t="s">
        <v>8439</v>
      </c>
      <c r="P208" s="29" t="s">
        <v>8405</v>
      </c>
      <c r="Q208" s="95"/>
      <c r="R208" s="186" t="s">
        <v>8401</v>
      </c>
      <c r="S208" s="29"/>
      <c r="T208" s="29"/>
      <c r="U208" s="29"/>
      <c r="V208" s="286"/>
      <c r="Z208" s="303"/>
    </row>
    <row r="209" spans="1:26" s="186" customFormat="1" x14ac:dyDescent="0.35">
      <c r="A209" s="44">
        <v>202</v>
      </c>
      <c r="B209" s="285"/>
      <c r="C209" s="286"/>
      <c r="D209" s="286"/>
      <c r="E209" s="286"/>
      <c r="F209" s="286"/>
      <c r="G209" s="29"/>
      <c r="H209" s="42"/>
      <c r="I209" s="29"/>
      <c r="J209" s="286"/>
      <c r="K209" s="29"/>
      <c r="L209" s="29"/>
      <c r="M209" s="29"/>
      <c r="N209" s="286"/>
      <c r="O209" s="56" t="s">
        <v>8441</v>
      </c>
      <c r="P209" s="186" t="s">
        <v>8406</v>
      </c>
      <c r="Q209" s="56"/>
      <c r="R209" s="29" t="s">
        <v>8402</v>
      </c>
      <c r="S209" s="29"/>
      <c r="T209" s="29"/>
      <c r="U209" s="29"/>
      <c r="V209" s="286"/>
      <c r="Z209" s="303"/>
    </row>
    <row r="210" spans="1:26" x14ac:dyDescent="0.35">
      <c r="A210" s="44">
        <v>203</v>
      </c>
      <c r="B210" s="39"/>
      <c r="C210" s="21"/>
      <c r="D210" s="21"/>
      <c r="E210" s="21"/>
      <c r="F210" s="21"/>
      <c r="G210" s="186"/>
      <c r="H210" s="21"/>
      <c r="I210" s="186"/>
      <c r="J210" s="21"/>
      <c r="K210" s="186"/>
      <c r="L210" s="186"/>
      <c r="M210" s="186"/>
      <c r="N210" s="21"/>
      <c r="O210" s="186" t="s">
        <v>68</v>
      </c>
      <c r="P210" s="186" t="s">
        <v>794</v>
      </c>
      <c r="Q210" s="186"/>
      <c r="R210" s="186" t="s">
        <v>795</v>
      </c>
      <c r="S210" s="192"/>
      <c r="T210" s="29" t="s">
        <v>3</v>
      </c>
      <c r="U210" s="29">
        <v>1</v>
      </c>
      <c r="V210" s="21">
        <v>2900</v>
      </c>
      <c r="Z210" s="303"/>
    </row>
    <row r="211" spans="1:26" s="186" customFormat="1" x14ac:dyDescent="0.35">
      <c r="A211" s="44">
        <v>204</v>
      </c>
      <c r="B211" s="39" t="s">
        <v>8485</v>
      </c>
      <c r="C211" s="21">
        <v>11</v>
      </c>
      <c r="D211" s="21">
        <v>20</v>
      </c>
      <c r="E211" s="21">
        <v>350</v>
      </c>
      <c r="F211" s="21">
        <v>90</v>
      </c>
      <c r="G211" s="29" t="s">
        <v>708</v>
      </c>
      <c r="H211" s="42">
        <v>1</v>
      </c>
      <c r="I211" s="29"/>
      <c r="J211" s="21">
        <v>235</v>
      </c>
      <c r="K211" s="29" t="s">
        <v>8485</v>
      </c>
      <c r="L211" s="29" t="s">
        <v>8486</v>
      </c>
      <c r="M211" s="29" t="s">
        <v>8487</v>
      </c>
      <c r="N211" s="21">
        <v>8445</v>
      </c>
      <c r="O211" s="29" t="s">
        <v>80</v>
      </c>
      <c r="P211" s="29" t="s">
        <v>785</v>
      </c>
      <c r="Q211" s="29"/>
      <c r="R211" s="29" t="s">
        <v>786</v>
      </c>
      <c r="S211" s="192"/>
      <c r="T211" s="29"/>
      <c r="U211" s="42"/>
      <c r="V211" s="21"/>
      <c r="Z211" s="216">
        <v>2755</v>
      </c>
    </row>
    <row r="212" spans="1:26" s="186" customFormat="1" x14ac:dyDescent="0.35">
      <c r="A212" s="44">
        <v>205</v>
      </c>
      <c r="B212" s="39"/>
      <c r="C212" s="21"/>
      <c r="D212" s="21"/>
      <c r="E212" s="21"/>
      <c r="F212" s="21"/>
      <c r="H212" s="21"/>
      <c r="J212" s="21"/>
      <c r="N212" s="21"/>
      <c r="O212" s="186" t="s">
        <v>713</v>
      </c>
      <c r="P212" s="186" t="s">
        <v>787</v>
      </c>
      <c r="Q212" s="186" t="s">
        <v>788</v>
      </c>
      <c r="S212" s="97" t="s">
        <v>771</v>
      </c>
      <c r="V212" s="21"/>
      <c r="Z212" s="217"/>
    </row>
    <row r="213" spans="1:26" s="186" customFormat="1" x14ac:dyDescent="0.35">
      <c r="A213" s="44">
        <v>206</v>
      </c>
      <c r="B213" s="39"/>
      <c r="C213" s="21"/>
      <c r="D213" s="21"/>
      <c r="E213" s="21"/>
      <c r="F213" s="21"/>
      <c r="H213" s="21"/>
      <c r="J213" s="21"/>
      <c r="N213" s="21"/>
      <c r="O213" s="186" t="s">
        <v>85</v>
      </c>
      <c r="P213" s="186" t="s">
        <v>86</v>
      </c>
      <c r="S213" s="192"/>
      <c r="T213" s="29"/>
      <c r="U213" s="29"/>
      <c r="V213" s="21"/>
      <c r="Z213" s="216"/>
    </row>
    <row r="214" spans="1:26" s="186" customFormat="1" x14ac:dyDescent="0.35">
      <c r="A214" s="44">
        <v>207</v>
      </c>
      <c r="B214" s="39"/>
      <c r="C214" s="21"/>
      <c r="D214" s="21"/>
      <c r="E214" s="21"/>
      <c r="F214" s="21"/>
      <c r="H214" s="21"/>
      <c r="J214" s="21"/>
      <c r="N214" s="21"/>
      <c r="O214" s="186" t="s">
        <v>71</v>
      </c>
      <c r="P214" s="186" t="s">
        <v>789</v>
      </c>
      <c r="Q214" s="186" t="s">
        <v>16</v>
      </c>
      <c r="R214" s="186" t="s">
        <v>790</v>
      </c>
      <c r="S214" s="192"/>
      <c r="V214" s="21"/>
      <c r="Z214" s="216"/>
    </row>
    <row r="215" spans="1:26" s="186"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2"/>
      <c r="V215" s="21"/>
      <c r="Z215" s="216"/>
    </row>
    <row r="216" spans="1:26" s="186"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2"/>
      <c r="V216" s="21"/>
      <c r="Z216" s="216"/>
    </row>
    <row r="217" spans="1:26" s="186" customFormat="1" x14ac:dyDescent="0.35">
      <c r="A217" s="44">
        <v>210</v>
      </c>
      <c r="B217" s="285"/>
      <c r="C217" s="286"/>
      <c r="D217" s="286"/>
      <c r="E217" s="286"/>
      <c r="F217" s="286"/>
      <c r="G217" s="29"/>
      <c r="H217" s="42"/>
      <c r="I217" s="29"/>
      <c r="J217" s="286"/>
      <c r="K217" s="29"/>
      <c r="L217" s="29"/>
      <c r="M217" s="29"/>
      <c r="N217" s="286"/>
      <c r="O217" s="57" t="s">
        <v>8437</v>
      </c>
      <c r="P217" s="29" t="s">
        <v>8403</v>
      </c>
      <c r="Q217" s="57"/>
      <c r="R217" s="29" t="s">
        <v>8400</v>
      </c>
      <c r="S217" s="29"/>
      <c r="T217" s="29"/>
      <c r="U217" s="29"/>
      <c r="V217" s="286"/>
      <c r="Z217" s="216"/>
    </row>
    <row r="218" spans="1:26" s="186" customFormat="1" x14ac:dyDescent="0.35">
      <c r="A218" s="44">
        <v>211</v>
      </c>
      <c r="B218" s="285"/>
      <c r="C218" s="286"/>
      <c r="D218" s="286"/>
      <c r="E218" s="286"/>
      <c r="F218" s="286"/>
      <c r="G218" s="29"/>
      <c r="H218" s="42"/>
      <c r="I218" s="29"/>
      <c r="J218" s="286"/>
      <c r="K218" s="29"/>
      <c r="L218" s="29"/>
      <c r="M218" s="29"/>
      <c r="N218" s="286"/>
      <c r="O218" s="56" t="s">
        <v>8438</v>
      </c>
      <c r="P218" s="29" t="s">
        <v>8404</v>
      </c>
      <c r="Q218" s="56"/>
      <c r="R218" s="56"/>
      <c r="S218" s="29"/>
      <c r="T218" s="29"/>
      <c r="U218" s="29"/>
      <c r="V218" s="286"/>
      <c r="Z218" s="303"/>
    </row>
    <row r="219" spans="1:26" s="186" customFormat="1" x14ac:dyDescent="0.35">
      <c r="A219" s="44">
        <v>212</v>
      </c>
      <c r="B219" s="285"/>
      <c r="C219" s="286"/>
      <c r="D219" s="286"/>
      <c r="E219" s="286"/>
      <c r="F219" s="286"/>
      <c r="G219" s="29"/>
      <c r="H219" s="42"/>
      <c r="I219" s="29"/>
      <c r="J219" s="286"/>
      <c r="K219" s="29"/>
      <c r="L219" s="29"/>
      <c r="M219" s="29"/>
      <c r="N219" s="286"/>
      <c r="O219" s="95" t="s">
        <v>8439</v>
      </c>
      <c r="P219" s="29" t="s">
        <v>8405</v>
      </c>
      <c r="Q219" s="95"/>
      <c r="R219" s="186" t="s">
        <v>8401</v>
      </c>
      <c r="S219" s="29"/>
      <c r="T219" s="29"/>
      <c r="U219" s="29"/>
      <c r="V219" s="286"/>
      <c r="Z219" s="303"/>
    </row>
    <row r="220" spans="1:26" s="186" customFormat="1" x14ac:dyDescent="0.35">
      <c r="A220" s="44">
        <v>213</v>
      </c>
      <c r="B220" s="285"/>
      <c r="C220" s="286"/>
      <c r="D220" s="286"/>
      <c r="E220" s="286"/>
      <c r="F220" s="286"/>
      <c r="G220" s="29"/>
      <c r="H220" s="42"/>
      <c r="I220" s="29"/>
      <c r="J220" s="286"/>
      <c r="K220" s="29"/>
      <c r="L220" s="29"/>
      <c r="M220" s="29"/>
      <c r="N220" s="286"/>
      <c r="O220" s="56" t="s">
        <v>8441</v>
      </c>
      <c r="P220" s="186" t="s">
        <v>8406</v>
      </c>
      <c r="Q220" s="56"/>
      <c r="R220" s="29" t="s">
        <v>8402</v>
      </c>
      <c r="S220" s="29"/>
      <c r="T220" s="29"/>
      <c r="U220" s="29"/>
      <c r="V220" s="286"/>
      <c r="Z220" s="303"/>
    </row>
    <row r="221" spans="1:26" s="186" customFormat="1" x14ac:dyDescent="0.35">
      <c r="A221" s="44">
        <v>214</v>
      </c>
      <c r="B221" s="39"/>
      <c r="C221" s="21"/>
      <c r="D221" s="21"/>
      <c r="E221" s="21"/>
      <c r="F221" s="21"/>
      <c r="H221" s="21"/>
      <c r="J221" s="21"/>
      <c r="N221" s="21"/>
      <c r="O221" s="186" t="s">
        <v>68</v>
      </c>
      <c r="P221" s="186" t="s">
        <v>794</v>
      </c>
      <c r="R221" s="186" t="s">
        <v>795</v>
      </c>
      <c r="S221" s="192"/>
      <c r="T221" s="29" t="s">
        <v>3</v>
      </c>
      <c r="U221" s="29">
        <v>1</v>
      </c>
      <c r="V221" s="21">
        <v>2755</v>
      </c>
      <c r="Z221" s="303"/>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2"/>
      <c r="T222" s="29"/>
      <c r="U222" s="42"/>
      <c r="V222" s="21"/>
      <c r="Z222" s="216">
        <v>4200</v>
      </c>
    </row>
    <row r="223" spans="1:26" x14ac:dyDescent="0.35">
      <c r="A223" s="44">
        <v>216</v>
      </c>
      <c r="B223" s="39"/>
      <c r="C223" s="21"/>
      <c r="D223" s="21"/>
      <c r="E223" s="21"/>
      <c r="F223" s="21"/>
      <c r="G223" s="186"/>
      <c r="H223" s="21"/>
      <c r="I223" s="186"/>
      <c r="J223" s="21"/>
      <c r="K223" s="186"/>
      <c r="L223" s="186"/>
      <c r="M223" s="186"/>
      <c r="N223" s="21"/>
      <c r="O223" s="186" t="s">
        <v>713</v>
      </c>
      <c r="P223" s="186" t="s">
        <v>787</v>
      </c>
      <c r="Q223" s="186" t="s">
        <v>788</v>
      </c>
      <c r="R223" s="186"/>
      <c r="S223" s="95" t="s">
        <v>771</v>
      </c>
      <c r="T223" s="29"/>
      <c r="U223" s="29"/>
      <c r="V223" s="21"/>
      <c r="Z223" s="216"/>
    </row>
    <row r="224" spans="1:26" x14ac:dyDescent="0.35">
      <c r="A224" s="44">
        <v>217</v>
      </c>
      <c r="B224" s="39"/>
      <c r="C224" s="21"/>
      <c r="D224" s="21"/>
      <c r="E224" s="21"/>
      <c r="F224" s="21"/>
      <c r="G224" s="186"/>
      <c r="H224" s="21"/>
      <c r="I224" s="186"/>
      <c r="J224" s="21"/>
      <c r="K224" s="186"/>
      <c r="L224" s="186"/>
      <c r="M224" s="186"/>
      <c r="N224" s="21"/>
      <c r="O224" s="186" t="s">
        <v>85</v>
      </c>
      <c r="P224" s="186" t="s">
        <v>86</v>
      </c>
      <c r="Q224" s="186"/>
      <c r="R224" s="186"/>
      <c r="S224" s="192"/>
      <c r="T224" s="29"/>
      <c r="U224" s="29"/>
      <c r="V224" s="21"/>
      <c r="Z224" s="216"/>
    </row>
    <row r="225" spans="1:26" x14ac:dyDescent="0.35">
      <c r="A225" s="44">
        <v>218</v>
      </c>
      <c r="B225" s="39"/>
      <c r="C225" s="21"/>
      <c r="D225" s="21"/>
      <c r="E225" s="21"/>
      <c r="F225" s="21"/>
      <c r="G225" s="186"/>
      <c r="H225" s="21"/>
      <c r="I225" s="186"/>
      <c r="J225" s="21"/>
      <c r="K225" s="186"/>
      <c r="L225" s="186"/>
      <c r="M225" s="186"/>
      <c r="N225" s="21"/>
      <c r="O225" s="186" t="s">
        <v>71</v>
      </c>
      <c r="P225" s="186" t="s">
        <v>789</v>
      </c>
      <c r="Q225" s="186" t="s">
        <v>16</v>
      </c>
      <c r="R225" s="186" t="s">
        <v>790</v>
      </c>
      <c r="S225" s="192"/>
      <c r="T225" s="29"/>
      <c r="U225" s="29"/>
      <c r="V225" s="21"/>
      <c r="Z225" s="216"/>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2"/>
      <c r="T226" s="186"/>
      <c r="U226" s="186"/>
      <c r="V226" s="21"/>
      <c r="Z226" s="216"/>
    </row>
    <row r="227" spans="1:26" x14ac:dyDescent="0.35">
      <c r="A227" s="44">
        <v>220</v>
      </c>
      <c r="B227" s="39"/>
      <c r="C227" s="21"/>
      <c r="D227" s="21"/>
      <c r="E227" s="21"/>
      <c r="F227" s="21"/>
      <c r="G227" s="186"/>
      <c r="H227" s="21"/>
      <c r="I227" s="186"/>
      <c r="J227" s="21"/>
      <c r="K227" s="186"/>
      <c r="L227" s="186"/>
      <c r="M227" s="186"/>
      <c r="N227" s="21"/>
      <c r="O227" s="186" t="s">
        <v>74</v>
      </c>
      <c r="P227" s="186" t="s">
        <v>792</v>
      </c>
      <c r="Q227" s="186"/>
      <c r="R227" s="186" t="s">
        <v>793</v>
      </c>
      <c r="S227" s="192"/>
      <c r="T227" s="29"/>
      <c r="U227" s="29"/>
      <c r="V227" s="21"/>
      <c r="Z227" s="216"/>
    </row>
    <row r="228" spans="1:26" s="186" customFormat="1" x14ac:dyDescent="0.35">
      <c r="A228" s="44">
        <v>221</v>
      </c>
      <c r="B228" s="285"/>
      <c r="C228" s="286"/>
      <c r="D228" s="286"/>
      <c r="E228" s="286"/>
      <c r="F228" s="286"/>
      <c r="G228" s="29"/>
      <c r="H228" s="42"/>
      <c r="I228" s="29"/>
      <c r="J228" s="286"/>
      <c r="K228" s="29"/>
      <c r="L228" s="29"/>
      <c r="M228" s="29"/>
      <c r="N228" s="286"/>
      <c r="O228" s="57" t="s">
        <v>8437</v>
      </c>
      <c r="P228" s="29" t="s">
        <v>8403</v>
      </c>
      <c r="Q228" s="57"/>
      <c r="R228" s="29" t="s">
        <v>8400</v>
      </c>
      <c r="S228" s="29"/>
      <c r="T228" s="29"/>
      <c r="U228" s="29"/>
      <c r="V228" s="286"/>
      <c r="Z228" s="216"/>
    </row>
    <row r="229" spans="1:26" s="186" customFormat="1" x14ac:dyDescent="0.35">
      <c r="A229" s="44">
        <v>222</v>
      </c>
      <c r="B229" s="285"/>
      <c r="C229" s="286"/>
      <c r="D229" s="286"/>
      <c r="E229" s="286"/>
      <c r="F229" s="286"/>
      <c r="G229" s="29"/>
      <c r="H229" s="42"/>
      <c r="I229" s="29"/>
      <c r="J229" s="286"/>
      <c r="K229" s="29"/>
      <c r="L229" s="29"/>
      <c r="M229" s="29"/>
      <c r="N229" s="286"/>
      <c r="O229" s="56" t="s">
        <v>8438</v>
      </c>
      <c r="P229" s="29" t="s">
        <v>8404</v>
      </c>
      <c r="Q229" s="56"/>
      <c r="R229" s="56"/>
      <c r="S229" s="29"/>
      <c r="T229" s="29"/>
      <c r="U229" s="29"/>
      <c r="V229" s="286"/>
      <c r="Z229" s="303"/>
    </row>
    <row r="230" spans="1:26" s="186" customFormat="1" x14ac:dyDescent="0.35">
      <c r="A230" s="44">
        <v>223</v>
      </c>
      <c r="B230" s="285"/>
      <c r="C230" s="286"/>
      <c r="D230" s="286"/>
      <c r="E230" s="286"/>
      <c r="F230" s="286"/>
      <c r="G230" s="29"/>
      <c r="H230" s="42"/>
      <c r="I230" s="29"/>
      <c r="J230" s="286"/>
      <c r="K230" s="29"/>
      <c r="L230" s="29"/>
      <c r="M230" s="29"/>
      <c r="N230" s="286"/>
      <c r="O230" s="95" t="s">
        <v>8439</v>
      </c>
      <c r="P230" s="186" t="s">
        <v>8405</v>
      </c>
      <c r="Q230" s="95"/>
      <c r="R230" s="186" t="s">
        <v>8401</v>
      </c>
      <c r="S230" s="29"/>
      <c r="T230" s="29"/>
      <c r="U230" s="29"/>
      <c r="V230" s="286"/>
      <c r="Z230" s="303"/>
    </row>
    <row r="231" spans="1:26" s="186" customFormat="1" x14ac:dyDescent="0.35">
      <c r="A231" s="44">
        <v>224</v>
      </c>
      <c r="B231" s="285"/>
      <c r="C231" s="286"/>
      <c r="D231" s="286"/>
      <c r="E231" s="286"/>
      <c r="F231" s="286"/>
      <c r="G231" s="29"/>
      <c r="H231" s="42"/>
      <c r="I231" s="29"/>
      <c r="J231" s="286"/>
      <c r="K231" s="29"/>
      <c r="L231" s="29"/>
      <c r="M231" s="29"/>
      <c r="N231" s="286"/>
      <c r="O231" s="56" t="s">
        <v>8441</v>
      </c>
      <c r="P231" s="186" t="s">
        <v>8406</v>
      </c>
      <c r="Q231" s="56"/>
      <c r="R231" s="29" t="s">
        <v>8402</v>
      </c>
      <c r="S231" s="29"/>
      <c r="T231" s="29"/>
      <c r="U231" s="29"/>
      <c r="V231" s="286"/>
      <c r="Z231" s="303"/>
    </row>
    <row r="232" spans="1:26" x14ac:dyDescent="0.35">
      <c r="A232" s="44">
        <v>225</v>
      </c>
      <c r="B232" s="39"/>
      <c r="C232" s="21"/>
      <c r="D232" s="21"/>
      <c r="E232" s="21"/>
      <c r="F232" s="21"/>
      <c r="G232" s="186"/>
      <c r="H232" s="21"/>
      <c r="I232" s="186"/>
      <c r="J232" s="21"/>
      <c r="K232" s="186"/>
      <c r="L232" s="186"/>
      <c r="M232" s="186"/>
      <c r="N232" s="21"/>
      <c r="O232" s="186" t="s">
        <v>68</v>
      </c>
      <c r="P232" s="186" t="s">
        <v>794</v>
      </c>
      <c r="Q232" s="186"/>
      <c r="R232" s="186" t="s">
        <v>795</v>
      </c>
      <c r="S232" s="192"/>
      <c r="T232" s="29" t="s">
        <v>3</v>
      </c>
      <c r="U232" s="29">
        <v>1</v>
      </c>
      <c r="V232" s="21">
        <v>4200</v>
      </c>
      <c r="Z232" s="303"/>
    </row>
    <row r="233" spans="1:26" x14ac:dyDescent="0.35">
      <c r="A233" s="44">
        <v>226</v>
      </c>
      <c r="B233" s="39" t="s">
        <v>15</v>
      </c>
      <c r="C233" s="21">
        <v>14</v>
      </c>
      <c r="D233" s="21">
        <v>12</v>
      </c>
      <c r="E233" s="196">
        <v>250</v>
      </c>
      <c r="F233" s="196">
        <v>39</v>
      </c>
      <c r="G233" s="29" t="s">
        <v>708</v>
      </c>
      <c r="H233" s="42">
        <v>1</v>
      </c>
      <c r="I233" s="29"/>
      <c r="J233" s="21">
        <v>125</v>
      </c>
      <c r="K233" s="29" t="s">
        <v>15</v>
      </c>
      <c r="L233" s="29" t="s">
        <v>800</v>
      </c>
      <c r="M233" s="29" t="s">
        <v>801</v>
      </c>
      <c r="N233" s="21">
        <v>6300</v>
      </c>
      <c r="O233" s="29" t="s">
        <v>80</v>
      </c>
      <c r="P233" s="29" t="s">
        <v>785</v>
      </c>
      <c r="Q233" s="29"/>
      <c r="R233" s="29" t="s">
        <v>786</v>
      </c>
      <c r="S233" s="192"/>
      <c r="T233" s="29"/>
      <c r="U233" s="42"/>
      <c r="V233" s="21"/>
      <c r="Z233" s="216">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6"/>
      <c r="U234" s="186"/>
      <c r="V234" s="21"/>
      <c r="Z234" s="217"/>
    </row>
    <row r="235" spans="1:26" x14ac:dyDescent="0.35">
      <c r="A235" s="44">
        <v>228</v>
      </c>
      <c r="B235" s="39"/>
      <c r="C235" s="21"/>
      <c r="D235" s="21"/>
      <c r="E235" s="21"/>
      <c r="F235" s="21"/>
      <c r="G235" s="186"/>
      <c r="H235" s="21"/>
      <c r="I235" s="186"/>
      <c r="J235" s="21"/>
      <c r="K235" s="186"/>
      <c r="L235" s="186"/>
      <c r="M235" s="186"/>
      <c r="N235" s="21"/>
      <c r="O235" s="186" t="s">
        <v>85</v>
      </c>
      <c r="P235" s="186" t="s">
        <v>86</v>
      </c>
      <c r="Q235" s="186"/>
      <c r="R235" s="186"/>
      <c r="S235" s="192"/>
      <c r="T235" s="186"/>
      <c r="U235" s="186"/>
      <c r="V235" s="21"/>
      <c r="Z235" s="216"/>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2"/>
      <c r="T236" s="29"/>
      <c r="U236" s="29"/>
      <c r="V236" s="21"/>
      <c r="Z236" s="216"/>
    </row>
    <row r="237" spans="1:26" x14ac:dyDescent="0.35">
      <c r="A237" s="44">
        <v>230</v>
      </c>
      <c r="B237" s="39"/>
      <c r="C237" s="21"/>
      <c r="D237" s="21"/>
      <c r="E237" s="21"/>
      <c r="F237" s="21"/>
      <c r="G237" s="186"/>
      <c r="H237" s="21"/>
      <c r="I237" s="186"/>
      <c r="J237" s="21"/>
      <c r="K237" s="186"/>
      <c r="L237" s="186"/>
      <c r="M237" s="186"/>
      <c r="N237" s="21"/>
      <c r="O237" s="186" t="s">
        <v>77</v>
      </c>
      <c r="P237" s="186" t="s">
        <v>791</v>
      </c>
      <c r="Q237" s="186"/>
      <c r="R237" s="186"/>
      <c r="S237" s="192"/>
      <c r="T237" s="186"/>
      <c r="U237" s="186"/>
      <c r="V237" s="21"/>
      <c r="Z237" s="216"/>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2"/>
      <c r="T238" s="186"/>
      <c r="U238" s="186"/>
      <c r="V238" s="21"/>
      <c r="Z238" s="216"/>
    </row>
    <row r="239" spans="1:26" s="186" customFormat="1" x14ac:dyDescent="0.35">
      <c r="A239" s="44">
        <v>232</v>
      </c>
      <c r="B239" s="285"/>
      <c r="C239" s="286"/>
      <c r="D239" s="286"/>
      <c r="E239" s="286"/>
      <c r="F239" s="286"/>
      <c r="G239" s="29"/>
      <c r="H239" s="42"/>
      <c r="I239" s="29"/>
      <c r="J239" s="286"/>
      <c r="K239" s="29"/>
      <c r="L239" s="29"/>
      <c r="M239" s="29"/>
      <c r="N239" s="286"/>
      <c r="O239" s="57" t="s">
        <v>8437</v>
      </c>
      <c r="P239" s="29" t="s">
        <v>8403</v>
      </c>
      <c r="Q239" s="57"/>
      <c r="R239" s="29" t="s">
        <v>8400</v>
      </c>
      <c r="S239" s="29"/>
      <c r="T239" s="29"/>
      <c r="U239" s="29"/>
      <c r="V239" s="286"/>
      <c r="Z239" s="216"/>
    </row>
    <row r="240" spans="1:26" s="186" customFormat="1" x14ac:dyDescent="0.35">
      <c r="A240" s="44">
        <v>233</v>
      </c>
      <c r="B240" s="285"/>
      <c r="C240" s="286"/>
      <c r="D240" s="286"/>
      <c r="E240" s="286"/>
      <c r="F240" s="286"/>
      <c r="G240" s="29"/>
      <c r="H240" s="42"/>
      <c r="I240" s="29"/>
      <c r="J240" s="286"/>
      <c r="K240" s="29"/>
      <c r="L240" s="29"/>
      <c r="M240" s="29"/>
      <c r="N240" s="286"/>
      <c r="O240" s="56" t="s">
        <v>8438</v>
      </c>
      <c r="P240" s="186" t="s">
        <v>8404</v>
      </c>
      <c r="Q240" s="56"/>
      <c r="R240" s="56"/>
      <c r="S240" s="29"/>
      <c r="T240" s="29"/>
      <c r="U240" s="29"/>
      <c r="V240" s="286"/>
      <c r="Z240" s="303"/>
    </row>
    <row r="241" spans="1:26" s="186" customFormat="1" x14ac:dyDescent="0.35">
      <c r="A241" s="44">
        <v>234</v>
      </c>
      <c r="B241" s="285"/>
      <c r="C241" s="286"/>
      <c r="D241" s="286"/>
      <c r="E241" s="286"/>
      <c r="F241" s="286"/>
      <c r="G241" s="29"/>
      <c r="H241" s="42"/>
      <c r="I241" s="29"/>
      <c r="J241" s="286"/>
      <c r="K241" s="29"/>
      <c r="L241" s="29"/>
      <c r="M241" s="29"/>
      <c r="N241" s="286"/>
      <c r="O241" s="95" t="s">
        <v>8439</v>
      </c>
      <c r="P241" s="29" t="s">
        <v>8405</v>
      </c>
      <c r="Q241" s="95"/>
      <c r="R241" s="186" t="s">
        <v>8401</v>
      </c>
      <c r="S241" s="29"/>
      <c r="T241" s="29"/>
      <c r="U241" s="29"/>
      <c r="V241" s="286"/>
      <c r="Z241" s="303"/>
    </row>
    <row r="242" spans="1:26" s="186" customFormat="1" x14ac:dyDescent="0.35">
      <c r="A242" s="44">
        <v>235</v>
      </c>
      <c r="B242" s="285"/>
      <c r="C242" s="286"/>
      <c r="D242" s="286"/>
      <c r="E242" s="286"/>
      <c r="F242" s="286"/>
      <c r="G242" s="29"/>
      <c r="H242" s="42"/>
      <c r="I242" s="29"/>
      <c r="J242" s="286"/>
      <c r="K242" s="29"/>
      <c r="L242" s="29"/>
      <c r="M242" s="29"/>
      <c r="N242" s="286"/>
      <c r="O242" s="56" t="s">
        <v>8441</v>
      </c>
      <c r="P242" s="186" t="s">
        <v>8406</v>
      </c>
      <c r="Q242" s="56"/>
      <c r="R242" s="29" t="s">
        <v>8402</v>
      </c>
      <c r="S242" s="29"/>
      <c r="T242" s="29"/>
      <c r="U242" s="29"/>
      <c r="V242" s="286"/>
      <c r="Z242" s="303"/>
    </row>
    <row r="243" spans="1:26" x14ac:dyDescent="0.35">
      <c r="A243" s="44">
        <v>236</v>
      </c>
      <c r="B243" s="39"/>
      <c r="C243" s="21"/>
      <c r="D243" s="21"/>
      <c r="E243" s="21"/>
      <c r="F243" s="21"/>
      <c r="G243" s="186"/>
      <c r="H243" s="21"/>
      <c r="I243" s="186"/>
      <c r="J243" s="21"/>
      <c r="K243" s="186"/>
      <c r="L243" s="186"/>
      <c r="M243" s="186"/>
      <c r="N243" s="21"/>
      <c r="O243" s="186" t="s">
        <v>68</v>
      </c>
      <c r="P243" s="186" t="s">
        <v>794</v>
      </c>
      <c r="Q243" s="186"/>
      <c r="R243" s="186" t="s">
        <v>795</v>
      </c>
      <c r="S243" s="192"/>
      <c r="T243" s="29" t="s">
        <v>3</v>
      </c>
      <c r="U243" s="29">
        <v>1</v>
      </c>
      <c r="V243" s="21">
        <v>1800</v>
      </c>
      <c r="Z243" s="303"/>
    </row>
    <row r="244" spans="1:26" s="186" customFormat="1" x14ac:dyDescent="0.35">
      <c r="A244" s="44">
        <v>237</v>
      </c>
      <c r="B244" s="39" t="s">
        <v>8398</v>
      </c>
      <c r="C244" s="21">
        <v>16</v>
      </c>
      <c r="D244" s="21">
        <v>14</v>
      </c>
      <c r="E244" s="196">
        <v>300</v>
      </c>
      <c r="F244" s="196">
        <v>65</v>
      </c>
      <c r="G244" s="29" t="s">
        <v>708</v>
      </c>
      <c r="H244" s="42">
        <v>1</v>
      </c>
      <c r="I244" s="29"/>
      <c r="J244" s="21">
        <v>150</v>
      </c>
      <c r="K244" s="29" t="s">
        <v>8398</v>
      </c>
      <c r="L244" s="29" t="s">
        <v>8399</v>
      </c>
      <c r="M244" s="29" t="s">
        <v>8445</v>
      </c>
      <c r="N244" s="21">
        <v>6300</v>
      </c>
      <c r="O244" s="29" t="s">
        <v>80</v>
      </c>
      <c r="P244" s="29" t="s">
        <v>785</v>
      </c>
      <c r="Q244" s="29"/>
      <c r="R244" s="29" t="s">
        <v>786</v>
      </c>
      <c r="S244" s="192"/>
      <c r="T244" s="29"/>
      <c r="U244" s="42"/>
      <c r="V244" s="21"/>
      <c r="Z244" s="216">
        <v>1660</v>
      </c>
    </row>
    <row r="245" spans="1:26" s="186"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6"/>
    </row>
    <row r="246" spans="1:26" s="186" customFormat="1" x14ac:dyDescent="0.35">
      <c r="A246" s="44">
        <v>239</v>
      </c>
      <c r="B246" s="39"/>
      <c r="C246" s="21"/>
      <c r="D246" s="21"/>
      <c r="E246" s="21"/>
      <c r="F246" s="21"/>
      <c r="H246" s="21"/>
      <c r="J246" s="21"/>
      <c r="N246" s="21"/>
      <c r="O246" s="186" t="s">
        <v>85</v>
      </c>
      <c r="P246" s="186" t="s">
        <v>86</v>
      </c>
      <c r="S246" s="192"/>
      <c r="V246" s="21"/>
      <c r="Z246" s="216"/>
    </row>
    <row r="247" spans="1:26" s="186"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2"/>
      <c r="T247" s="29"/>
      <c r="U247" s="29"/>
      <c r="V247" s="21"/>
      <c r="Z247" s="216"/>
    </row>
    <row r="248" spans="1:26" s="186" customFormat="1" x14ac:dyDescent="0.35">
      <c r="A248" s="44">
        <v>241</v>
      </c>
      <c r="B248" s="39"/>
      <c r="C248" s="21"/>
      <c r="D248" s="21"/>
      <c r="E248" s="21"/>
      <c r="F248" s="21"/>
      <c r="H248" s="21"/>
      <c r="J248" s="21"/>
      <c r="N248" s="21"/>
      <c r="O248" s="186" t="s">
        <v>77</v>
      </c>
      <c r="P248" s="186" t="s">
        <v>791</v>
      </c>
      <c r="S248" s="192"/>
      <c r="V248" s="21"/>
      <c r="Z248" s="216"/>
    </row>
    <row r="249" spans="1:26" s="186"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2"/>
      <c r="V249" s="21"/>
      <c r="Z249" s="216"/>
    </row>
    <row r="250" spans="1:26" s="186" customFormat="1" x14ac:dyDescent="0.35">
      <c r="A250" s="44">
        <v>243</v>
      </c>
      <c r="B250" s="285"/>
      <c r="C250" s="286"/>
      <c r="D250" s="286"/>
      <c r="E250" s="286"/>
      <c r="F250" s="286"/>
      <c r="G250" s="29"/>
      <c r="H250" s="42"/>
      <c r="I250" s="29"/>
      <c r="J250" s="286"/>
      <c r="K250" s="29"/>
      <c r="L250" s="29"/>
      <c r="M250" s="29"/>
      <c r="N250" s="286"/>
      <c r="O250" s="57" t="s">
        <v>8437</v>
      </c>
      <c r="P250" s="29" t="s">
        <v>8403</v>
      </c>
      <c r="Q250" s="57"/>
      <c r="R250" s="29" t="s">
        <v>8400</v>
      </c>
      <c r="S250" s="29"/>
      <c r="T250" s="29"/>
      <c r="U250" s="29"/>
      <c r="V250" s="286"/>
      <c r="Z250" s="216"/>
    </row>
    <row r="251" spans="1:26" s="186" customFormat="1" x14ac:dyDescent="0.35">
      <c r="A251" s="44">
        <v>244</v>
      </c>
      <c r="B251" s="285"/>
      <c r="C251" s="286"/>
      <c r="D251" s="286"/>
      <c r="E251" s="286"/>
      <c r="F251" s="286"/>
      <c r="G251" s="29"/>
      <c r="H251" s="42"/>
      <c r="I251" s="29"/>
      <c r="J251" s="286"/>
      <c r="K251" s="29"/>
      <c r="L251" s="29"/>
      <c r="M251" s="29"/>
      <c r="N251" s="286"/>
      <c r="O251" s="56" t="s">
        <v>8438</v>
      </c>
      <c r="P251" s="186" t="s">
        <v>8404</v>
      </c>
      <c r="Q251" s="56"/>
      <c r="R251" s="56"/>
      <c r="S251" s="29"/>
      <c r="T251" s="29"/>
      <c r="U251" s="29"/>
      <c r="V251" s="286"/>
      <c r="Z251" s="303"/>
    </row>
    <row r="252" spans="1:26" s="186" customFormat="1" x14ac:dyDescent="0.35">
      <c r="A252" s="44">
        <v>245</v>
      </c>
      <c r="B252" s="285"/>
      <c r="C252" s="286"/>
      <c r="D252" s="286"/>
      <c r="E252" s="286"/>
      <c r="F252" s="286"/>
      <c r="G252" s="29"/>
      <c r="H252" s="42"/>
      <c r="I252" s="29"/>
      <c r="J252" s="286"/>
      <c r="K252" s="29"/>
      <c r="L252" s="29"/>
      <c r="M252" s="29"/>
      <c r="N252" s="286"/>
      <c r="O252" s="95" t="s">
        <v>8439</v>
      </c>
      <c r="P252" s="29" t="s">
        <v>8405</v>
      </c>
      <c r="Q252" s="95"/>
      <c r="R252" s="186" t="s">
        <v>8401</v>
      </c>
      <c r="S252" s="29"/>
      <c r="T252" s="29"/>
      <c r="U252" s="29"/>
      <c r="V252" s="286"/>
      <c r="Z252" s="303"/>
    </row>
    <row r="253" spans="1:26" s="186" customFormat="1" x14ac:dyDescent="0.35">
      <c r="A253" s="44">
        <v>246</v>
      </c>
      <c r="B253" s="285"/>
      <c r="C253" s="286"/>
      <c r="D253" s="286"/>
      <c r="E253" s="286"/>
      <c r="F253" s="286"/>
      <c r="G253" s="29"/>
      <c r="H253" s="42"/>
      <c r="I253" s="29"/>
      <c r="J253" s="286"/>
      <c r="K253" s="29"/>
      <c r="L253" s="29"/>
      <c r="M253" s="29"/>
      <c r="N253" s="286"/>
      <c r="O253" s="56" t="s">
        <v>8441</v>
      </c>
      <c r="P253" s="186" t="s">
        <v>8406</v>
      </c>
      <c r="Q253" s="56"/>
      <c r="R253" s="29" t="s">
        <v>8402</v>
      </c>
      <c r="S253" s="29"/>
      <c r="T253" s="29"/>
      <c r="U253" s="29"/>
      <c r="V253" s="286"/>
      <c r="Z253" s="303"/>
    </row>
    <row r="254" spans="1:26" s="186" customFormat="1" x14ac:dyDescent="0.35">
      <c r="A254" s="44">
        <v>247</v>
      </c>
      <c r="B254" s="39"/>
      <c r="C254" s="21"/>
      <c r="D254" s="21"/>
      <c r="E254" s="21"/>
      <c r="F254" s="21"/>
      <c r="H254" s="21"/>
      <c r="J254" s="21"/>
      <c r="N254" s="21"/>
      <c r="O254" s="186" t="s">
        <v>68</v>
      </c>
      <c r="P254" s="186" t="s">
        <v>794</v>
      </c>
      <c r="R254" s="186" t="s">
        <v>795</v>
      </c>
      <c r="S254" s="192"/>
      <c r="T254" s="29" t="s">
        <v>3</v>
      </c>
      <c r="U254" s="29">
        <v>1</v>
      </c>
      <c r="V254" s="21">
        <v>1660</v>
      </c>
      <c r="Z254" s="303"/>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2"/>
      <c r="T255" s="29"/>
      <c r="U255" s="42"/>
      <c r="V255" s="21"/>
      <c r="Z255" s="216">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7"/>
    </row>
    <row r="257" spans="1:26" x14ac:dyDescent="0.35">
      <c r="A257" s="44">
        <v>250</v>
      </c>
      <c r="B257" s="39"/>
      <c r="C257" s="21"/>
      <c r="D257" s="21"/>
      <c r="E257" s="21"/>
      <c r="F257" s="21"/>
      <c r="G257" s="186"/>
      <c r="H257" s="21"/>
      <c r="I257" s="186"/>
      <c r="J257" s="21"/>
      <c r="K257" s="186"/>
      <c r="L257" s="186"/>
      <c r="M257" s="186"/>
      <c r="N257" s="21"/>
      <c r="O257" s="186" t="s">
        <v>85</v>
      </c>
      <c r="P257" s="186" t="s">
        <v>86</v>
      </c>
      <c r="Q257" s="186"/>
      <c r="R257" s="186"/>
      <c r="S257" s="192"/>
      <c r="T257" s="186"/>
      <c r="U257" s="186"/>
      <c r="V257" s="21"/>
      <c r="Z257" s="216"/>
    </row>
    <row r="258" spans="1:26" x14ac:dyDescent="0.35">
      <c r="A258" s="44">
        <v>251</v>
      </c>
      <c r="B258" s="39"/>
      <c r="C258" s="21"/>
      <c r="D258" s="21"/>
      <c r="E258" s="21"/>
      <c r="F258" s="21"/>
      <c r="G258" s="186"/>
      <c r="H258" s="21"/>
      <c r="I258" s="186"/>
      <c r="J258" s="21"/>
      <c r="K258" s="186"/>
      <c r="L258" s="186"/>
      <c r="M258" s="186"/>
      <c r="N258" s="21"/>
      <c r="O258" s="186" t="s">
        <v>71</v>
      </c>
      <c r="P258" s="186" t="s">
        <v>739</v>
      </c>
      <c r="Q258" s="186" t="s">
        <v>14</v>
      </c>
      <c r="R258" s="186" t="s">
        <v>740</v>
      </c>
      <c r="S258" s="192"/>
      <c r="T258" s="186"/>
      <c r="U258" s="186"/>
      <c r="V258" s="21"/>
      <c r="Z258" s="216"/>
    </row>
    <row r="259" spans="1:26" x14ac:dyDescent="0.35">
      <c r="A259" s="44">
        <v>252</v>
      </c>
      <c r="B259" s="39"/>
      <c r="C259" s="21"/>
      <c r="D259" s="21"/>
      <c r="E259" s="21"/>
      <c r="F259" s="21"/>
      <c r="G259" s="186"/>
      <c r="H259" s="21"/>
      <c r="I259" s="186"/>
      <c r="J259" s="21"/>
      <c r="K259" s="186"/>
      <c r="L259" s="186"/>
      <c r="M259" s="186"/>
      <c r="N259" s="21"/>
      <c r="O259" s="186" t="s">
        <v>77</v>
      </c>
      <c r="P259" s="186" t="s">
        <v>719</v>
      </c>
      <c r="Q259" s="186"/>
      <c r="R259" s="186"/>
      <c r="S259" s="192"/>
      <c r="T259" s="29"/>
      <c r="U259" s="29"/>
      <c r="V259" s="21"/>
      <c r="Z259" s="216"/>
    </row>
    <row r="260" spans="1:26" x14ac:dyDescent="0.35">
      <c r="A260" s="44">
        <v>253</v>
      </c>
      <c r="B260" s="39"/>
      <c r="C260" s="21"/>
      <c r="D260" s="21"/>
      <c r="E260" s="21"/>
      <c r="F260" s="21"/>
      <c r="G260" s="186"/>
      <c r="H260" s="21"/>
      <c r="I260" s="186"/>
      <c r="J260" s="21"/>
      <c r="K260" s="186"/>
      <c r="L260" s="186"/>
      <c r="M260" s="186"/>
      <c r="N260" s="21"/>
      <c r="O260" s="186" t="s">
        <v>74</v>
      </c>
      <c r="P260" s="186" t="s">
        <v>720</v>
      </c>
      <c r="Q260" s="186"/>
      <c r="R260" s="186" t="s">
        <v>721</v>
      </c>
      <c r="S260" s="192"/>
      <c r="T260" s="186"/>
      <c r="U260" s="186"/>
      <c r="V260" s="21"/>
      <c r="Z260" s="216"/>
    </row>
    <row r="261" spans="1:26" s="186" customFormat="1" x14ac:dyDescent="0.35">
      <c r="A261" s="44">
        <v>254</v>
      </c>
      <c r="B261" s="285"/>
      <c r="C261" s="286"/>
      <c r="D261" s="286"/>
      <c r="E261" s="286"/>
      <c r="F261" s="286"/>
      <c r="G261" s="29"/>
      <c r="H261" s="42"/>
      <c r="I261" s="29"/>
      <c r="J261" s="286"/>
      <c r="K261" s="29"/>
      <c r="L261" s="29"/>
      <c r="M261" s="29"/>
      <c r="N261" s="286"/>
      <c r="O261" s="57" t="s">
        <v>8437</v>
      </c>
      <c r="P261" s="57" t="s">
        <v>8407</v>
      </c>
      <c r="Q261" s="57"/>
      <c r="R261" s="57" t="s">
        <v>8408</v>
      </c>
      <c r="S261" s="29"/>
      <c r="T261" s="29"/>
      <c r="U261" s="29"/>
      <c r="V261" s="286"/>
      <c r="Z261" s="216"/>
    </row>
    <row r="262" spans="1:26" s="186" customFormat="1" x14ac:dyDescent="0.35">
      <c r="A262" s="44">
        <v>255</v>
      </c>
      <c r="B262" s="285"/>
      <c r="C262" s="286"/>
      <c r="D262" s="286"/>
      <c r="E262" s="286"/>
      <c r="F262" s="286"/>
      <c r="G262" s="29"/>
      <c r="H262" s="42"/>
      <c r="I262" s="29"/>
      <c r="J262" s="286"/>
      <c r="K262" s="29"/>
      <c r="L262" s="29"/>
      <c r="M262" s="29"/>
      <c r="N262" s="286"/>
      <c r="O262" s="56" t="s">
        <v>8438</v>
      </c>
      <c r="P262" s="56" t="s">
        <v>8409</v>
      </c>
      <c r="Q262" s="56"/>
      <c r="R262" s="56"/>
      <c r="S262" s="29"/>
      <c r="T262" s="29"/>
      <c r="U262" s="29"/>
      <c r="V262" s="286"/>
      <c r="Z262" s="303"/>
    </row>
    <row r="263" spans="1:26" s="186" customFormat="1" x14ac:dyDescent="0.35">
      <c r="A263" s="44">
        <v>256</v>
      </c>
      <c r="B263" s="285"/>
      <c r="C263" s="286"/>
      <c r="D263" s="286"/>
      <c r="E263" s="286"/>
      <c r="F263" s="286"/>
      <c r="G263" s="29"/>
      <c r="H263" s="42"/>
      <c r="I263" s="29"/>
      <c r="J263" s="286"/>
      <c r="K263" s="29"/>
      <c r="L263" s="29"/>
      <c r="M263" s="29"/>
      <c r="N263" s="286"/>
      <c r="O263" s="95" t="s">
        <v>8439</v>
      </c>
      <c r="P263" s="95" t="s">
        <v>8410</v>
      </c>
      <c r="Q263" s="95"/>
      <c r="R263" s="95" t="s">
        <v>8411</v>
      </c>
      <c r="S263" s="29"/>
      <c r="T263" s="29"/>
      <c r="U263" s="29"/>
      <c r="V263" s="286"/>
      <c r="Z263" s="303"/>
    </row>
    <row r="264" spans="1:26" s="186" customFormat="1" x14ac:dyDescent="0.35">
      <c r="A264" s="44">
        <v>257</v>
      </c>
      <c r="B264" s="285"/>
      <c r="C264" s="286"/>
      <c r="D264" s="286"/>
      <c r="E264" s="286"/>
      <c r="F264" s="286"/>
      <c r="G264" s="29"/>
      <c r="H264" s="42"/>
      <c r="I264" s="29"/>
      <c r="J264" s="286"/>
      <c r="K264" s="29"/>
      <c r="L264" s="29"/>
      <c r="M264" s="29"/>
      <c r="N264" s="286"/>
      <c r="O264" s="56" t="s">
        <v>8441</v>
      </c>
      <c r="P264" s="56" t="s">
        <v>8412</v>
      </c>
      <c r="Q264" s="56"/>
      <c r="R264" s="56" t="s">
        <v>8413</v>
      </c>
      <c r="S264" s="29"/>
      <c r="T264" s="29"/>
      <c r="U264" s="29"/>
      <c r="V264" s="286"/>
      <c r="Z264" s="303"/>
    </row>
    <row r="265" spans="1:26" x14ac:dyDescent="0.35">
      <c r="A265" s="44">
        <v>258</v>
      </c>
      <c r="B265" s="39"/>
      <c r="C265" s="21"/>
      <c r="D265" s="21"/>
      <c r="E265" s="21"/>
      <c r="F265" s="21"/>
      <c r="G265" s="186"/>
      <c r="H265" s="21"/>
      <c r="I265" s="186"/>
      <c r="J265" s="21"/>
      <c r="K265" s="186"/>
      <c r="L265" s="186"/>
      <c r="M265" s="186"/>
      <c r="N265" s="21"/>
      <c r="O265" s="186" t="s">
        <v>68</v>
      </c>
      <c r="P265" s="186" t="s">
        <v>722</v>
      </c>
      <c r="Q265" s="186"/>
      <c r="R265" s="186" t="s">
        <v>723</v>
      </c>
      <c r="S265" s="192"/>
      <c r="T265" s="29" t="s">
        <v>8</v>
      </c>
      <c r="U265" s="29">
        <v>1</v>
      </c>
      <c r="V265" s="21">
        <v>6000</v>
      </c>
      <c r="Z265" s="303"/>
    </row>
    <row r="266" spans="1:26" s="186" customFormat="1" x14ac:dyDescent="0.35">
      <c r="A266" s="44">
        <v>259</v>
      </c>
      <c r="B266" s="39" t="s">
        <v>8489</v>
      </c>
      <c r="C266" s="21">
        <v>17</v>
      </c>
      <c r="D266" s="21">
        <v>24</v>
      </c>
      <c r="E266" s="21">
        <v>475</v>
      </c>
      <c r="F266" s="21">
        <v>110</v>
      </c>
      <c r="G266" s="29" t="s">
        <v>708</v>
      </c>
      <c r="H266" s="42">
        <v>1</v>
      </c>
      <c r="I266" s="29"/>
      <c r="J266" s="21">
        <v>360</v>
      </c>
      <c r="K266" s="29" t="s">
        <v>8489</v>
      </c>
      <c r="L266" s="29" t="s">
        <v>8488</v>
      </c>
      <c r="M266" s="29" t="s">
        <v>8490</v>
      </c>
      <c r="N266" s="21">
        <v>13700</v>
      </c>
      <c r="O266" s="29" t="s">
        <v>80</v>
      </c>
      <c r="P266" s="29" t="s">
        <v>711</v>
      </c>
      <c r="Q266" s="29"/>
      <c r="R266" s="29" t="s">
        <v>712</v>
      </c>
      <c r="S266" s="192"/>
      <c r="T266" s="29"/>
      <c r="U266" s="42"/>
      <c r="V266" s="21"/>
      <c r="Z266" s="216">
        <v>5700</v>
      </c>
    </row>
    <row r="267" spans="1:26" s="186"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3">
        <v>2000</v>
      </c>
    </row>
    <row r="268" spans="1:26" s="186" customFormat="1" x14ac:dyDescent="0.35">
      <c r="A268" s="44">
        <v>261</v>
      </c>
      <c r="B268" s="39"/>
      <c r="C268" s="21"/>
      <c r="D268" s="21"/>
      <c r="E268" s="21"/>
      <c r="F268" s="21"/>
      <c r="H268" s="21"/>
      <c r="J268" s="21"/>
      <c r="N268" s="21"/>
      <c r="O268" s="186" t="s">
        <v>85</v>
      </c>
      <c r="P268" s="186" t="s">
        <v>86</v>
      </c>
      <c r="S268" s="192"/>
      <c r="V268" s="21"/>
      <c r="Z268" s="303">
        <v>260</v>
      </c>
    </row>
    <row r="269" spans="1:26" s="186" customFormat="1" x14ac:dyDescent="0.35">
      <c r="A269" s="44">
        <v>262</v>
      </c>
      <c r="B269" s="39"/>
      <c r="C269" s="21"/>
      <c r="D269" s="21"/>
      <c r="E269" s="21"/>
      <c r="F269" s="21"/>
      <c r="H269" s="21"/>
      <c r="J269" s="21"/>
      <c r="N269" s="21"/>
      <c r="O269" s="186" t="s">
        <v>71</v>
      </c>
      <c r="P269" s="186" t="s">
        <v>739</v>
      </c>
      <c r="Q269" s="186" t="s">
        <v>14</v>
      </c>
      <c r="R269" s="186" t="s">
        <v>740</v>
      </c>
      <c r="S269" s="192"/>
      <c r="V269" s="21"/>
      <c r="Z269" s="303">
        <v>100</v>
      </c>
    </row>
    <row r="270" spans="1:26" s="186" customFormat="1" x14ac:dyDescent="0.35">
      <c r="A270" s="44">
        <v>263</v>
      </c>
      <c r="B270" s="39"/>
      <c r="C270" s="21"/>
      <c r="D270" s="21"/>
      <c r="E270" s="21"/>
      <c r="F270" s="21"/>
      <c r="H270" s="21"/>
      <c r="J270" s="21"/>
      <c r="N270" s="21"/>
      <c r="O270" s="186" t="s">
        <v>77</v>
      </c>
      <c r="P270" s="186" t="s">
        <v>719</v>
      </c>
      <c r="S270" s="192"/>
      <c r="T270" s="29"/>
      <c r="U270" s="29"/>
      <c r="V270" s="21"/>
      <c r="Z270" s="303">
        <v>260</v>
      </c>
    </row>
    <row r="271" spans="1:26" s="186" customFormat="1" x14ac:dyDescent="0.35">
      <c r="A271" s="44">
        <v>264</v>
      </c>
      <c r="B271" s="39"/>
      <c r="C271" s="21"/>
      <c r="D271" s="21"/>
      <c r="E271" s="21"/>
      <c r="F271" s="21"/>
      <c r="H271" s="21"/>
      <c r="J271" s="21"/>
      <c r="N271" s="21"/>
      <c r="O271" s="186" t="s">
        <v>74</v>
      </c>
      <c r="P271" s="186" t="s">
        <v>720</v>
      </c>
      <c r="R271" s="186" t="s">
        <v>721</v>
      </c>
      <c r="S271" s="192"/>
      <c r="V271" s="21"/>
      <c r="Z271" s="303">
        <v>100</v>
      </c>
    </row>
    <row r="272" spans="1:26" s="186" customFormat="1" x14ac:dyDescent="0.35">
      <c r="A272" s="44">
        <v>265</v>
      </c>
      <c r="B272" s="285"/>
      <c r="C272" s="286"/>
      <c r="D272" s="286"/>
      <c r="E272" s="286"/>
      <c r="F272" s="286"/>
      <c r="G272" s="29"/>
      <c r="H272" s="42"/>
      <c r="I272" s="29"/>
      <c r="J272" s="286"/>
      <c r="K272" s="29"/>
      <c r="L272" s="29"/>
      <c r="M272" s="29"/>
      <c r="N272" s="286"/>
      <c r="O272" s="57" t="s">
        <v>8437</v>
      </c>
      <c r="P272" s="57" t="s">
        <v>8407</v>
      </c>
      <c r="Q272" s="57"/>
      <c r="R272" s="57" t="s">
        <v>8408</v>
      </c>
      <c r="S272" s="29"/>
      <c r="T272" s="29"/>
      <c r="U272" s="29"/>
      <c r="V272" s="286"/>
      <c r="Z272" s="303">
        <v>100</v>
      </c>
    </row>
    <row r="273" spans="1:26" s="186" customFormat="1" x14ac:dyDescent="0.35">
      <c r="A273" s="44">
        <v>266</v>
      </c>
      <c r="B273" s="285"/>
      <c r="C273" s="286"/>
      <c r="D273" s="286"/>
      <c r="E273" s="286"/>
      <c r="F273" s="286"/>
      <c r="G273" s="29"/>
      <c r="H273" s="42"/>
      <c r="I273" s="29"/>
      <c r="J273" s="286"/>
      <c r="K273" s="29"/>
      <c r="L273" s="29"/>
      <c r="M273" s="29"/>
      <c r="N273" s="286"/>
      <c r="O273" s="56" t="s">
        <v>8438</v>
      </c>
      <c r="P273" s="56" t="s">
        <v>8409</v>
      </c>
      <c r="Q273" s="56"/>
      <c r="R273" s="56"/>
      <c r="S273" s="29"/>
      <c r="T273" s="29"/>
      <c r="U273" s="29"/>
      <c r="V273" s="286"/>
      <c r="Z273" s="303">
        <v>3000</v>
      </c>
    </row>
    <row r="274" spans="1:26" s="186" customFormat="1" x14ac:dyDescent="0.35">
      <c r="A274" s="44">
        <v>267</v>
      </c>
      <c r="B274" s="285"/>
      <c r="C274" s="286"/>
      <c r="D274" s="286"/>
      <c r="E274" s="286"/>
      <c r="F274" s="286"/>
      <c r="G274" s="29"/>
      <c r="H274" s="42"/>
      <c r="I274" s="29"/>
      <c r="J274" s="286"/>
      <c r="K274" s="29"/>
      <c r="L274" s="29"/>
      <c r="M274" s="29"/>
      <c r="N274" s="286"/>
      <c r="O274" s="95" t="s">
        <v>8439</v>
      </c>
      <c r="P274" s="95" t="s">
        <v>8410</v>
      </c>
      <c r="Q274" s="95"/>
      <c r="R274" s="95" t="s">
        <v>8411</v>
      </c>
      <c r="S274" s="29"/>
      <c r="T274" s="29"/>
      <c r="U274" s="29"/>
      <c r="V274" s="286"/>
      <c r="Z274" s="217">
        <v>12000</v>
      </c>
    </row>
    <row r="275" spans="1:26" s="186" customFormat="1" x14ac:dyDescent="0.35">
      <c r="A275" s="44">
        <v>268</v>
      </c>
      <c r="B275" s="285"/>
      <c r="C275" s="286"/>
      <c r="D275" s="286"/>
      <c r="E275" s="286"/>
      <c r="F275" s="286"/>
      <c r="G275" s="29"/>
      <c r="H275" s="42"/>
      <c r="I275" s="29"/>
      <c r="J275" s="286"/>
      <c r="K275" s="29"/>
      <c r="L275" s="29"/>
      <c r="M275" s="29"/>
      <c r="N275" s="286"/>
      <c r="O275" s="56" t="s">
        <v>8441</v>
      </c>
      <c r="P275" s="56" t="s">
        <v>8412</v>
      </c>
      <c r="Q275" s="56"/>
      <c r="R275" s="56" t="s">
        <v>8413</v>
      </c>
      <c r="S275" s="29"/>
      <c r="T275" s="29"/>
      <c r="U275" s="29"/>
      <c r="V275" s="286"/>
      <c r="Z275" s="216">
        <v>4000</v>
      </c>
    </row>
    <row r="276" spans="1:26" s="186" customFormat="1" x14ac:dyDescent="0.35">
      <c r="A276" s="44">
        <v>269</v>
      </c>
      <c r="B276" s="39"/>
      <c r="C276" s="21"/>
      <c r="D276" s="21"/>
      <c r="E276" s="21"/>
      <c r="F276" s="21"/>
      <c r="H276" s="21"/>
      <c r="J276" s="21"/>
      <c r="N276" s="21"/>
      <c r="O276" s="186" t="s">
        <v>68</v>
      </c>
      <c r="P276" s="186" t="s">
        <v>722</v>
      </c>
      <c r="R276" s="186" t="s">
        <v>723</v>
      </c>
      <c r="S276" s="192"/>
      <c r="T276" s="29" t="s">
        <v>8</v>
      </c>
      <c r="U276" s="29">
        <v>1</v>
      </c>
      <c r="V276" s="21">
        <v>5700</v>
      </c>
      <c r="Z276" s="303"/>
    </row>
    <row r="277" spans="1:26" x14ac:dyDescent="0.35">
      <c r="A277" s="44">
        <v>270</v>
      </c>
      <c r="B277" s="39" t="s">
        <v>12</v>
      </c>
      <c r="C277" s="189">
        <v>1</v>
      </c>
      <c r="D277" s="189">
        <v>4</v>
      </c>
      <c r="E277" s="189">
        <v>75</v>
      </c>
      <c r="F277" s="189">
        <v>20</v>
      </c>
      <c r="G277" s="29" t="s">
        <v>695</v>
      </c>
      <c r="H277" s="42"/>
      <c r="I277" s="29"/>
      <c r="J277" s="189">
        <v>200</v>
      </c>
      <c r="K277" s="29" t="s">
        <v>12</v>
      </c>
      <c r="L277" s="29" t="s">
        <v>805</v>
      </c>
      <c r="M277" s="29" t="s">
        <v>806</v>
      </c>
      <c r="N277" s="189">
        <v>4000</v>
      </c>
      <c r="O277" s="29"/>
      <c r="P277" s="29"/>
      <c r="Q277" s="29"/>
      <c r="R277" s="29"/>
      <c r="S277" s="192"/>
      <c r="T277" s="29" t="s">
        <v>1</v>
      </c>
      <c r="U277" s="42">
        <v>1</v>
      </c>
      <c r="V277" s="189">
        <v>2000</v>
      </c>
      <c r="Z277" s="303">
        <v>499</v>
      </c>
    </row>
    <row r="278" spans="1:26" s="186" customFormat="1" x14ac:dyDescent="0.35">
      <c r="A278" s="44">
        <v>270</v>
      </c>
      <c r="B278" s="39" t="s">
        <v>8685</v>
      </c>
      <c r="C278" s="189">
        <v>1</v>
      </c>
      <c r="D278" s="189">
        <v>4</v>
      </c>
      <c r="E278" s="189">
        <v>75</v>
      </c>
      <c r="F278" s="189">
        <v>20</v>
      </c>
      <c r="G278" s="29" t="s">
        <v>695</v>
      </c>
      <c r="H278" s="42"/>
      <c r="I278" s="29"/>
      <c r="J278" s="189">
        <v>200</v>
      </c>
      <c r="K278" s="29" t="s">
        <v>8685</v>
      </c>
      <c r="L278" s="29" t="s">
        <v>8686</v>
      </c>
      <c r="M278" s="29" t="s">
        <v>8687</v>
      </c>
      <c r="N278" s="189">
        <v>4000</v>
      </c>
      <c r="O278" s="29"/>
      <c r="P278" s="29"/>
      <c r="Q278" s="29"/>
      <c r="R278" s="29"/>
      <c r="S278" s="192"/>
      <c r="T278" s="29" t="s">
        <v>1</v>
      </c>
      <c r="U278" s="42">
        <v>1</v>
      </c>
      <c r="V278" s="189">
        <v>2000</v>
      </c>
      <c r="Z278" s="303">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8731</v>
      </c>
      <c r="N279" s="286">
        <v>1125</v>
      </c>
      <c r="O279" s="29"/>
      <c r="P279" s="29"/>
      <c r="Q279" s="29"/>
      <c r="R279" s="34"/>
      <c r="S279" s="192"/>
      <c r="T279" s="29" t="s">
        <v>1</v>
      </c>
      <c r="U279" s="42">
        <v>1</v>
      </c>
      <c r="V279" s="286">
        <v>260</v>
      </c>
      <c r="Z279" s="217"/>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8732</v>
      </c>
      <c r="N280" s="286">
        <v>560</v>
      </c>
      <c r="O280" s="29"/>
      <c r="P280" s="29"/>
      <c r="Q280" s="29"/>
      <c r="R280" s="34"/>
      <c r="S280" s="34"/>
      <c r="T280" s="29" t="s">
        <v>1</v>
      </c>
      <c r="U280" s="294">
        <v>1</v>
      </c>
      <c r="V280" s="286">
        <v>100</v>
      </c>
      <c r="W280" s="286"/>
      <c r="Z280" s="216"/>
    </row>
    <row r="281" spans="1:26" s="186" customFormat="1" x14ac:dyDescent="0.35">
      <c r="A281" s="44">
        <v>273</v>
      </c>
      <c r="B281" s="39" t="s">
        <v>8602</v>
      </c>
      <c r="C281" s="21">
        <v>12</v>
      </c>
      <c r="D281" s="21">
        <v>20</v>
      </c>
      <c r="E281" s="21">
        <v>235</v>
      </c>
      <c r="F281" s="21">
        <v>80</v>
      </c>
      <c r="G281" s="29" t="s">
        <v>808</v>
      </c>
      <c r="H281" s="42"/>
      <c r="I281" s="29" t="s">
        <v>809</v>
      </c>
      <c r="J281" s="21">
        <v>320</v>
      </c>
      <c r="K281" s="29" t="s">
        <v>8602</v>
      </c>
      <c r="L281" s="34" t="s">
        <v>8599</v>
      </c>
      <c r="M281" s="29" t="s">
        <v>8730</v>
      </c>
      <c r="N281" s="21">
        <v>1200</v>
      </c>
      <c r="O281" s="29"/>
      <c r="P281" s="29"/>
      <c r="Q281" s="29"/>
      <c r="R281" s="29"/>
      <c r="S281" s="192"/>
      <c r="T281" s="29" t="s">
        <v>1</v>
      </c>
      <c r="U281" s="294">
        <v>1</v>
      </c>
      <c r="V281" s="286">
        <v>260</v>
      </c>
      <c r="Z281" s="216"/>
    </row>
    <row r="282" spans="1:26" s="186" customFormat="1" x14ac:dyDescent="0.35">
      <c r="A282" s="44">
        <v>274</v>
      </c>
      <c r="B282" s="39" t="s">
        <v>8603</v>
      </c>
      <c r="C282" s="21">
        <v>10</v>
      </c>
      <c r="D282" s="21">
        <v>16</v>
      </c>
      <c r="E282" s="21">
        <v>125</v>
      </c>
      <c r="F282" s="21">
        <v>50</v>
      </c>
      <c r="G282" s="29" t="s">
        <v>808</v>
      </c>
      <c r="H282" s="42"/>
      <c r="I282" s="29" t="s">
        <v>812</v>
      </c>
      <c r="J282" s="21">
        <v>210</v>
      </c>
      <c r="K282" s="29" t="s">
        <v>8603</v>
      </c>
      <c r="L282" s="34" t="s">
        <v>8598</v>
      </c>
      <c r="M282" s="29" t="s">
        <v>8601</v>
      </c>
      <c r="N282" s="21">
        <v>590</v>
      </c>
      <c r="O282" s="29"/>
      <c r="P282" s="29"/>
      <c r="Q282" s="29"/>
      <c r="R282" s="29"/>
      <c r="S282" s="192"/>
      <c r="T282" s="29" t="s">
        <v>1</v>
      </c>
      <c r="U282" s="294">
        <v>1</v>
      </c>
      <c r="V282" s="286">
        <v>100</v>
      </c>
      <c r="Z282" s="216"/>
    </row>
    <row r="283" spans="1:26" s="186" customFormat="1" x14ac:dyDescent="0.35">
      <c r="A283" s="44">
        <v>275</v>
      </c>
      <c r="B283" s="39" t="s">
        <v>8631</v>
      </c>
      <c r="C283" s="21">
        <v>16</v>
      </c>
      <c r="D283" s="21">
        <v>20</v>
      </c>
      <c r="E283" s="21">
        <v>1200</v>
      </c>
      <c r="F283" s="21">
        <v>600</v>
      </c>
      <c r="G283" s="29" t="s">
        <v>808</v>
      </c>
      <c r="H283" s="42"/>
      <c r="I283" s="29" t="s">
        <v>809</v>
      </c>
      <c r="J283" s="21">
        <v>900</v>
      </c>
      <c r="K283" s="29" t="s">
        <v>8631</v>
      </c>
      <c r="L283" s="34" t="s">
        <v>8632</v>
      </c>
      <c r="M283" s="29" t="s">
        <v>8633</v>
      </c>
      <c r="N283" s="21">
        <v>42000</v>
      </c>
      <c r="O283" s="29"/>
      <c r="P283" s="29"/>
      <c r="Q283" s="29"/>
      <c r="R283" s="29"/>
      <c r="S283" s="192"/>
      <c r="T283" s="29" t="s">
        <v>1</v>
      </c>
      <c r="U283" s="294">
        <v>1</v>
      </c>
      <c r="V283" s="286">
        <v>22000</v>
      </c>
      <c r="Z283" s="216"/>
    </row>
    <row r="284" spans="1:26" s="186" customFormat="1" x14ac:dyDescent="0.35">
      <c r="A284" s="44">
        <v>276</v>
      </c>
      <c r="B284" s="39" t="s">
        <v>8802</v>
      </c>
      <c r="C284" s="189">
        <v>1</v>
      </c>
      <c r="D284" s="189">
        <v>4</v>
      </c>
      <c r="E284" s="189">
        <v>75</v>
      </c>
      <c r="F284" s="189">
        <v>20</v>
      </c>
      <c r="G284" s="29" t="s">
        <v>695</v>
      </c>
      <c r="H284" s="42"/>
      <c r="I284" s="29"/>
      <c r="J284" s="189">
        <v>200</v>
      </c>
      <c r="K284" s="29" t="s">
        <v>9</v>
      </c>
      <c r="L284" s="29" t="s">
        <v>8803</v>
      </c>
      <c r="M284" s="29" t="s">
        <v>8804</v>
      </c>
      <c r="N284" s="189">
        <v>4000</v>
      </c>
      <c r="O284" s="29"/>
      <c r="P284" s="29"/>
      <c r="Q284" s="29"/>
      <c r="R284" s="29"/>
      <c r="S284" s="192"/>
      <c r="T284" s="29" t="s">
        <v>1</v>
      </c>
      <c r="U284" s="42">
        <v>1</v>
      </c>
      <c r="V284" s="189">
        <v>3000</v>
      </c>
      <c r="Z284" s="216"/>
    </row>
    <row r="285" spans="1:26" x14ac:dyDescent="0.35">
      <c r="A285" s="44">
        <v>276</v>
      </c>
      <c r="B285" s="39" t="s">
        <v>9</v>
      </c>
      <c r="C285" s="189">
        <v>1</v>
      </c>
      <c r="D285" s="189">
        <v>4</v>
      </c>
      <c r="E285" s="189">
        <v>75</v>
      </c>
      <c r="F285" s="189">
        <v>20</v>
      </c>
      <c r="G285" s="29" t="s">
        <v>695</v>
      </c>
      <c r="H285" s="42"/>
      <c r="I285" s="29"/>
      <c r="J285" s="189">
        <v>200</v>
      </c>
      <c r="K285" s="29" t="s">
        <v>9</v>
      </c>
      <c r="L285" s="29" t="s">
        <v>814</v>
      </c>
      <c r="M285" s="29" t="s">
        <v>815</v>
      </c>
      <c r="N285" s="189">
        <v>4000</v>
      </c>
      <c r="O285" s="29"/>
      <c r="P285" s="29"/>
      <c r="Q285" s="29"/>
      <c r="R285" s="29"/>
      <c r="S285" s="192"/>
      <c r="T285" s="29" t="s">
        <v>1</v>
      </c>
      <c r="U285" s="42">
        <v>1</v>
      </c>
      <c r="V285" s="189">
        <v>3000</v>
      </c>
      <c r="Z285" s="216"/>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2"/>
      <c r="T286" s="29" t="s">
        <v>6</v>
      </c>
      <c r="U286" s="42">
        <v>1</v>
      </c>
      <c r="V286" s="21">
        <v>12000</v>
      </c>
      <c r="Z286" s="303"/>
    </row>
    <row r="287" spans="1:26" x14ac:dyDescent="0.35">
      <c r="A287" s="44">
        <v>277</v>
      </c>
      <c r="B287" s="39" t="s">
        <v>8675</v>
      </c>
      <c r="C287" s="21">
        <v>200</v>
      </c>
      <c r="D287" s="21">
        <v>200</v>
      </c>
      <c r="E287" s="21">
        <v>1000</v>
      </c>
      <c r="F287" s="21">
        <v>525</v>
      </c>
      <c r="G287" s="29" t="s">
        <v>816</v>
      </c>
      <c r="H287" s="42"/>
      <c r="I287" s="29" t="s">
        <v>817</v>
      </c>
      <c r="J287" s="21">
        <v>2500</v>
      </c>
      <c r="K287" s="29" t="s">
        <v>8675</v>
      </c>
      <c r="L287" s="29" t="s">
        <v>8677</v>
      </c>
      <c r="M287" s="29" t="s">
        <v>8680</v>
      </c>
      <c r="N287" s="21">
        <v>16500</v>
      </c>
      <c r="O287" s="29"/>
      <c r="P287" s="29"/>
      <c r="Q287" s="29"/>
      <c r="R287" s="29"/>
      <c r="S287" s="192"/>
      <c r="T287" s="29" t="s">
        <v>6</v>
      </c>
      <c r="U287" s="42">
        <v>1</v>
      </c>
      <c r="V287" s="21">
        <v>11000</v>
      </c>
      <c r="Z287" s="303"/>
    </row>
    <row r="288" spans="1:26" s="186"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2"/>
      <c r="T288" s="29" t="s">
        <v>3</v>
      </c>
      <c r="U288" s="42">
        <v>1</v>
      </c>
      <c r="V288" s="21">
        <v>3800</v>
      </c>
      <c r="Z288" s="303"/>
    </row>
    <row r="289" spans="1:26" s="186" customFormat="1" x14ac:dyDescent="0.35">
      <c r="A289" s="44">
        <v>278</v>
      </c>
      <c r="B289" s="39" t="s">
        <v>8676</v>
      </c>
      <c r="C289" s="21">
        <v>60</v>
      </c>
      <c r="D289" s="21">
        <v>60</v>
      </c>
      <c r="E289" s="21">
        <v>750</v>
      </c>
      <c r="F289" s="21">
        <v>425</v>
      </c>
      <c r="G289" s="29" t="s">
        <v>816</v>
      </c>
      <c r="H289" s="42"/>
      <c r="I289" s="29" t="s">
        <v>817</v>
      </c>
      <c r="J289" s="21">
        <v>1900</v>
      </c>
      <c r="K289" s="29" t="s">
        <v>8676</v>
      </c>
      <c r="L289" s="29" t="s">
        <v>8678</v>
      </c>
      <c r="M289" s="29" t="s">
        <v>8679</v>
      </c>
      <c r="N289" s="21">
        <v>9600</v>
      </c>
      <c r="O289" s="29"/>
      <c r="P289" s="29"/>
      <c r="Q289" s="29"/>
      <c r="R289" s="29"/>
      <c r="S289" s="192"/>
      <c r="T289" s="29" t="s">
        <v>3</v>
      </c>
      <c r="U289" s="42">
        <v>1</v>
      </c>
      <c r="V289" s="21">
        <v>4000</v>
      </c>
      <c r="Z289" s="303"/>
    </row>
    <row r="290" spans="1:26" x14ac:dyDescent="0.35">
      <c r="A290" s="44">
        <v>279</v>
      </c>
      <c r="B290" s="39" t="s">
        <v>0</v>
      </c>
      <c r="C290" s="189"/>
      <c r="D290" s="189"/>
      <c r="E290" s="189"/>
      <c r="F290" s="189"/>
      <c r="G290" s="29"/>
      <c r="H290" s="42"/>
      <c r="I290" s="29"/>
      <c r="J290" s="189"/>
      <c r="K290" s="29" t="s">
        <v>0</v>
      </c>
      <c r="L290" s="29" t="s">
        <v>820</v>
      </c>
      <c r="M290" s="29" t="s">
        <v>821</v>
      </c>
      <c r="N290" s="189"/>
      <c r="O290" s="29"/>
      <c r="P290" s="29"/>
      <c r="Q290" s="29"/>
      <c r="R290" s="29"/>
      <c r="S290" s="192"/>
      <c r="T290" s="29" t="s">
        <v>1</v>
      </c>
      <c r="U290" s="42">
        <v>1</v>
      </c>
      <c r="V290" s="189"/>
      <c r="Z290" s="303"/>
    </row>
    <row r="291" spans="1:26" x14ac:dyDescent="0.35">
      <c r="A291" s="44">
        <v>280</v>
      </c>
      <c r="B291" s="39" t="s">
        <v>6975</v>
      </c>
      <c r="C291" s="189">
        <v>1</v>
      </c>
      <c r="D291" s="189">
        <v>1</v>
      </c>
      <c r="E291" s="189">
        <v>3</v>
      </c>
      <c r="F291" s="189">
        <v>1</v>
      </c>
      <c r="G291" s="29" t="s">
        <v>695</v>
      </c>
      <c r="H291" s="42"/>
      <c r="I291" s="29" t="s">
        <v>696</v>
      </c>
      <c r="J291" s="189">
        <v>5</v>
      </c>
      <c r="K291" s="29" t="s">
        <v>6975</v>
      </c>
      <c r="L291" s="29" t="s">
        <v>6976</v>
      </c>
      <c r="M291" s="29" t="s">
        <v>7013</v>
      </c>
      <c r="N291" s="189">
        <v>750</v>
      </c>
      <c r="O291" s="29"/>
      <c r="P291" s="29"/>
      <c r="Q291" s="29"/>
      <c r="R291" s="29"/>
      <c r="S291" s="97"/>
      <c r="T291" s="29" t="s">
        <v>1</v>
      </c>
      <c r="U291" s="42">
        <v>1</v>
      </c>
      <c r="V291" s="189">
        <v>499</v>
      </c>
      <c r="Z291" s="303"/>
    </row>
    <row r="292" spans="1:26" x14ac:dyDescent="0.35">
      <c r="A292" s="44">
        <v>281</v>
      </c>
      <c r="B292" s="39" t="s">
        <v>6977</v>
      </c>
      <c r="C292" s="21">
        <v>36</v>
      </c>
      <c r="D292" s="21">
        <v>30</v>
      </c>
      <c r="E292" s="21">
        <v>500</v>
      </c>
      <c r="F292" s="21">
        <v>138</v>
      </c>
      <c r="G292" s="29" t="s">
        <v>708</v>
      </c>
      <c r="H292" s="42">
        <v>1</v>
      </c>
      <c r="I292" s="29"/>
      <c r="J292" s="21">
        <v>107</v>
      </c>
      <c r="K292" s="29" t="s">
        <v>6977</v>
      </c>
      <c r="L292" s="29" t="s">
        <v>6978</v>
      </c>
      <c r="M292" s="29" t="s">
        <v>7029</v>
      </c>
      <c r="N292" s="21">
        <v>5600</v>
      </c>
      <c r="O292" s="29" t="s">
        <v>80</v>
      </c>
      <c r="P292" s="29" t="s">
        <v>756</v>
      </c>
      <c r="Q292" s="29"/>
      <c r="R292" s="29" t="s">
        <v>757</v>
      </c>
      <c r="S292" s="95"/>
      <c r="T292" s="186"/>
      <c r="U292" s="21"/>
      <c r="V292" s="21"/>
      <c r="Z292" s="216">
        <v>1300</v>
      </c>
    </row>
    <row r="293" spans="1:26" x14ac:dyDescent="0.35">
      <c r="A293" s="44">
        <v>282</v>
      </c>
      <c r="B293" s="39"/>
      <c r="C293" s="21"/>
      <c r="D293" s="21"/>
      <c r="E293" s="21"/>
      <c r="F293" s="21"/>
      <c r="G293" s="186"/>
      <c r="H293" s="21"/>
      <c r="I293" s="186"/>
      <c r="J293" s="21"/>
      <c r="K293" s="186"/>
      <c r="L293" s="186"/>
      <c r="M293" s="186"/>
      <c r="N293" s="21"/>
      <c r="O293" s="186" t="s">
        <v>713</v>
      </c>
      <c r="P293" s="186" t="s">
        <v>779</v>
      </c>
      <c r="Q293" s="186" t="s">
        <v>780</v>
      </c>
      <c r="R293" s="186"/>
      <c r="S293" s="97" t="s">
        <v>771</v>
      </c>
      <c r="T293" s="186"/>
      <c r="U293" s="186"/>
      <c r="V293" s="21"/>
      <c r="Z293" s="216"/>
    </row>
    <row r="294" spans="1:26" x14ac:dyDescent="0.35">
      <c r="A294" s="44">
        <v>283</v>
      </c>
      <c r="B294" s="39"/>
      <c r="C294" s="21"/>
      <c r="D294" s="21"/>
      <c r="E294" s="21"/>
      <c r="F294" s="21"/>
      <c r="G294" s="186"/>
      <c r="H294" s="21"/>
      <c r="I294" s="186"/>
      <c r="J294" s="21"/>
      <c r="K294" s="186"/>
      <c r="L294" s="186"/>
      <c r="M294" s="186"/>
      <c r="N294" s="21"/>
      <c r="O294" s="186" t="s">
        <v>85</v>
      </c>
      <c r="P294" s="186" t="s">
        <v>86</v>
      </c>
      <c r="Q294" s="186"/>
      <c r="R294" s="186"/>
      <c r="S294" s="95"/>
      <c r="T294" s="186"/>
      <c r="U294" s="186"/>
      <c r="V294" s="21"/>
      <c r="Z294" s="216"/>
    </row>
    <row r="295" spans="1:26" x14ac:dyDescent="0.35">
      <c r="A295" s="44">
        <v>284</v>
      </c>
      <c r="B295" s="39"/>
      <c r="C295" s="21"/>
      <c r="D295" s="21"/>
      <c r="E295" s="21"/>
      <c r="F295" s="21"/>
      <c r="G295" s="186"/>
      <c r="H295" s="21"/>
      <c r="I295" s="186"/>
      <c r="J295" s="21"/>
      <c r="K295" s="186"/>
      <c r="L295" s="186"/>
      <c r="M295" s="186"/>
      <c r="N295" s="21"/>
      <c r="O295" s="186" t="s">
        <v>71</v>
      </c>
      <c r="P295" s="186" t="s">
        <v>781</v>
      </c>
      <c r="Q295" s="186" t="s">
        <v>21</v>
      </c>
      <c r="R295" s="186" t="s">
        <v>782</v>
      </c>
      <c r="S295" s="97"/>
      <c r="T295" s="186"/>
      <c r="U295" s="186"/>
      <c r="V295" s="21"/>
      <c r="Z295" s="216"/>
    </row>
    <row r="296" spans="1:26" x14ac:dyDescent="0.35">
      <c r="A296" s="44">
        <v>285</v>
      </c>
      <c r="B296" s="39"/>
      <c r="C296" s="21"/>
      <c r="D296" s="21"/>
      <c r="E296" s="21"/>
      <c r="F296" s="21"/>
      <c r="G296" s="186"/>
      <c r="H296" s="21"/>
      <c r="I296" s="186"/>
      <c r="J296" s="21"/>
      <c r="K296" s="186"/>
      <c r="L296" s="186"/>
      <c r="M296" s="186"/>
      <c r="N296" s="21"/>
      <c r="O296" s="186" t="s">
        <v>77</v>
      </c>
      <c r="P296" s="186" t="s">
        <v>763</v>
      </c>
      <c r="Q296" s="186"/>
      <c r="R296" s="186"/>
      <c r="S296" s="95"/>
      <c r="T296" s="186"/>
      <c r="U296" s="186"/>
      <c r="V296" s="21"/>
      <c r="Z296" s="216"/>
    </row>
    <row r="297" spans="1:26" x14ac:dyDescent="0.35">
      <c r="A297" s="44">
        <v>286</v>
      </c>
      <c r="B297" s="39"/>
      <c r="C297" s="21"/>
      <c r="D297" s="21"/>
      <c r="E297" s="21"/>
      <c r="F297" s="21"/>
      <c r="G297" s="186"/>
      <c r="H297" s="21"/>
      <c r="I297" s="186"/>
      <c r="J297" s="21"/>
      <c r="K297" s="186"/>
      <c r="L297" s="186"/>
      <c r="M297" s="186"/>
      <c r="N297" s="21"/>
      <c r="O297" s="186" t="s">
        <v>74</v>
      </c>
      <c r="P297" s="186" t="s">
        <v>764</v>
      </c>
      <c r="Q297" s="186"/>
      <c r="R297" s="186" t="s">
        <v>765</v>
      </c>
      <c r="S297" s="97"/>
      <c r="T297" s="186"/>
      <c r="U297" s="186"/>
      <c r="V297" s="21"/>
      <c r="Z297" s="216"/>
    </row>
    <row r="298" spans="1:26" s="186" customFormat="1" x14ac:dyDescent="0.35">
      <c r="A298" s="44">
        <v>287</v>
      </c>
      <c r="B298" s="285"/>
      <c r="C298" s="286"/>
      <c r="D298" s="286"/>
      <c r="E298" s="286"/>
      <c r="F298" s="286"/>
      <c r="G298" s="29"/>
      <c r="H298" s="42"/>
      <c r="I298" s="29"/>
      <c r="J298" s="286"/>
      <c r="K298" s="29"/>
      <c r="L298" s="29"/>
      <c r="M298" s="29"/>
      <c r="N298" s="286"/>
      <c r="O298" s="57" t="s">
        <v>8437</v>
      </c>
      <c r="P298" s="29" t="s">
        <v>8415</v>
      </c>
      <c r="Q298" s="57"/>
      <c r="R298" s="29" t="s">
        <v>8420</v>
      </c>
      <c r="S298" s="29"/>
      <c r="T298" s="29"/>
      <c r="U298" s="29"/>
      <c r="V298" s="286"/>
      <c r="Z298" s="216"/>
    </row>
    <row r="299" spans="1:26" s="186" customFormat="1" x14ac:dyDescent="0.35">
      <c r="A299" s="44">
        <v>288</v>
      </c>
      <c r="B299" s="285"/>
      <c r="C299" s="286"/>
      <c r="D299" s="286"/>
      <c r="E299" s="286"/>
      <c r="F299" s="286"/>
      <c r="G299" s="29"/>
      <c r="H299" s="42"/>
      <c r="I299" s="29"/>
      <c r="J299" s="286"/>
      <c r="K299" s="29"/>
      <c r="L299" s="29"/>
      <c r="M299" s="29"/>
      <c r="N299" s="286"/>
      <c r="O299" s="56" t="s">
        <v>8438</v>
      </c>
      <c r="P299" s="186" t="s">
        <v>8416</v>
      </c>
      <c r="Q299" s="56"/>
      <c r="R299" s="56"/>
      <c r="S299" s="29"/>
      <c r="T299" s="29"/>
      <c r="U299" s="29"/>
      <c r="V299" s="286"/>
      <c r="Z299" s="303"/>
    </row>
    <row r="300" spans="1:26" s="186" customFormat="1" x14ac:dyDescent="0.35">
      <c r="A300" s="44">
        <v>289</v>
      </c>
      <c r="B300" s="285"/>
      <c r="C300" s="286"/>
      <c r="D300" s="286"/>
      <c r="E300" s="286"/>
      <c r="F300" s="286"/>
      <c r="G300" s="29"/>
      <c r="H300" s="42"/>
      <c r="I300" s="29"/>
      <c r="J300" s="286"/>
      <c r="K300" s="29"/>
      <c r="L300" s="29"/>
      <c r="M300" s="29"/>
      <c r="N300" s="286"/>
      <c r="O300" s="95" t="s">
        <v>8439</v>
      </c>
      <c r="P300" s="186" t="s">
        <v>8417</v>
      </c>
      <c r="Q300" s="95"/>
      <c r="R300" s="34" t="s">
        <v>8418</v>
      </c>
      <c r="S300" s="29"/>
      <c r="T300" s="29"/>
      <c r="U300" s="29"/>
      <c r="V300" s="286"/>
      <c r="Z300" s="303"/>
    </row>
    <row r="301" spans="1:26" s="186" customFormat="1" x14ac:dyDescent="0.35">
      <c r="A301" s="44">
        <v>290</v>
      </c>
      <c r="B301" s="285"/>
      <c r="C301" s="286"/>
      <c r="D301" s="286"/>
      <c r="E301" s="286"/>
      <c r="F301" s="286"/>
      <c r="G301" s="29"/>
      <c r="H301" s="42"/>
      <c r="I301" s="29"/>
      <c r="J301" s="286"/>
      <c r="K301" s="29"/>
      <c r="L301" s="29"/>
      <c r="M301" s="29"/>
      <c r="N301" s="286"/>
      <c r="O301" s="56" t="s">
        <v>8441</v>
      </c>
      <c r="P301" s="186" t="s">
        <v>8414</v>
      </c>
      <c r="Q301" s="56"/>
      <c r="R301" s="186" t="s">
        <v>8419</v>
      </c>
      <c r="S301" s="29"/>
      <c r="T301" s="29"/>
      <c r="U301" s="29"/>
      <c r="V301" s="286"/>
      <c r="Z301" s="303"/>
    </row>
    <row r="302" spans="1:26" x14ac:dyDescent="0.35">
      <c r="A302" s="44">
        <v>291</v>
      </c>
      <c r="B302" s="39"/>
      <c r="C302" s="21"/>
      <c r="D302" s="21"/>
      <c r="E302" s="21"/>
      <c r="F302" s="21"/>
      <c r="G302" s="186"/>
      <c r="H302" s="21"/>
      <c r="I302" s="186"/>
      <c r="J302" s="21"/>
      <c r="K302" s="186"/>
      <c r="L302" s="186"/>
      <c r="M302" s="186"/>
      <c r="N302" s="21"/>
      <c r="O302" s="186" t="s">
        <v>68</v>
      </c>
      <c r="P302" s="186" t="s">
        <v>766</v>
      </c>
      <c r="Q302" s="186"/>
      <c r="R302" s="186" t="s">
        <v>767</v>
      </c>
      <c r="S302" s="95"/>
      <c r="T302" s="186" t="s">
        <v>1</v>
      </c>
      <c r="U302" s="186">
        <v>1</v>
      </c>
      <c r="V302" s="21">
        <v>1300</v>
      </c>
      <c r="Z302" s="303"/>
    </row>
    <row r="303" spans="1:26" x14ac:dyDescent="0.35">
      <c r="A303" s="44">
        <v>292</v>
      </c>
      <c r="B303" s="39" t="s">
        <v>6979</v>
      </c>
      <c r="C303" s="21">
        <v>40</v>
      </c>
      <c r="D303" s="21">
        <v>34</v>
      </c>
      <c r="E303" s="21">
        <v>550</v>
      </c>
      <c r="F303" s="21">
        <v>175</v>
      </c>
      <c r="G303" s="29" t="s">
        <v>708</v>
      </c>
      <c r="H303" s="42">
        <v>1</v>
      </c>
      <c r="I303" s="29"/>
      <c r="J303" s="21">
        <v>193</v>
      </c>
      <c r="K303" s="29" t="s">
        <v>6979</v>
      </c>
      <c r="L303" s="29" t="s">
        <v>6980</v>
      </c>
      <c r="M303" s="29" t="s">
        <v>7030</v>
      </c>
      <c r="N303" s="21">
        <v>8445</v>
      </c>
      <c r="O303" s="29" t="s">
        <v>80</v>
      </c>
      <c r="P303" s="29" t="s">
        <v>785</v>
      </c>
      <c r="Q303" s="29"/>
      <c r="R303" s="29" t="s">
        <v>786</v>
      </c>
      <c r="S303" s="97"/>
      <c r="T303" s="29"/>
      <c r="U303" s="42"/>
      <c r="V303" s="21"/>
      <c r="Z303" s="216">
        <v>2900</v>
      </c>
    </row>
    <row r="304" spans="1:26" x14ac:dyDescent="0.35">
      <c r="A304" s="44">
        <v>293</v>
      </c>
      <c r="B304" s="39"/>
      <c r="C304" s="21"/>
      <c r="D304" s="21"/>
      <c r="E304" s="21"/>
      <c r="F304" s="21"/>
      <c r="G304" s="186"/>
      <c r="H304" s="21"/>
      <c r="I304" s="186"/>
      <c r="J304" s="21"/>
      <c r="K304" s="186"/>
      <c r="L304" s="186"/>
      <c r="M304" s="186"/>
      <c r="N304" s="21"/>
      <c r="O304" s="186" t="s">
        <v>713</v>
      </c>
      <c r="P304" s="186" t="s">
        <v>787</v>
      </c>
      <c r="Q304" s="186" t="s">
        <v>788</v>
      </c>
      <c r="R304" s="186"/>
      <c r="S304" s="95" t="s">
        <v>771</v>
      </c>
      <c r="T304" s="186"/>
      <c r="U304" s="186"/>
      <c r="V304" s="21"/>
      <c r="Z304" s="217"/>
    </row>
    <row r="305" spans="1:26" x14ac:dyDescent="0.35">
      <c r="A305" s="44">
        <v>294</v>
      </c>
      <c r="B305" s="39"/>
      <c r="C305" s="21"/>
      <c r="D305" s="21"/>
      <c r="E305" s="21"/>
      <c r="F305" s="21"/>
      <c r="G305" s="186"/>
      <c r="H305" s="21"/>
      <c r="I305" s="186"/>
      <c r="J305" s="21"/>
      <c r="K305" s="186"/>
      <c r="L305" s="186"/>
      <c r="M305" s="186"/>
      <c r="N305" s="21"/>
      <c r="O305" s="186" t="s">
        <v>85</v>
      </c>
      <c r="P305" s="186" t="s">
        <v>86</v>
      </c>
      <c r="Q305" s="186"/>
      <c r="R305" s="186"/>
      <c r="S305" s="97"/>
      <c r="T305" s="186"/>
      <c r="U305" s="186"/>
      <c r="V305" s="21"/>
      <c r="Z305" s="216"/>
    </row>
    <row r="306" spans="1:26" x14ac:dyDescent="0.35">
      <c r="A306" s="44">
        <v>295</v>
      </c>
      <c r="B306" s="39"/>
      <c r="C306" s="21"/>
      <c r="D306" s="21"/>
      <c r="E306" s="21"/>
      <c r="F306" s="21"/>
      <c r="G306" s="186"/>
      <c r="H306" s="21"/>
      <c r="I306" s="186"/>
      <c r="J306" s="21"/>
      <c r="K306" s="186"/>
      <c r="L306" s="186"/>
      <c r="M306" s="186"/>
      <c r="N306" s="21"/>
      <c r="O306" s="186" t="s">
        <v>71</v>
      </c>
      <c r="P306" s="186" t="s">
        <v>789</v>
      </c>
      <c r="Q306" s="186" t="s">
        <v>16</v>
      </c>
      <c r="R306" s="186" t="s">
        <v>790</v>
      </c>
      <c r="S306" s="95"/>
      <c r="T306" s="186"/>
      <c r="U306" s="186"/>
      <c r="V306" s="21"/>
      <c r="Z306" s="216"/>
    </row>
    <row r="307" spans="1:26" x14ac:dyDescent="0.35">
      <c r="A307" s="44">
        <v>296</v>
      </c>
      <c r="B307" s="39"/>
      <c r="C307" s="21"/>
      <c r="D307" s="21"/>
      <c r="E307" s="21"/>
      <c r="F307" s="21"/>
      <c r="G307" s="186"/>
      <c r="H307" s="21"/>
      <c r="I307" s="186"/>
      <c r="J307" s="21"/>
      <c r="K307" s="186"/>
      <c r="L307" s="186"/>
      <c r="M307" s="186"/>
      <c r="N307" s="21"/>
      <c r="O307" s="186" t="s">
        <v>77</v>
      </c>
      <c r="P307" s="186" t="s">
        <v>791</v>
      </c>
      <c r="Q307" s="186"/>
      <c r="R307" s="186"/>
      <c r="S307" s="97"/>
      <c r="T307" s="186"/>
      <c r="U307" s="186"/>
      <c r="V307" s="21"/>
      <c r="Z307" s="216"/>
    </row>
    <row r="308" spans="1:26" x14ac:dyDescent="0.35">
      <c r="A308" s="44">
        <v>297</v>
      </c>
      <c r="B308" s="39"/>
      <c r="C308" s="21"/>
      <c r="D308" s="21"/>
      <c r="E308" s="21"/>
      <c r="F308" s="21"/>
      <c r="G308" s="186"/>
      <c r="H308" s="21"/>
      <c r="I308" s="186"/>
      <c r="J308" s="21"/>
      <c r="K308" s="186"/>
      <c r="L308" s="186"/>
      <c r="M308" s="186"/>
      <c r="N308" s="21"/>
      <c r="O308" s="186" t="s">
        <v>74</v>
      </c>
      <c r="P308" s="186" t="s">
        <v>792</v>
      </c>
      <c r="Q308" s="186"/>
      <c r="R308" s="186" t="s">
        <v>793</v>
      </c>
      <c r="S308" s="95"/>
      <c r="T308" s="186"/>
      <c r="U308" s="186"/>
      <c r="V308" s="21"/>
      <c r="Z308" s="216"/>
    </row>
    <row r="309" spans="1:26" s="186" customFormat="1" x14ac:dyDescent="0.35">
      <c r="A309" s="44">
        <v>298</v>
      </c>
      <c r="B309" s="285"/>
      <c r="C309" s="286"/>
      <c r="D309" s="286"/>
      <c r="E309" s="286"/>
      <c r="F309" s="286"/>
      <c r="G309" s="29"/>
      <c r="H309" s="42"/>
      <c r="I309" s="29"/>
      <c r="J309" s="286"/>
      <c r="K309" s="29"/>
      <c r="L309" s="29"/>
      <c r="M309" s="29"/>
      <c r="N309" s="286"/>
      <c r="O309" s="57" t="s">
        <v>8437</v>
      </c>
      <c r="P309" s="29" t="s">
        <v>8403</v>
      </c>
      <c r="Q309" s="57"/>
      <c r="R309" s="29" t="s">
        <v>8400</v>
      </c>
      <c r="S309" s="29"/>
      <c r="T309" s="29"/>
      <c r="U309" s="29"/>
      <c r="V309" s="286"/>
      <c r="Z309" s="216"/>
    </row>
    <row r="310" spans="1:26" s="186" customFormat="1" x14ac:dyDescent="0.35">
      <c r="A310" s="44">
        <v>299</v>
      </c>
      <c r="B310" s="285"/>
      <c r="C310" s="286"/>
      <c r="D310" s="286"/>
      <c r="E310" s="286"/>
      <c r="F310" s="286"/>
      <c r="G310" s="29"/>
      <c r="H310" s="42"/>
      <c r="I310" s="29"/>
      <c r="J310" s="286"/>
      <c r="K310" s="29"/>
      <c r="L310" s="29"/>
      <c r="M310" s="29"/>
      <c r="N310" s="286"/>
      <c r="O310" s="56" t="s">
        <v>8438</v>
      </c>
      <c r="P310" s="186" t="s">
        <v>8404</v>
      </c>
      <c r="Q310" s="56"/>
      <c r="R310" s="56"/>
      <c r="S310" s="29"/>
      <c r="T310" s="29"/>
      <c r="U310" s="29"/>
      <c r="V310" s="286"/>
      <c r="Z310" s="303"/>
    </row>
    <row r="311" spans="1:26" s="186" customFormat="1" x14ac:dyDescent="0.35">
      <c r="A311" s="44">
        <v>300</v>
      </c>
      <c r="B311" s="285"/>
      <c r="C311" s="286"/>
      <c r="D311" s="286"/>
      <c r="E311" s="286"/>
      <c r="F311" s="286"/>
      <c r="G311" s="29"/>
      <c r="H311" s="42"/>
      <c r="I311" s="29"/>
      <c r="J311" s="286"/>
      <c r="K311" s="29"/>
      <c r="L311" s="29"/>
      <c r="M311" s="29"/>
      <c r="N311" s="286"/>
      <c r="O311" s="95" t="s">
        <v>8439</v>
      </c>
      <c r="P311" s="186" t="s">
        <v>8405</v>
      </c>
      <c r="Q311" s="95"/>
      <c r="R311" s="186" t="s">
        <v>8401</v>
      </c>
      <c r="S311" s="29"/>
      <c r="T311" s="29"/>
      <c r="U311" s="29"/>
      <c r="V311" s="286"/>
      <c r="Z311" s="303"/>
    </row>
    <row r="312" spans="1:26" s="186" customFormat="1" x14ac:dyDescent="0.35">
      <c r="A312" s="44">
        <v>301</v>
      </c>
      <c r="B312" s="285"/>
      <c r="C312" s="286"/>
      <c r="D312" s="286"/>
      <c r="E312" s="286"/>
      <c r="F312" s="286"/>
      <c r="G312" s="29"/>
      <c r="H312" s="42"/>
      <c r="I312" s="29"/>
      <c r="J312" s="286"/>
      <c r="K312" s="29"/>
      <c r="L312" s="29"/>
      <c r="M312" s="29"/>
      <c r="N312" s="286"/>
      <c r="O312" s="56" t="s">
        <v>8441</v>
      </c>
      <c r="P312" s="186" t="s">
        <v>8406</v>
      </c>
      <c r="Q312" s="56"/>
      <c r="R312" s="29" t="s">
        <v>8402</v>
      </c>
      <c r="S312" s="29"/>
      <c r="T312" s="29"/>
      <c r="U312" s="29"/>
      <c r="V312" s="286"/>
      <c r="Z312" s="303"/>
    </row>
    <row r="313" spans="1:26" x14ac:dyDescent="0.35">
      <c r="A313" s="44">
        <v>302</v>
      </c>
      <c r="B313" s="39"/>
      <c r="C313" s="21"/>
      <c r="D313" s="21"/>
      <c r="E313" s="21"/>
      <c r="F313" s="21"/>
      <c r="G313" s="186"/>
      <c r="H313" s="21"/>
      <c r="I313" s="186"/>
      <c r="J313" s="21"/>
      <c r="K313" s="186"/>
      <c r="L313" s="186"/>
      <c r="M313" s="186"/>
      <c r="N313" s="21"/>
      <c r="O313" s="186" t="s">
        <v>68</v>
      </c>
      <c r="P313" s="186" t="s">
        <v>794</v>
      </c>
      <c r="Q313" s="186"/>
      <c r="R313" s="186" t="s">
        <v>795</v>
      </c>
      <c r="S313" s="97"/>
      <c r="T313" s="186" t="s">
        <v>3</v>
      </c>
      <c r="U313" s="186">
        <v>1</v>
      </c>
      <c r="V313" s="21">
        <v>2900</v>
      </c>
      <c r="Z313" s="303"/>
    </row>
    <row r="314" spans="1:26" x14ac:dyDescent="0.35">
      <c r="A314" s="44">
        <v>303</v>
      </c>
      <c r="B314" s="39" t="s">
        <v>6981</v>
      </c>
      <c r="C314" s="21">
        <v>20</v>
      </c>
      <c r="D314" s="21">
        <v>4</v>
      </c>
      <c r="E314" s="21">
        <v>140</v>
      </c>
      <c r="F314" s="21">
        <v>45</v>
      </c>
      <c r="G314" s="29" t="s">
        <v>708</v>
      </c>
      <c r="H314" s="42">
        <v>1</v>
      </c>
      <c r="I314" s="29"/>
      <c r="J314" s="21">
        <v>55</v>
      </c>
      <c r="K314" s="29" t="s">
        <v>6981</v>
      </c>
      <c r="L314" s="29" t="s">
        <v>6982</v>
      </c>
      <c r="M314" s="29" t="s">
        <v>7031</v>
      </c>
      <c r="N314" s="21">
        <v>2700</v>
      </c>
      <c r="O314" s="29" t="s">
        <v>80</v>
      </c>
      <c r="P314" s="29" t="s">
        <v>756</v>
      </c>
      <c r="Q314" s="29"/>
      <c r="R314" s="29" t="s">
        <v>757</v>
      </c>
      <c r="S314" s="95"/>
      <c r="T314" s="29"/>
      <c r="U314" s="42"/>
      <c r="V314" s="21"/>
      <c r="Z314" s="216">
        <v>550</v>
      </c>
    </row>
    <row r="315" spans="1:26" x14ac:dyDescent="0.35">
      <c r="A315" s="44">
        <v>304</v>
      </c>
      <c r="B315" s="39"/>
      <c r="C315" s="21"/>
      <c r="D315" s="21"/>
      <c r="E315" s="21"/>
      <c r="F315" s="21"/>
      <c r="G315" s="186"/>
      <c r="H315" s="21"/>
      <c r="I315" s="186"/>
      <c r="J315" s="21"/>
      <c r="K315" s="186"/>
      <c r="L315" s="186"/>
      <c r="M315" s="186"/>
      <c r="N315" s="21"/>
      <c r="O315" s="186" t="s">
        <v>713</v>
      </c>
      <c r="P315" s="186" t="s">
        <v>779</v>
      </c>
      <c r="Q315" s="186" t="s">
        <v>780</v>
      </c>
      <c r="R315" s="186"/>
      <c r="S315" s="97" t="s">
        <v>771</v>
      </c>
      <c r="T315" s="186"/>
      <c r="U315" s="186"/>
      <c r="V315" s="21"/>
      <c r="Z315" s="216"/>
    </row>
    <row r="316" spans="1:26" x14ac:dyDescent="0.35">
      <c r="A316" s="44">
        <v>305</v>
      </c>
      <c r="B316" s="39"/>
      <c r="C316" s="21"/>
      <c r="D316" s="21"/>
      <c r="E316" s="21"/>
      <c r="F316" s="21"/>
      <c r="G316" s="186"/>
      <c r="H316" s="21"/>
      <c r="I316" s="186"/>
      <c r="J316" s="21"/>
      <c r="K316" s="186"/>
      <c r="L316" s="186"/>
      <c r="M316" s="186"/>
      <c r="N316" s="21"/>
      <c r="O316" s="186" t="s">
        <v>85</v>
      </c>
      <c r="P316" s="186" t="s">
        <v>86</v>
      </c>
      <c r="Q316" s="186"/>
      <c r="R316" s="186"/>
      <c r="S316" s="95"/>
      <c r="T316" s="186"/>
      <c r="U316" s="186"/>
      <c r="V316" s="21"/>
      <c r="Z316" s="216"/>
    </row>
    <row r="317" spans="1:26" x14ac:dyDescent="0.35">
      <c r="A317" s="44">
        <v>306</v>
      </c>
      <c r="B317" s="39"/>
      <c r="C317" s="21"/>
      <c r="D317" s="21"/>
      <c r="E317" s="21"/>
      <c r="F317" s="21"/>
      <c r="G317" s="186"/>
      <c r="H317" s="21"/>
      <c r="I317" s="186"/>
      <c r="J317" s="21"/>
      <c r="K317" s="186"/>
      <c r="L317" s="186"/>
      <c r="M317" s="186"/>
      <c r="N317" s="21"/>
      <c r="O317" s="186" t="s">
        <v>71</v>
      </c>
      <c r="P317" s="186" t="s">
        <v>781</v>
      </c>
      <c r="Q317" s="186" t="s">
        <v>21</v>
      </c>
      <c r="R317" s="186" t="s">
        <v>782</v>
      </c>
      <c r="S317" s="97"/>
      <c r="T317" s="186"/>
      <c r="U317" s="186"/>
      <c r="V317" s="21"/>
      <c r="Z317" s="216"/>
    </row>
    <row r="318" spans="1:26" x14ac:dyDescent="0.35">
      <c r="A318" s="44">
        <v>307</v>
      </c>
      <c r="B318" s="39"/>
      <c r="C318" s="21"/>
      <c r="D318" s="21"/>
      <c r="E318" s="21"/>
      <c r="F318" s="21"/>
      <c r="G318" s="186"/>
      <c r="H318" s="21"/>
      <c r="I318" s="186"/>
      <c r="J318" s="21"/>
      <c r="K318" s="186"/>
      <c r="L318" s="186"/>
      <c r="M318" s="186"/>
      <c r="N318" s="21"/>
      <c r="O318" s="186" t="s">
        <v>77</v>
      </c>
      <c r="P318" s="186" t="s">
        <v>763</v>
      </c>
      <c r="Q318" s="186"/>
      <c r="R318" s="186"/>
      <c r="S318" s="95"/>
      <c r="T318" s="186"/>
      <c r="U318" s="186"/>
      <c r="V318" s="21"/>
      <c r="Z318" s="216"/>
    </row>
    <row r="319" spans="1:26" x14ac:dyDescent="0.35">
      <c r="A319" s="44">
        <v>308</v>
      </c>
      <c r="B319" s="39"/>
      <c r="C319" s="21"/>
      <c r="D319" s="21"/>
      <c r="E319" s="21"/>
      <c r="F319" s="21"/>
      <c r="G319" s="186"/>
      <c r="H319" s="21"/>
      <c r="I319" s="186"/>
      <c r="J319" s="21"/>
      <c r="K319" s="186"/>
      <c r="L319" s="186"/>
      <c r="M319" s="186"/>
      <c r="N319" s="21"/>
      <c r="O319" s="186" t="s">
        <v>74</v>
      </c>
      <c r="P319" s="186" t="s">
        <v>764</v>
      </c>
      <c r="Q319" s="186"/>
      <c r="R319" s="186" t="s">
        <v>765</v>
      </c>
      <c r="S319" s="97"/>
      <c r="T319" s="186"/>
      <c r="U319" s="186"/>
      <c r="V319" s="21"/>
      <c r="Z319" s="216"/>
    </row>
    <row r="320" spans="1:26" s="186" customFormat="1" x14ac:dyDescent="0.35">
      <c r="A320" s="44">
        <v>309</v>
      </c>
      <c r="B320" s="285"/>
      <c r="C320" s="286"/>
      <c r="D320" s="286"/>
      <c r="E320" s="286"/>
      <c r="F320" s="286"/>
      <c r="G320" s="29"/>
      <c r="H320" s="42"/>
      <c r="I320" s="29"/>
      <c r="J320" s="286"/>
      <c r="K320" s="29"/>
      <c r="L320" s="29"/>
      <c r="M320" s="29"/>
      <c r="N320" s="286"/>
      <c r="O320" s="57" t="s">
        <v>8437</v>
      </c>
      <c r="P320" s="29" t="s">
        <v>8415</v>
      </c>
      <c r="Q320" s="57"/>
      <c r="R320" s="29" t="s">
        <v>8420</v>
      </c>
      <c r="S320" s="29"/>
      <c r="T320" s="29"/>
      <c r="U320" s="29"/>
      <c r="V320" s="286"/>
      <c r="Z320" s="216"/>
    </row>
    <row r="321" spans="1:26" s="186" customFormat="1" x14ac:dyDescent="0.35">
      <c r="A321" s="44">
        <v>310</v>
      </c>
      <c r="B321" s="285"/>
      <c r="C321" s="286"/>
      <c r="D321" s="286"/>
      <c r="E321" s="286"/>
      <c r="F321" s="286"/>
      <c r="G321" s="29"/>
      <c r="H321" s="42"/>
      <c r="I321" s="29"/>
      <c r="J321" s="286"/>
      <c r="K321" s="29"/>
      <c r="L321" s="29"/>
      <c r="M321" s="29"/>
      <c r="N321" s="286"/>
      <c r="O321" s="56" t="s">
        <v>8438</v>
      </c>
      <c r="P321" s="186" t="s">
        <v>8416</v>
      </c>
      <c r="Q321" s="56"/>
      <c r="R321" s="56"/>
      <c r="S321" s="29"/>
      <c r="T321" s="29"/>
      <c r="U321" s="29"/>
      <c r="V321" s="286"/>
      <c r="Z321" s="303"/>
    </row>
    <row r="322" spans="1:26" s="186" customFormat="1" x14ac:dyDescent="0.35">
      <c r="A322" s="44">
        <v>311</v>
      </c>
      <c r="B322" s="285"/>
      <c r="C322" s="286"/>
      <c r="D322" s="286"/>
      <c r="E322" s="286"/>
      <c r="F322" s="286"/>
      <c r="G322" s="29"/>
      <c r="H322" s="42"/>
      <c r="I322" s="29"/>
      <c r="J322" s="286"/>
      <c r="K322" s="29"/>
      <c r="L322" s="29"/>
      <c r="M322" s="29"/>
      <c r="N322" s="286"/>
      <c r="O322" s="95" t="s">
        <v>8439</v>
      </c>
      <c r="P322" s="186" t="s">
        <v>8417</v>
      </c>
      <c r="Q322" s="95"/>
      <c r="R322" s="34" t="s">
        <v>8418</v>
      </c>
      <c r="S322" s="29"/>
      <c r="T322" s="29"/>
      <c r="U322" s="29"/>
      <c r="V322" s="286"/>
      <c r="Z322" s="303"/>
    </row>
    <row r="323" spans="1:26" s="186" customFormat="1" x14ac:dyDescent="0.35">
      <c r="A323" s="44">
        <v>312</v>
      </c>
      <c r="B323" s="285"/>
      <c r="C323" s="286"/>
      <c r="D323" s="286"/>
      <c r="E323" s="286"/>
      <c r="F323" s="286"/>
      <c r="G323" s="29"/>
      <c r="H323" s="42"/>
      <c r="I323" s="29"/>
      <c r="J323" s="286"/>
      <c r="K323" s="29"/>
      <c r="L323" s="29"/>
      <c r="M323" s="29"/>
      <c r="N323" s="286"/>
      <c r="O323" s="56" t="s">
        <v>8441</v>
      </c>
      <c r="P323" s="186" t="s">
        <v>8414</v>
      </c>
      <c r="Q323" s="56"/>
      <c r="R323" s="186" t="s">
        <v>8419</v>
      </c>
      <c r="S323" s="29"/>
      <c r="T323" s="29"/>
      <c r="U323" s="29"/>
      <c r="V323" s="286"/>
      <c r="Z323" s="303"/>
    </row>
    <row r="324" spans="1:26" x14ac:dyDescent="0.35">
      <c r="A324" s="44">
        <v>313</v>
      </c>
      <c r="B324" s="45"/>
      <c r="C324" s="21"/>
      <c r="D324" s="21"/>
      <c r="E324" s="21"/>
      <c r="F324" s="21"/>
      <c r="G324" s="186"/>
      <c r="H324" s="21"/>
      <c r="I324" s="186"/>
      <c r="J324" s="21"/>
      <c r="K324" s="186"/>
      <c r="L324" s="186"/>
      <c r="M324" s="186"/>
      <c r="N324" s="21"/>
      <c r="O324" s="186" t="s">
        <v>68</v>
      </c>
      <c r="P324" s="186" t="s">
        <v>766</v>
      </c>
      <c r="Q324" s="186"/>
      <c r="R324" s="186" t="s">
        <v>767</v>
      </c>
      <c r="S324" s="95"/>
      <c r="T324" s="186" t="s">
        <v>1</v>
      </c>
      <c r="U324" s="186">
        <v>1</v>
      </c>
      <c r="V324" s="21">
        <v>550</v>
      </c>
      <c r="Z324" s="303"/>
    </row>
    <row r="325" spans="1:26" x14ac:dyDescent="0.35">
      <c r="A325" s="44">
        <v>314</v>
      </c>
      <c r="B325" s="45" t="s">
        <v>6983</v>
      </c>
      <c r="C325" s="21">
        <v>26</v>
      </c>
      <c r="D325" s="21">
        <v>6</v>
      </c>
      <c r="E325" s="196">
        <v>310</v>
      </c>
      <c r="F325" s="196">
        <v>52</v>
      </c>
      <c r="G325" s="29" t="s">
        <v>708</v>
      </c>
      <c r="H325" s="42">
        <v>1</v>
      </c>
      <c r="I325" s="29"/>
      <c r="J325" s="21">
        <v>125</v>
      </c>
      <c r="K325" s="29" t="s">
        <v>6983</v>
      </c>
      <c r="L325" s="29" t="s">
        <v>6984</v>
      </c>
      <c r="M325" s="29" t="s">
        <v>7032</v>
      </c>
      <c r="N325" s="21">
        <v>6300</v>
      </c>
      <c r="O325" s="29" t="s">
        <v>80</v>
      </c>
      <c r="P325" s="29" t="s">
        <v>785</v>
      </c>
      <c r="Q325" s="29"/>
      <c r="R325" s="29" t="s">
        <v>786</v>
      </c>
      <c r="S325" s="97"/>
      <c r="T325" s="29"/>
      <c r="U325" s="42"/>
      <c r="V325" s="21"/>
      <c r="Z325" s="216">
        <v>1800</v>
      </c>
    </row>
    <row r="326" spans="1:26" x14ac:dyDescent="0.35">
      <c r="A326" s="44">
        <v>315</v>
      </c>
      <c r="B326" s="45"/>
      <c r="C326" s="21"/>
      <c r="D326" s="21"/>
      <c r="E326" s="21"/>
      <c r="F326" s="21"/>
      <c r="G326" s="186"/>
      <c r="H326" s="21"/>
      <c r="I326" s="186"/>
      <c r="J326" s="21"/>
      <c r="K326" s="186"/>
      <c r="L326" s="186"/>
      <c r="M326" s="186"/>
      <c r="N326" s="21"/>
      <c r="O326" s="186" t="s">
        <v>713</v>
      </c>
      <c r="P326" s="186" t="s">
        <v>787</v>
      </c>
      <c r="Q326" s="186" t="s">
        <v>788</v>
      </c>
      <c r="R326" s="186"/>
      <c r="S326" s="95" t="s">
        <v>771</v>
      </c>
      <c r="T326" s="186"/>
      <c r="U326" s="186"/>
      <c r="V326" s="21"/>
      <c r="Z326" s="217"/>
    </row>
    <row r="327" spans="1:26" x14ac:dyDescent="0.35">
      <c r="A327" s="44">
        <v>316</v>
      </c>
      <c r="B327" s="45"/>
      <c r="C327" s="21"/>
      <c r="D327" s="21"/>
      <c r="E327" s="21"/>
      <c r="F327" s="21"/>
      <c r="G327" s="186"/>
      <c r="H327" s="21"/>
      <c r="I327" s="186"/>
      <c r="J327" s="21"/>
      <c r="K327" s="186"/>
      <c r="L327" s="186"/>
      <c r="M327" s="186"/>
      <c r="N327" s="21"/>
      <c r="O327" s="186" t="s">
        <v>85</v>
      </c>
      <c r="P327" s="186" t="s">
        <v>86</v>
      </c>
      <c r="Q327" s="186"/>
      <c r="R327" s="186"/>
      <c r="S327" s="97"/>
      <c r="T327" s="186"/>
      <c r="U327" s="186"/>
      <c r="V327" s="21"/>
      <c r="Z327" s="216"/>
    </row>
    <row r="328" spans="1:26" x14ac:dyDescent="0.35">
      <c r="A328" s="44">
        <v>317</v>
      </c>
      <c r="B328" s="45"/>
      <c r="C328" s="21"/>
      <c r="D328" s="21"/>
      <c r="E328" s="21"/>
      <c r="F328" s="21"/>
      <c r="G328" s="186"/>
      <c r="H328" s="21"/>
      <c r="I328" s="186"/>
      <c r="J328" s="21"/>
      <c r="K328" s="186"/>
      <c r="L328" s="186"/>
      <c r="M328" s="186"/>
      <c r="N328" s="21"/>
      <c r="O328" s="186" t="s">
        <v>71</v>
      </c>
      <c r="P328" s="186" t="s">
        <v>789</v>
      </c>
      <c r="Q328" s="186" t="s">
        <v>16</v>
      </c>
      <c r="R328" s="186" t="s">
        <v>790</v>
      </c>
      <c r="S328" s="95"/>
      <c r="T328" s="186"/>
      <c r="U328" s="186"/>
      <c r="V328" s="21"/>
      <c r="Z328" s="216"/>
    </row>
    <row r="329" spans="1:26" x14ac:dyDescent="0.35">
      <c r="A329" s="44">
        <v>318</v>
      </c>
      <c r="B329" s="45"/>
      <c r="C329" s="21"/>
      <c r="D329" s="21"/>
      <c r="E329" s="21"/>
      <c r="F329" s="21"/>
      <c r="G329" s="186"/>
      <c r="H329" s="21"/>
      <c r="I329" s="186"/>
      <c r="J329" s="21"/>
      <c r="K329" s="186"/>
      <c r="L329" s="186"/>
      <c r="M329" s="186"/>
      <c r="N329" s="21"/>
      <c r="O329" s="186" t="s">
        <v>77</v>
      </c>
      <c r="P329" s="186" t="s">
        <v>791</v>
      </c>
      <c r="Q329" s="186"/>
      <c r="R329" s="186"/>
      <c r="S329" s="97"/>
      <c r="T329" s="186"/>
      <c r="U329" s="186"/>
      <c r="V329" s="21"/>
      <c r="Z329" s="216"/>
    </row>
    <row r="330" spans="1:26" x14ac:dyDescent="0.35">
      <c r="A330" s="44">
        <v>319</v>
      </c>
      <c r="B330" s="45"/>
      <c r="C330" s="21"/>
      <c r="D330" s="21"/>
      <c r="E330" s="21"/>
      <c r="F330" s="21"/>
      <c r="G330" s="186"/>
      <c r="H330" s="21"/>
      <c r="I330" s="186"/>
      <c r="J330" s="21"/>
      <c r="K330" s="186"/>
      <c r="L330" s="186"/>
      <c r="M330" s="186"/>
      <c r="N330" s="21"/>
      <c r="O330" s="186" t="s">
        <v>74</v>
      </c>
      <c r="P330" s="186" t="s">
        <v>792</v>
      </c>
      <c r="Q330" s="186"/>
      <c r="R330" s="186" t="s">
        <v>793</v>
      </c>
      <c r="S330" s="95"/>
      <c r="T330" s="186"/>
      <c r="U330" s="186"/>
      <c r="V330" s="21"/>
      <c r="Z330" s="216"/>
    </row>
    <row r="331" spans="1:26" s="186" customFormat="1" x14ac:dyDescent="0.35">
      <c r="A331" s="44">
        <v>320</v>
      </c>
      <c r="B331" s="285"/>
      <c r="C331" s="286"/>
      <c r="D331" s="286"/>
      <c r="E331" s="286"/>
      <c r="F331" s="286"/>
      <c r="G331" s="29"/>
      <c r="H331" s="42"/>
      <c r="I331" s="29"/>
      <c r="J331" s="286"/>
      <c r="K331" s="29"/>
      <c r="L331" s="29"/>
      <c r="M331" s="29"/>
      <c r="N331" s="286"/>
      <c r="O331" s="57" t="s">
        <v>8437</v>
      </c>
      <c r="P331" s="29" t="s">
        <v>8403</v>
      </c>
      <c r="Q331" s="57"/>
      <c r="R331" s="29" t="s">
        <v>8400</v>
      </c>
      <c r="S331" s="29"/>
      <c r="T331" s="29"/>
      <c r="U331" s="29"/>
      <c r="V331" s="286"/>
      <c r="Z331" s="216"/>
    </row>
    <row r="332" spans="1:26" s="186" customFormat="1" x14ac:dyDescent="0.35">
      <c r="A332" s="44">
        <v>321</v>
      </c>
      <c r="B332" s="285"/>
      <c r="C332" s="286"/>
      <c r="D332" s="286"/>
      <c r="E332" s="286"/>
      <c r="F332" s="286"/>
      <c r="G332" s="29"/>
      <c r="H332" s="42"/>
      <c r="I332" s="29"/>
      <c r="J332" s="286"/>
      <c r="K332" s="29"/>
      <c r="L332" s="29"/>
      <c r="M332" s="29"/>
      <c r="N332" s="286"/>
      <c r="O332" s="56" t="s">
        <v>8438</v>
      </c>
      <c r="P332" s="186" t="s">
        <v>8404</v>
      </c>
      <c r="Q332" s="56"/>
      <c r="R332" s="56"/>
      <c r="S332" s="29"/>
      <c r="T332" s="29"/>
      <c r="U332" s="29"/>
      <c r="V332" s="286"/>
      <c r="Z332" s="303"/>
    </row>
    <row r="333" spans="1:26" s="186" customFormat="1" x14ac:dyDescent="0.35">
      <c r="A333" s="44">
        <v>322</v>
      </c>
      <c r="B333" s="285"/>
      <c r="C333" s="286"/>
      <c r="D333" s="286"/>
      <c r="E333" s="286"/>
      <c r="F333" s="286"/>
      <c r="G333" s="29"/>
      <c r="H333" s="42"/>
      <c r="I333" s="29"/>
      <c r="J333" s="286"/>
      <c r="K333" s="29"/>
      <c r="L333" s="29"/>
      <c r="M333" s="29"/>
      <c r="N333" s="286"/>
      <c r="O333" s="95" t="s">
        <v>8439</v>
      </c>
      <c r="P333" s="186" t="s">
        <v>8405</v>
      </c>
      <c r="Q333" s="95"/>
      <c r="R333" s="186" t="s">
        <v>8401</v>
      </c>
      <c r="S333" s="29"/>
      <c r="T333" s="29"/>
      <c r="U333" s="29"/>
      <c r="V333" s="286"/>
      <c r="Z333" s="303"/>
    </row>
    <row r="334" spans="1:26" s="186" customFormat="1" x14ac:dyDescent="0.35">
      <c r="A334" s="44">
        <v>323</v>
      </c>
      <c r="B334" s="285"/>
      <c r="C334" s="286"/>
      <c r="D334" s="286"/>
      <c r="E334" s="286"/>
      <c r="F334" s="286"/>
      <c r="G334" s="29"/>
      <c r="H334" s="42"/>
      <c r="I334" s="29"/>
      <c r="J334" s="286"/>
      <c r="K334" s="29"/>
      <c r="L334" s="29"/>
      <c r="M334" s="29"/>
      <c r="N334" s="286"/>
      <c r="O334" s="56" t="s">
        <v>8441</v>
      </c>
      <c r="P334" s="186" t="s">
        <v>8406</v>
      </c>
      <c r="Q334" s="56"/>
      <c r="R334" s="29" t="s">
        <v>8402</v>
      </c>
      <c r="S334" s="29"/>
      <c r="T334" s="29"/>
      <c r="U334" s="29"/>
      <c r="V334" s="286"/>
      <c r="Z334" s="303"/>
    </row>
    <row r="335" spans="1:26" x14ac:dyDescent="0.35">
      <c r="A335" s="44">
        <v>324</v>
      </c>
      <c r="B335" s="45"/>
      <c r="C335" s="21"/>
      <c r="D335" s="21"/>
      <c r="E335" s="21"/>
      <c r="F335" s="21"/>
      <c r="G335" s="186"/>
      <c r="H335" s="21"/>
      <c r="I335" s="186"/>
      <c r="J335" s="21"/>
      <c r="K335" s="186"/>
      <c r="L335" s="186"/>
      <c r="M335" s="186"/>
      <c r="N335" s="21"/>
      <c r="O335" s="186" t="s">
        <v>68</v>
      </c>
      <c r="P335" s="186" t="s">
        <v>794</v>
      </c>
      <c r="Q335" s="186"/>
      <c r="R335" s="186" t="s">
        <v>795</v>
      </c>
      <c r="S335" s="97"/>
      <c r="T335" s="186" t="s">
        <v>3</v>
      </c>
      <c r="U335" s="186">
        <v>1</v>
      </c>
      <c r="V335" s="21">
        <v>1800</v>
      </c>
      <c r="Z335" s="303"/>
    </row>
    <row r="336" spans="1:26" x14ac:dyDescent="0.35">
      <c r="A336" s="44">
        <v>325</v>
      </c>
      <c r="B336" s="45" t="s">
        <v>6985</v>
      </c>
      <c r="C336" s="21">
        <v>34</v>
      </c>
      <c r="D336" s="21">
        <v>9</v>
      </c>
      <c r="E336" s="21">
        <v>420</v>
      </c>
      <c r="F336" s="21">
        <v>64</v>
      </c>
      <c r="G336" s="29" t="s">
        <v>708</v>
      </c>
      <c r="H336" s="42">
        <v>1</v>
      </c>
      <c r="I336" s="29"/>
      <c r="J336" s="21">
        <v>180</v>
      </c>
      <c r="K336" s="29" t="s">
        <v>6985</v>
      </c>
      <c r="L336" s="29" t="s">
        <v>6986</v>
      </c>
      <c r="M336" s="29" t="s">
        <v>7033</v>
      </c>
      <c r="N336" s="21">
        <v>9524</v>
      </c>
      <c r="O336" s="29" t="s">
        <v>80</v>
      </c>
      <c r="P336" s="29" t="s">
        <v>711</v>
      </c>
      <c r="Q336" s="29"/>
      <c r="R336" s="29" t="s">
        <v>712</v>
      </c>
      <c r="S336" s="95"/>
      <c r="T336" s="29"/>
      <c r="U336" s="42"/>
      <c r="V336" s="21"/>
      <c r="Z336" s="216">
        <v>3500</v>
      </c>
    </row>
    <row r="337" spans="1:26" x14ac:dyDescent="0.35">
      <c r="A337" s="44">
        <v>326</v>
      </c>
      <c r="B337" s="45"/>
      <c r="C337" s="21"/>
      <c r="D337" s="21"/>
      <c r="E337" s="21"/>
      <c r="F337" s="21"/>
      <c r="G337" s="186"/>
      <c r="H337" s="21"/>
      <c r="I337" s="186"/>
      <c r="J337" s="21"/>
      <c r="K337" s="186"/>
      <c r="L337" s="186"/>
      <c r="M337" s="186"/>
      <c r="N337" s="21"/>
      <c r="O337" s="186" t="s">
        <v>713</v>
      </c>
      <c r="P337" s="186" t="s">
        <v>738</v>
      </c>
      <c r="Q337" s="186" t="s">
        <v>804</v>
      </c>
      <c r="R337" s="186"/>
      <c r="S337" s="97" t="s">
        <v>715</v>
      </c>
      <c r="T337" s="186"/>
      <c r="U337" s="186"/>
      <c r="V337" s="21"/>
      <c r="Z337" s="216"/>
    </row>
    <row r="338" spans="1:26" x14ac:dyDescent="0.35">
      <c r="A338" s="44">
        <v>327</v>
      </c>
      <c r="B338" s="45"/>
      <c r="C338" s="21"/>
      <c r="D338" s="21"/>
      <c r="E338" s="21"/>
      <c r="F338" s="21"/>
      <c r="G338" s="186"/>
      <c r="H338" s="21"/>
      <c r="I338" s="186"/>
      <c r="J338" s="21"/>
      <c r="K338" s="186"/>
      <c r="L338" s="186"/>
      <c r="M338" s="186"/>
      <c r="N338" s="21"/>
      <c r="O338" s="186" t="s">
        <v>85</v>
      </c>
      <c r="P338" s="186" t="s">
        <v>86</v>
      </c>
      <c r="Q338" s="186"/>
      <c r="R338" s="186"/>
      <c r="S338" s="95"/>
      <c r="T338" s="186"/>
      <c r="U338" s="186"/>
      <c r="V338" s="21"/>
      <c r="Z338" s="216"/>
    </row>
    <row r="339" spans="1:26" x14ac:dyDescent="0.35">
      <c r="A339" s="44">
        <v>328</v>
      </c>
      <c r="B339" s="45"/>
      <c r="C339" s="21"/>
      <c r="D339" s="21"/>
      <c r="E339" s="21"/>
      <c r="F339" s="21"/>
      <c r="G339" s="186"/>
      <c r="H339" s="21"/>
      <c r="I339" s="186"/>
      <c r="J339" s="21"/>
      <c r="K339" s="186"/>
      <c r="L339" s="186"/>
      <c r="M339" s="186"/>
      <c r="N339" s="21"/>
      <c r="O339" s="186" t="s">
        <v>71</v>
      </c>
      <c r="P339" s="186" t="s">
        <v>739</v>
      </c>
      <c r="Q339" s="186" t="s">
        <v>14</v>
      </c>
      <c r="R339" s="186" t="s">
        <v>740</v>
      </c>
      <c r="S339" s="97"/>
      <c r="T339" s="186"/>
      <c r="U339" s="186"/>
      <c r="V339" s="21"/>
      <c r="Z339" s="216"/>
    </row>
    <row r="340" spans="1:26" x14ac:dyDescent="0.35">
      <c r="A340" s="44">
        <v>329</v>
      </c>
      <c r="B340" s="45"/>
      <c r="C340" s="21"/>
      <c r="D340" s="21"/>
      <c r="E340" s="21"/>
      <c r="F340" s="21"/>
      <c r="G340" s="186"/>
      <c r="H340" s="21"/>
      <c r="I340" s="186"/>
      <c r="J340" s="21"/>
      <c r="K340" s="186"/>
      <c r="L340" s="186"/>
      <c r="M340" s="186"/>
      <c r="N340" s="21"/>
      <c r="O340" s="186" t="s">
        <v>77</v>
      </c>
      <c r="P340" s="186" t="s">
        <v>719</v>
      </c>
      <c r="Q340" s="186"/>
      <c r="R340" s="186"/>
      <c r="S340" s="95"/>
      <c r="T340" s="186"/>
      <c r="U340" s="186"/>
      <c r="V340" s="21"/>
      <c r="Z340" s="216"/>
    </row>
    <row r="341" spans="1:26" x14ac:dyDescent="0.35">
      <c r="A341" s="44">
        <v>330</v>
      </c>
      <c r="B341" s="45"/>
      <c r="C341" s="21"/>
      <c r="D341" s="21"/>
      <c r="E341" s="21"/>
      <c r="F341" s="21"/>
      <c r="G341" s="186"/>
      <c r="H341" s="21"/>
      <c r="I341" s="186"/>
      <c r="J341" s="21"/>
      <c r="K341" s="186"/>
      <c r="L341" s="186"/>
      <c r="M341" s="186"/>
      <c r="N341" s="21"/>
      <c r="O341" s="186" t="s">
        <v>74</v>
      </c>
      <c r="P341" s="186" t="s">
        <v>720</v>
      </c>
      <c r="Q341" s="186"/>
      <c r="R341" s="186" t="s">
        <v>721</v>
      </c>
      <c r="S341" s="97"/>
      <c r="U341" s="186"/>
      <c r="V341" s="21"/>
      <c r="Z341" s="216"/>
    </row>
    <row r="342" spans="1:26" s="186" customFormat="1" x14ac:dyDescent="0.35">
      <c r="A342" s="44">
        <v>331</v>
      </c>
      <c r="B342" s="285"/>
      <c r="C342" s="286"/>
      <c r="D342" s="286"/>
      <c r="E342" s="286"/>
      <c r="F342" s="286"/>
      <c r="G342" s="29"/>
      <c r="H342" s="42"/>
      <c r="I342" s="29"/>
      <c r="J342" s="286"/>
      <c r="K342" s="29"/>
      <c r="L342" s="29"/>
      <c r="M342" s="29"/>
      <c r="N342" s="286"/>
      <c r="O342" s="57" t="s">
        <v>8437</v>
      </c>
      <c r="P342" s="57" t="s">
        <v>8407</v>
      </c>
      <c r="Q342" s="57"/>
      <c r="R342" s="57" t="s">
        <v>8408</v>
      </c>
      <c r="S342" s="29"/>
      <c r="T342" s="29"/>
      <c r="U342" s="29"/>
      <c r="V342" s="286"/>
      <c r="Z342" s="216"/>
    </row>
    <row r="343" spans="1:26" s="186" customFormat="1" x14ac:dyDescent="0.35">
      <c r="A343" s="44">
        <v>332</v>
      </c>
      <c r="B343" s="285"/>
      <c r="C343" s="286"/>
      <c r="D343" s="286"/>
      <c r="E343" s="286"/>
      <c r="F343" s="286"/>
      <c r="G343" s="29"/>
      <c r="H343" s="42"/>
      <c r="I343" s="29"/>
      <c r="J343" s="286"/>
      <c r="K343" s="29"/>
      <c r="L343" s="29"/>
      <c r="M343" s="29"/>
      <c r="N343" s="286"/>
      <c r="O343" s="56" t="s">
        <v>8438</v>
      </c>
      <c r="P343" s="56" t="s">
        <v>8409</v>
      </c>
      <c r="Q343" s="56"/>
      <c r="R343" s="56"/>
      <c r="S343" s="29"/>
      <c r="T343" s="29"/>
      <c r="U343" s="29"/>
      <c r="V343" s="286"/>
      <c r="Z343" s="303"/>
    </row>
    <row r="344" spans="1:26" s="186" customFormat="1" x14ac:dyDescent="0.35">
      <c r="A344" s="44">
        <v>333</v>
      </c>
      <c r="B344" s="285"/>
      <c r="C344" s="286"/>
      <c r="D344" s="286"/>
      <c r="E344" s="286"/>
      <c r="F344" s="286"/>
      <c r="G344" s="29"/>
      <c r="H344" s="42"/>
      <c r="I344" s="29"/>
      <c r="J344" s="286"/>
      <c r="K344" s="29"/>
      <c r="L344" s="29"/>
      <c r="M344" s="29"/>
      <c r="N344" s="286"/>
      <c r="O344" s="95" t="s">
        <v>8439</v>
      </c>
      <c r="P344" s="95" t="s">
        <v>8410</v>
      </c>
      <c r="Q344" s="95"/>
      <c r="R344" s="95" t="s">
        <v>8411</v>
      </c>
      <c r="S344" s="29"/>
      <c r="T344" s="29"/>
      <c r="U344" s="29"/>
      <c r="V344" s="286"/>
      <c r="Z344" s="303"/>
    </row>
    <row r="345" spans="1:26" s="186" customFormat="1" x14ac:dyDescent="0.35">
      <c r="A345" s="44">
        <v>334</v>
      </c>
      <c r="B345" s="285"/>
      <c r="C345" s="286"/>
      <c r="D345" s="286"/>
      <c r="E345" s="286"/>
      <c r="F345" s="286"/>
      <c r="G345" s="29"/>
      <c r="H345" s="42"/>
      <c r="I345" s="29"/>
      <c r="J345" s="286"/>
      <c r="K345" s="29"/>
      <c r="L345" s="29"/>
      <c r="M345" s="29"/>
      <c r="N345" s="286"/>
      <c r="O345" s="56" t="s">
        <v>8441</v>
      </c>
      <c r="P345" s="56" t="s">
        <v>8412</v>
      </c>
      <c r="Q345" s="56"/>
      <c r="R345" s="56" t="s">
        <v>8413</v>
      </c>
      <c r="S345" s="29"/>
      <c r="T345" s="29"/>
      <c r="U345" s="29"/>
      <c r="V345" s="286"/>
      <c r="Z345" s="303"/>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6" t="s">
        <v>8</v>
      </c>
      <c r="U346" s="186">
        <v>1</v>
      </c>
      <c r="V346" s="21">
        <v>3500</v>
      </c>
      <c r="Z346" s="303"/>
    </row>
    <row r="347" spans="1:26" x14ac:dyDescent="0.35">
      <c r="A347" s="44">
        <v>336</v>
      </c>
      <c r="B347" s="45" t="s">
        <v>6987</v>
      </c>
      <c r="C347" s="21">
        <v>0</v>
      </c>
      <c r="D347" s="21">
        <v>22</v>
      </c>
      <c r="E347" s="21">
        <v>190</v>
      </c>
      <c r="F347" s="21">
        <v>37</v>
      </c>
      <c r="G347" s="29" t="s">
        <v>708</v>
      </c>
      <c r="H347" s="42">
        <v>1</v>
      </c>
      <c r="I347" s="29"/>
      <c r="J347" s="21">
        <v>65</v>
      </c>
      <c r="K347" s="29" t="s">
        <v>6987</v>
      </c>
      <c r="L347" s="29" t="s">
        <v>6988</v>
      </c>
      <c r="M347" s="29" t="s">
        <v>7034</v>
      </c>
      <c r="N347" s="21">
        <v>4000</v>
      </c>
      <c r="O347" s="29" t="s">
        <v>80</v>
      </c>
      <c r="P347" s="29" t="s">
        <v>756</v>
      </c>
      <c r="Q347" s="29"/>
      <c r="R347" s="29" t="s">
        <v>757</v>
      </c>
      <c r="S347" s="97"/>
      <c r="T347" s="29"/>
      <c r="U347" s="42"/>
      <c r="V347" s="21"/>
      <c r="Z347" s="216">
        <v>1300</v>
      </c>
    </row>
    <row r="348" spans="1:26" x14ac:dyDescent="0.35">
      <c r="A348" s="44">
        <v>337</v>
      </c>
      <c r="B348" s="45"/>
      <c r="C348" s="21"/>
      <c r="D348" s="21"/>
      <c r="E348" s="21"/>
      <c r="F348" s="21"/>
      <c r="G348" s="186"/>
      <c r="H348" s="21"/>
      <c r="I348" s="186"/>
      <c r="J348" s="21"/>
      <c r="K348" s="186"/>
      <c r="L348" s="186"/>
      <c r="M348" s="186"/>
      <c r="N348" s="21"/>
      <c r="O348" s="186" t="s">
        <v>713</v>
      </c>
      <c r="P348" s="186" t="s">
        <v>779</v>
      </c>
      <c r="Q348" s="186" t="s">
        <v>780</v>
      </c>
      <c r="R348" s="186"/>
      <c r="S348" s="95" t="s">
        <v>771</v>
      </c>
      <c r="T348" s="186"/>
      <c r="U348" s="186"/>
      <c r="V348" s="21"/>
      <c r="Z348" s="217"/>
    </row>
    <row r="349" spans="1:26" x14ac:dyDescent="0.35">
      <c r="A349" s="44">
        <v>338</v>
      </c>
      <c r="B349" s="45"/>
      <c r="C349" s="21"/>
      <c r="D349" s="21"/>
      <c r="E349" s="21"/>
      <c r="F349" s="21"/>
      <c r="G349" s="186"/>
      <c r="H349" s="21"/>
      <c r="I349" s="186"/>
      <c r="J349" s="21"/>
      <c r="K349" s="186"/>
      <c r="L349" s="186"/>
      <c r="M349" s="186"/>
      <c r="N349" s="21"/>
      <c r="O349" s="186" t="s">
        <v>85</v>
      </c>
      <c r="P349" s="186" t="s">
        <v>86</v>
      </c>
      <c r="Q349" s="186"/>
      <c r="R349" s="186"/>
      <c r="S349" s="97"/>
      <c r="T349" s="186"/>
      <c r="U349" s="186"/>
      <c r="V349" s="21"/>
      <c r="Z349" s="216"/>
    </row>
    <row r="350" spans="1:26" x14ac:dyDescent="0.35">
      <c r="A350" s="44">
        <v>339</v>
      </c>
      <c r="B350" s="45"/>
      <c r="C350" s="21"/>
      <c r="D350" s="21"/>
      <c r="E350" s="21"/>
      <c r="F350" s="21"/>
      <c r="G350" s="186"/>
      <c r="H350" s="21"/>
      <c r="I350" s="186"/>
      <c r="J350" s="21"/>
      <c r="K350" s="186"/>
      <c r="L350" s="186"/>
      <c r="M350" s="186"/>
      <c r="N350" s="21"/>
      <c r="O350" s="186" t="s">
        <v>71</v>
      </c>
      <c r="P350" s="186" t="s">
        <v>781</v>
      </c>
      <c r="Q350" s="186" t="s">
        <v>21</v>
      </c>
      <c r="R350" s="186" t="s">
        <v>782</v>
      </c>
      <c r="S350" s="95"/>
      <c r="T350" s="186"/>
      <c r="U350" s="186"/>
      <c r="V350" s="21"/>
      <c r="Z350" s="216"/>
    </row>
    <row r="351" spans="1:26" x14ac:dyDescent="0.35">
      <c r="A351" s="44">
        <v>340</v>
      </c>
      <c r="B351" s="45"/>
      <c r="C351" s="21"/>
      <c r="D351" s="21"/>
      <c r="E351" s="21"/>
      <c r="F351" s="21"/>
      <c r="G351" s="186"/>
      <c r="H351" s="21"/>
      <c r="I351" s="186"/>
      <c r="J351" s="21"/>
      <c r="K351" s="186"/>
      <c r="L351" s="186"/>
      <c r="M351" s="186"/>
      <c r="N351" s="21"/>
      <c r="O351" s="186" t="s">
        <v>77</v>
      </c>
      <c r="P351" s="186" t="s">
        <v>763</v>
      </c>
      <c r="Q351" s="186"/>
      <c r="R351" s="186"/>
      <c r="S351" s="97"/>
      <c r="T351" s="186"/>
      <c r="U351" s="186"/>
      <c r="V351" s="21"/>
      <c r="Z351" s="216"/>
    </row>
    <row r="352" spans="1:26" x14ac:dyDescent="0.35">
      <c r="A352" s="44">
        <v>341</v>
      </c>
      <c r="B352" s="45"/>
      <c r="C352" s="21"/>
      <c r="D352" s="21"/>
      <c r="E352" s="21"/>
      <c r="F352" s="21"/>
      <c r="G352" s="186"/>
      <c r="H352" s="21"/>
      <c r="I352" s="186"/>
      <c r="J352" s="21"/>
      <c r="K352" s="186"/>
      <c r="L352" s="186"/>
      <c r="M352" s="186"/>
      <c r="N352" s="21"/>
      <c r="O352" s="186" t="s">
        <v>74</v>
      </c>
      <c r="P352" s="186" t="s">
        <v>764</v>
      </c>
      <c r="Q352" s="186"/>
      <c r="R352" s="186" t="s">
        <v>765</v>
      </c>
      <c r="S352" s="95"/>
      <c r="U352" s="186"/>
      <c r="V352" s="21"/>
      <c r="Z352" s="216"/>
    </row>
    <row r="353" spans="1:26" s="186" customFormat="1" x14ac:dyDescent="0.35">
      <c r="A353" s="44">
        <v>342</v>
      </c>
      <c r="B353" s="285"/>
      <c r="C353" s="286"/>
      <c r="D353" s="286"/>
      <c r="E353" s="286"/>
      <c r="F353" s="286"/>
      <c r="G353" s="29"/>
      <c r="H353" s="42"/>
      <c r="I353" s="29"/>
      <c r="J353" s="286"/>
      <c r="K353" s="29"/>
      <c r="L353" s="29"/>
      <c r="M353" s="29"/>
      <c r="N353" s="286"/>
      <c r="O353" s="57" t="s">
        <v>8437</v>
      </c>
      <c r="P353" s="29" t="s">
        <v>8415</v>
      </c>
      <c r="Q353" s="57"/>
      <c r="R353" s="29" t="s">
        <v>8420</v>
      </c>
      <c r="S353" s="29"/>
      <c r="T353" s="29"/>
      <c r="U353" s="29"/>
      <c r="V353" s="286"/>
      <c r="Z353" s="216"/>
    </row>
    <row r="354" spans="1:26" s="186" customFormat="1" x14ac:dyDescent="0.35">
      <c r="A354" s="44">
        <v>343</v>
      </c>
      <c r="B354" s="285"/>
      <c r="C354" s="286"/>
      <c r="D354" s="286"/>
      <c r="E354" s="286"/>
      <c r="F354" s="286"/>
      <c r="G354" s="29"/>
      <c r="H354" s="42"/>
      <c r="I354" s="29"/>
      <c r="J354" s="286"/>
      <c r="K354" s="29"/>
      <c r="L354" s="29"/>
      <c r="M354" s="29"/>
      <c r="N354" s="286"/>
      <c r="O354" s="56" t="s">
        <v>8438</v>
      </c>
      <c r="P354" s="186" t="s">
        <v>8416</v>
      </c>
      <c r="Q354" s="56"/>
      <c r="R354" s="56"/>
      <c r="S354" s="29"/>
      <c r="T354" s="29"/>
      <c r="U354" s="29"/>
      <c r="V354" s="286"/>
      <c r="Z354" s="303"/>
    </row>
    <row r="355" spans="1:26" s="186" customFormat="1" x14ac:dyDescent="0.35">
      <c r="A355" s="44">
        <v>344</v>
      </c>
      <c r="B355" s="285"/>
      <c r="C355" s="286"/>
      <c r="D355" s="286"/>
      <c r="E355" s="286"/>
      <c r="F355" s="286"/>
      <c r="G355" s="29"/>
      <c r="H355" s="42"/>
      <c r="I355" s="29"/>
      <c r="J355" s="286"/>
      <c r="K355" s="29"/>
      <c r="L355" s="29"/>
      <c r="M355" s="29"/>
      <c r="N355" s="286"/>
      <c r="O355" s="95" t="s">
        <v>8439</v>
      </c>
      <c r="P355" s="186" t="s">
        <v>8417</v>
      </c>
      <c r="Q355" s="95"/>
      <c r="R355" s="34" t="s">
        <v>8418</v>
      </c>
      <c r="S355" s="29"/>
      <c r="T355" s="29"/>
      <c r="U355" s="29"/>
      <c r="V355" s="286"/>
      <c r="Z355" s="303"/>
    </row>
    <row r="356" spans="1:26" s="186" customFormat="1" x14ac:dyDescent="0.35">
      <c r="A356" s="44">
        <v>345</v>
      </c>
      <c r="B356" s="285"/>
      <c r="C356" s="286"/>
      <c r="D356" s="286"/>
      <c r="E356" s="286"/>
      <c r="F356" s="286"/>
      <c r="G356" s="29"/>
      <c r="H356" s="42"/>
      <c r="I356" s="29"/>
      <c r="J356" s="286"/>
      <c r="K356" s="29"/>
      <c r="L356" s="29"/>
      <c r="M356" s="29"/>
      <c r="N356" s="286"/>
      <c r="O356" s="56" t="s">
        <v>8441</v>
      </c>
      <c r="P356" s="186" t="s">
        <v>8414</v>
      </c>
      <c r="Q356" s="56"/>
      <c r="R356" s="186" t="s">
        <v>8419</v>
      </c>
      <c r="S356" s="29"/>
      <c r="T356" s="29"/>
      <c r="U356" s="29"/>
      <c r="V356" s="286"/>
      <c r="Z356" s="303"/>
    </row>
    <row r="357" spans="1:26" x14ac:dyDescent="0.35">
      <c r="A357" s="44">
        <v>346</v>
      </c>
      <c r="B357" s="45"/>
      <c r="C357" s="21"/>
      <c r="D357" s="21"/>
      <c r="E357" s="21"/>
      <c r="F357" s="21"/>
      <c r="G357" s="186"/>
      <c r="H357" s="21"/>
      <c r="I357" s="186"/>
      <c r="J357" s="21"/>
      <c r="K357" s="186"/>
      <c r="L357" s="186"/>
      <c r="M357" s="186"/>
      <c r="N357" s="21"/>
      <c r="O357" s="186" t="s">
        <v>68</v>
      </c>
      <c r="P357" s="186" t="s">
        <v>766</v>
      </c>
      <c r="Q357" s="186"/>
      <c r="R357" s="186" t="s">
        <v>767</v>
      </c>
      <c r="S357" s="97"/>
      <c r="T357" s="186" t="s">
        <v>1</v>
      </c>
      <c r="U357" s="186">
        <v>1</v>
      </c>
      <c r="V357" s="21">
        <v>1300</v>
      </c>
      <c r="Z357" s="303"/>
    </row>
    <row r="358" spans="1:26" x14ac:dyDescent="0.35">
      <c r="A358" s="44">
        <v>347</v>
      </c>
      <c r="B358" s="45" t="s">
        <v>6989</v>
      </c>
      <c r="C358" s="21">
        <v>0</v>
      </c>
      <c r="D358" s="21">
        <v>30</v>
      </c>
      <c r="E358" s="196">
        <v>310</v>
      </c>
      <c r="F358" s="196">
        <v>58</v>
      </c>
      <c r="G358" s="29" t="s">
        <v>708</v>
      </c>
      <c r="H358" s="42">
        <v>1</v>
      </c>
      <c r="I358" s="29"/>
      <c r="J358" s="21">
        <v>130</v>
      </c>
      <c r="K358" s="29" t="s">
        <v>6989</v>
      </c>
      <c r="L358" s="29" t="s">
        <v>6990</v>
      </c>
      <c r="M358" s="29" t="s">
        <v>7035</v>
      </c>
      <c r="N358" s="21">
        <v>5900</v>
      </c>
      <c r="O358" s="29" t="s">
        <v>80</v>
      </c>
      <c r="P358" s="29" t="s">
        <v>785</v>
      </c>
      <c r="Q358" s="29"/>
      <c r="R358" s="29" t="s">
        <v>786</v>
      </c>
      <c r="S358" s="95"/>
      <c r="T358" s="29"/>
      <c r="U358" s="42"/>
      <c r="V358" s="21"/>
      <c r="Z358" s="216">
        <v>2150</v>
      </c>
    </row>
    <row r="359" spans="1:26" x14ac:dyDescent="0.35">
      <c r="A359" s="44">
        <v>348</v>
      </c>
      <c r="B359" s="45"/>
      <c r="C359" s="21"/>
      <c r="D359" s="21"/>
      <c r="E359" s="21"/>
      <c r="F359" s="21"/>
      <c r="G359" s="186"/>
      <c r="H359" s="21"/>
      <c r="I359" s="186"/>
      <c r="J359" s="21"/>
      <c r="K359" s="186"/>
      <c r="L359" s="186"/>
      <c r="M359" s="186"/>
      <c r="N359" s="21"/>
      <c r="O359" s="186" t="s">
        <v>713</v>
      </c>
      <c r="P359" s="186" t="s">
        <v>787</v>
      </c>
      <c r="Q359" s="186" t="s">
        <v>788</v>
      </c>
      <c r="R359" s="186"/>
      <c r="S359" s="97" t="s">
        <v>771</v>
      </c>
      <c r="T359" s="186"/>
      <c r="U359" s="186"/>
      <c r="V359" s="21"/>
      <c r="Z359" s="216"/>
    </row>
    <row r="360" spans="1:26" x14ac:dyDescent="0.35">
      <c r="A360" s="44">
        <v>349</v>
      </c>
      <c r="B360" s="45"/>
      <c r="C360" s="21"/>
      <c r="D360" s="21"/>
      <c r="E360" s="21"/>
      <c r="F360" s="21"/>
      <c r="G360" s="186"/>
      <c r="H360" s="21"/>
      <c r="I360" s="186"/>
      <c r="J360" s="21"/>
      <c r="K360" s="186"/>
      <c r="L360" s="186"/>
      <c r="M360" s="186"/>
      <c r="N360" s="21"/>
      <c r="O360" s="186" t="s">
        <v>85</v>
      </c>
      <c r="P360" s="186" t="s">
        <v>86</v>
      </c>
      <c r="Q360" s="186"/>
      <c r="R360" s="186"/>
      <c r="S360" s="95"/>
      <c r="T360" s="186"/>
      <c r="U360" s="186"/>
      <c r="V360" s="21"/>
      <c r="Z360" s="216"/>
    </row>
    <row r="361" spans="1:26" x14ac:dyDescent="0.35">
      <c r="A361" s="44">
        <v>350</v>
      </c>
      <c r="B361" s="45"/>
      <c r="C361" s="21"/>
      <c r="D361" s="21"/>
      <c r="E361" s="21"/>
      <c r="F361" s="21"/>
      <c r="G361" s="186"/>
      <c r="H361" s="21"/>
      <c r="I361" s="186"/>
      <c r="J361" s="21"/>
      <c r="K361" s="186"/>
      <c r="L361" s="186"/>
      <c r="M361" s="186"/>
      <c r="N361" s="21"/>
      <c r="O361" s="186" t="s">
        <v>71</v>
      </c>
      <c r="P361" s="186" t="s">
        <v>789</v>
      </c>
      <c r="Q361" s="186" t="s">
        <v>16</v>
      </c>
      <c r="R361" s="186" t="s">
        <v>790</v>
      </c>
      <c r="S361" s="97"/>
      <c r="T361" s="186"/>
      <c r="U361" s="186"/>
      <c r="V361" s="21"/>
      <c r="Z361" s="216"/>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6"/>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6"/>
    </row>
    <row r="364" spans="1:26" s="186" customFormat="1" x14ac:dyDescent="0.35">
      <c r="A364" s="44">
        <v>353</v>
      </c>
      <c r="B364" s="285"/>
      <c r="C364" s="286"/>
      <c r="D364" s="286"/>
      <c r="E364" s="286"/>
      <c r="F364" s="286"/>
      <c r="G364" s="29"/>
      <c r="H364" s="42"/>
      <c r="I364" s="29"/>
      <c r="J364" s="286"/>
      <c r="K364" s="29"/>
      <c r="L364" s="29"/>
      <c r="M364" s="29"/>
      <c r="N364" s="286"/>
      <c r="O364" s="57" t="s">
        <v>8437</v>
      </c>
      <c r="P364" s="29" t="s">
        <v>8403</v>
      </c>
      <c r="Q364" s="57"/>
      <c r="R364" s="29" t="s">
        <v>8400</v>
      </c>
      <c r="S364" s="29"/>
      <c r="T364" s="29"/>
      <c r="U364" s="29"/>
      <c r="V364" s="286"/>
      <c r="Z364" s="216"/>
    </row>
    <row r="365" spans="1:26" s="186" customFormat="1" x14ac:dyDescent="0.35">
      <c r="A365" s="44">
        <v>354</v>
      </c>
      <c r="B365" s="285"/>
      <c r="C365" s="286"/>
      <c r="D365" s="286"/>
      <c r="E365" s="286"/>
      <c r="F365" s="286"/>
      <c r="G365" s="29"/>
      <c r="H365" s="42"/>
      <c r="I365" s="29"/>
      <c r="J365" s="286"/>
      <c r="K365" s="29"/>
      <c r="L365" s="29"/>
      <c r="M365" s="29"/>
      <c r="N365" s="286"/>
      <c r="O365" s="56" t="s">
        <v>8438</v>
      </c>
      <c r="P365" s="29" t="s">
        <v>8404</v>
      </c>
      <c r="Q365" s="56"/>
      <c r="R365" s="56"/>
      <c r="S365" s="29"/>
      <c r="T365" s="29"/>
      <c r="U365" s="29"/>
      <c r="V365" s="286"/>
      <c r="Z365" s="303"/>
    </row>
    <row r="366" spans="1:26" s="186" customFormat="1" x14ac:dyDescent="0.35">
      <c r="A366" s="44">
        <v>355</v>
      </c>
      <c r="B366" s="285"/>
      <c r="C366" s="286"/>
      <c r="D366" s="286"/>
      <c r="E366" s="286"/>
      <c r="F366" s="286"/>
      <c r="G366" s="29"/>
      <c r="H366" s="42"/>
      <c r="I366" s="29"/>
      <c r="J366" s="286"/>
      <c r="K366" s="29"/>
      <c r="L366" s="29"/>
      <c r="M366" s="29"/>
      <c r="N366" s="286"/>
      <c r="O366" s="95" t="s">
        <v>8439</v>
      </c>
      <c r="P366" s="29" t="s">
        <v>8405</v>
      </c>
      <c r="Q366" s="95"/>
      <c r="R366" s="186" t="s">
        <v>8401</v>
      </c>
      <c r="S366" s="29"/>
      <c r="T366" s="29"/>
      <c r="U366" s="29"/>
      <c r="V366" s="286"/>
      <c r="Z366" s="303"/>
    </row>
    <row r="367" spans="1:26" s="186" customFormat="1" x14ac:dyDescent="0.35">
      <c r="A367" s="44">
        <v>356</v>
      </c>
      <c r="B367" s="285"/>
      <c r="C367" s="286"/>
      <c r="D367" s="286"/>
      <c r="E367" s="286"/>
      <c r="F367" s="286"/>
      <c r="G367" s="29"/>
      <c r="H367" s="42"/>
      <c r="I367" s="29"/>
      <c r="J367" s="286"/>
      <c r="K367" s="29"/>
      <c r="L367" s="29"/>
      <c r="M367" s="29"/>
      <c r="N367" s="286"/>
      <c r="O367" s="56" t="s">
        <v>8441</v>
      </c>
      <c r="P367" s="29" t="s">
        <v>8406</v>
      </c>
      <c r="Q367" s="56"/>
      <c r="R367" s="29" t="s">
        <v>8402</v>
      </c>
      <c r="S367" s="29"/>
      <c r="T367" s="29"/>
      <c r="U367" s="29"/>
      <c r="V367" s="286"/>
      <c r="Z367" s="303"/>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3"/>
    </row>
    <row r="369" spans="1:26" x14ac:dyDescent="0.35">
      <c r="A369" s="44">
        <v>358</v>
      </c>
      <c r="B369" s="45" t="s">
        <v>6991</v>
      </c>
      <c r="C369" s="21">
        <v>0</v>
      </c>
      <c r="D369" s="196">
        <v>36</v>
      </c>
      <c r="E369" s="196">
        <v>410</v>
      </c>
      <c r="F369" s="196">
        <v>80</v>
      </c>
      <c r="G369" s="29" t="s">
        <v>708</v>
      </c>
      <c r="H369" s="42">
        <v>1</v>
      </c>
      <c r="I369" s="29"/>
      <c r="J369" s="21">
        <v>200</v>
      </c>
      <c r="K369" s="29" t="s">
        <v>6991</v>
      </c>
      <c r="L369" s="29" t="s">
        <v>6992</v>
      </c>
      <c r="M369" s="29" t="s">
        <v>7036</v>
      </c>
      <c r="N369" s="21">
        <v>10970</v>
      </c>
      <c r="O369" s="29" t="s">
        <v>80</v>
      </c>
      <c r="P369" s="29" t="s">
        <v>711</v>
      </c>
      <c r="Q369" s="29"/>
      <c r="R369" s="29" t="s">
        <v>712</v>
      </c>
      <c r="S369" s="97"/>
      <c r="T369" s="29"/>
      <c r="U369" s="42"/>
      <c r="V369" s="21"/>
      <c r="Z369" s="216">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7"/>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6"/>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6"/>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6"/>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1"/>
      <c r="T374" s="34"/>
      <c r="U374" s="34"/>
      <c r="V374" s="21"/>
      <c r="Z374" s="216"/>
    </row>
    <row r="375" spans="1:26" s="186" customFormat="1" x14ac:dyDescent="0.35">
      <c r="A375" s="44">
        <v>364</v>
      </c>
      <c r="B375" s="285"/>
      <c r="C375" s="286"/>
      <c r="D375" s="286"/>
      <c r="E375" s="286"/>
      <c r="F375" s="286"/>
      <c r="G375" s="29"/>
      <c r="H375" s="42"/>
      <c r="I375" s="29"/>
      <c r="J375" s="286"/>
      <c r="K375" s="29"/>
      <c r="L375" s="29"/>
      <c r="M375" s="29"/>
      <c r="N375" s="286"/>
      <c r="O375" s="57" t="s">
        <v>8437</v>
      </c>
      <c r="P375" s="57" t="s">
        <v>8407</v>
      </c>
      <c r="Q375" s="57"/>
      <c r="R375" s="57" t="s">
        <v>8408</v>
      </c>
      <c r="S375" s="29"/>
      <c r="T375" s="29"/>
      <c r="U375" s="29"/>
      <c r="V375" s="286"/>
      <c r="Z375" s="216"/>
    </row>
    <row r="376" spans="1:26" s="186" customFormat="1" x14ac:dyDescent="0.35">
      <c r="A376" s="44">
        <v>365</v>
      </c>
      <c r="B376" s="285"/>
      <c r="C376" s="286"/>
      <c r="D376" s="286"/>
      <c r="E376" s="286"/>
      <c r="F376" s="286"/>
      <c r="G376" s="29"/>
      <c r="H376" s="42"/>
      <c r="I376" s="29"/>
      <c r="J376" s="286"/>
      <c r="K376" s="29"/>
      <c r="L376" s="29"/>
      <c r="M376" s="29"/>
      <c r="N376" s="286"/>
      <c r="O376" s="56" t="s">
        <v>8438</v>
      </c>
      <c r="P376" s="56" t="s">
        <v>8409</v>
      </c>
      <c r="Q376" s="56"/>
      <c r="R376" s="56"/>
      <c r="S376" s="29"/>
      <c r="T376" s="29"/>
      <c r="U376" s="29"/>
      <c r="V376" s="286"/>
      <c r="Z376" s="303"/>
    </row>
    <row r="377" spans="1:26" s="186" customFormat="1" x14ac:dyDescent="0.35">
      <c r="A377" s="44">
        <v>366</v>
      </c>
      <c r="B377" s="285"/>
      <c r="C377" s="286"/>
      <c r="D377" s="286"/>
      <c r="E377" s="286"/>
      <c r="F377" s="286"/>
      <c r="G377" s="29"/>
      <c r="H377" s="42"/>
      <c r="I377" s="29"/>
      <c r="J377" s="286"/>
      <c r="K377" s="29"/>
      <c r="L377" s="29"/>
      <c r="M377" s="29"/>
      <c r="N377" s="286"/>
      <c r="O377" s="95" t="s">
        <v>8439</v>
      </c>
      <c r="P377" s="95" t="s">
        <v>8410</v>
      </c>
      <c r="Q377" s="95"/>
      <c r="R377" s="95" t="s">
        <v>8411</v>
      </c>
      <c r="S377" s="29"/>
      <c r="T377" s="29"/>
      <c r="U377" s="29"/>
      <c r="V377" s="286"/>
      <c r="Z377" s="303"/>
    </row>
    <row r="378" spans="1:26" s="186" customFormat="1" x14ac:dyDescent="0.35">
      <c r="A378" s="44">
        <v>367</v>
      </c>
      <c r="B378" s="285"/>
      <c r="C378" s="286"/>
      <c r="D378" s="286"/>
      <c r="E378" s="286"/>
      <c r="F378" s="286"/>
      <c r="G378" s="29"/>
      <c r="H378" s="42"/>
      <c r="I378" s="29"/>
      <c r="J378" s="286"/>
      <c r="K378" s="29"/>
      <c r="L378" s="29"/>
      <c r="M378" s="29"/>
      <c r="N378" s="286"/>
      <c r="O378" s="56" t="s">
        <v>8441</v>
      </c>
      <c r="P378" s="56" t="s">
        <v>8412</v>
      </c>
      <c r="Q378" s="56"/>
      <c r="R378" s="56" t="s">
        <v>8413</v>
      </c>
      <c r="S378" s="29"/>
      <c r="T378" s="29"/>
      <c r="U378" s="29"/>
      <c r="V378" s="286"/>
      <c r="Z378" s="303"/>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0"/>
      <c r="T379" s="34" t="s">
        <v>8</v>
      </c>
      <c r="U379" s="34">
        <v>1</v>
      </c>
      <c r="V379" s="21">
        <v>4400</v>
      </c>
      <c r="Z379" s="303"/>
    </row>
    <row r="380" spans="1:26" x14ac:dyDescent="0.35">
      <c r="A380" s="44">
        <v>369</v>
      </c>
      <c r="B380" s="39" t="s">
        <v>6993</v>
      </c>
      <c r="C380" s="21">
        <v>9</v>
      </c>
      <c r="D380" s="21">
        <v>20</v>
      </c>
      <c r="E380" s="21">
        <v>450</v>
      </c>
      <c r="F380" s="21">
        <v>95</v>
      </c>
      <c r="G380" s="34" t="s">
        <v>708</v>
      </c>
      <c r="H380" s="24">
        <v>1</v>
      </c>
      <c r="I380" s="34"/>
      <c r="J380" s="21">
        <v>350</v>
      </c>
      <c r="K380" s="34" t="s">
        <v>6993</v>
      </c>
      <c r="L380" s="34" t="s">
        <v>6994</v>
      </c>
      <c r="M380" s="34" t="s">
        <v>8664</v>
      </c>
      <c r="N380" s="21">
        <v>11970</v>
      </c>
      <c r="O380" s="34" t="s">
        <v>80</v>
      </c>
      <c r="P380" s="34" t="s">
        <v>711</v>
      </c>
      <c r="Q380" s="34"/>
      <c r="R380" s="34" t="s">
        <v>712</v>
      </c>
      <c r="S380" s="191"/>
      <c r="T380" s="34"/>
      <c r="U380" s="24"/>
      <c r="V380" s="21"/>
      <c r="Z380" s="216">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0" t="s">
        <v>715</v>
      </c>
      <c r="T381" s="34"/>
      <c r="U381" s="34"/>
      <c r="V381" s="21"/>
      <c r="Z381" s="216"/>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1"/>
      <c r="T382" s="34"/>
      <c r="U382" s="34"/>
      <c r="V382" s="21"/>
      <c r="Z382" s="216"/>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0"/>
      <c r="T383" s="34"/>
      <c r="U383" s="34"/>
      <c r="V383" s="21"/>
      <c r="Z383" s="216"/>
    </row>
    <row r="384" spans="1:26" s="27" customFormat="1" x14ac:dyDescent="0.35">
      <c r="A384" s="44">
        <v>373</v>
      </c>
      <c r="B384" s="39"/>
      <c r="C384" s="21"/>
      <c r="D384" s="21"/>
      <c r="E384" s="21"/>
      <c r="F384" s="21"/>
      <c r="G384" s="186"/>
      <c r="H384" s="21"/>
      <c r="I384" s="186"/>
      <c r="J384" s="21"/>
      <c r="K384" s="186"/>
      <c r="L384" s="186"/>
      <c r="M384" s="186"/>
      <c r="N384" s="21"/>
      <c r="O384" s="186" t="s">
        <v>77</v>
      </c>
      <c r="P384" s="186" t="s">
        <v>719</v>
      </c>
      <c r="Q384" s="186"/>
      <c r="R384" s="34"/>
      <c r="S384" s="194"/>
      <c r="T384" s="186"/>
      <c r="U384" s="186"/>
      <c r="V384" s="21"/>
      <c r="Z384" s="216"/>
    </row>
    <row r="385" spans="1:26" s="27" customFormat="1" x14ac:dyDescent="0.35">
      <c r="A385" s="44">
        <v>374</v>
      </c>
      <c r="B385" s="39"/>
      <c r="C385" s="21"/>
      <c r="D385" s="21"/>
      <c r="E385" s="21"/>
      <c r="F385" s="21"/>
      <c r="G385" s="186"/>
      <c r="H385" s="21"/>
      <c r="I385" s="186"/>
      <c r="J385" s="21"/>
      <c r="K385" s="186"/>
      <c r="L385" s="186"/>
      <c r="M385" s="186"/>
      <c r="N385" s="21"/>
      <c r="O385" s="186" t="s">
        <v>74</v>
      </c>
      <c r="P385" s="186" t="s">
        <v>720</v>
      </c>
      <c r="Q385" s="186"/>
      <c r="R385" s="34" t="s">
        <v>721</v>
      </c>
      <c r="S385" s="193"/>
      <c r="T385" s="186"/>
      <c r="U385" s="186"/>
      <c r="V385" s="21"/>
      <c r="Z385" s="216"/>
    </row>
    <row r="386" spans="1:26" s="186" customFormat="1" x14ac:dyDescent="0.35">
      <c r="A386" s="44">
        <v>375</v>
      </c>
      <c r="B386" s="285"/>
      <c r="C386" s="286"/>
      <c r="D386" s="286"/>
      <c r="E386" s="286"/>
      <c r="F386" s="286"/>
      <c r="G386" s="29"/>
      <c r="H386" s="42"/>
      <c r="I386" s="29"/>
      <c r="J386" s="286"/>
      <c r="K386" s="29"/>
      <c r="L386" s="29"/>
      <c r="M386" s="29"/>
      <c r="N386" s="286"/>
      <c r="O386" s="57" t="s">
        <v>8437</v>
      </c>
      <c r="P386" s="57" t="s">
        <v>8407</v>
      </c>
      <c r="Q386" s="57"/>
      <c r="R386" s="57" t="s">
        <v>8408</v>
      </c>
      <c r="S386" s="29"/>
      <c r="T386" s="29"/>
      <c r="U386" s="29"/>
      <c r="V386" s="286"/>
      <c r="Z386" s="216"/>
    </row>
    <row r="387" spans="1:26" s="186" customFormat="1" x14ac:dyDescent="0.35">
      <c r="A387" s="44">
        <v>376</v>
      </c>
      <c r="B387" s="285"/>
      <c r="C387" s="286"/>
      <c r="D387" s="286"/>
      <c r="E387" s="286"/>
      <c r="F387" s="286"/>
      <c r="G387" s="29"/>
      <c r="H387" s="42"/>
      <c r="I387" s="29"/>
      <c r="J387" s="286"/>
      <c r="K387" s="29"/>
      <c r="L387" s="29"/>
      <c r="M387" s="29"/>
      <c r="N387" s="286"/>
      <c r="O387" s="56" t="s">
        <v>8438</v>
      </c>
      <c r="P387" s="56" t="s">
        <v>8409</v>
      </c>
      <c r="Q387" s="56"/>
      <c r="R387" s="56"/>
      <c r="S387" s="29"/>
      <c r="T387" s="29"/>
      <c r="U387" s="29"/>
      <c r="V387" s="286"/>
      <c r="Z387" s="303"/>
    </row>
    <row r="388" spans="1:26" s="186" customFormat="1" x14ac:dyDescent="0.35">
      <c r="A388" s="44">
        <v>377</v>
      </c>
      <c r="B388" s="285"/>
      <c r="C388" s="286"/>
      <c r="D388" s="286"/>
      <c r="E388" s="286"/>
      <c r="F388" s="286"/>
      <c r="G388" s="29"/>
      <c r="H388" s="42"/>
      <c r="I388" s="29"/>
      <c r="J388" s="286"/>
      <c r="K388" s="29"/>
      <c r="L388" s="29"/>
      <c r="M388" s="29"/>
      <c r="N388" s="286"/>
      <c r="O388" s="95" t="s">
        <v>8439</v>
      </c>
      <c r="P388" s="95" t="s">
        <v>8410</v>
      </c>
      <c r="Q388" s="95"/>
      <c r="R388" s="95" t="s">
        <v>8411</v>
      </c>
      <c r="S388" s="29"/>
      <c r="T388" s="29"/>
      <c r="U388" s="29"/>
      <c r="V388" s="286"/>
      <c r="Z388" s="303"/>
    </row>
    <row r="389" spans="1:26" s="186" customFormat="1" x14ac:dyDescent="0.35">
      <c r="A389" s="44">
        <v>378</v>
      </c>
      <c r="B389" s="285"/>
      <c r="C389" s="286"/>
      <c r="D389" s="286"/>
      <c r="E389" s="286"/>
      <c r="F389" s="286"/>
      <c r="G389" s="29"/>
      <c r="H389" s="42"/>
      <c r="I389" s="29"/>
      <c r="J389" s="286"/>
      <c r="K389" s="29"/>
      <c r="L389" s="29"/>
      <c r="M389" s="29"/>
      <c r="N389" s="286"/>
      <c r="O389" s="56" t="s">
        <v>8441</v>
      </c>
      <c r="P389" s="56" t="s">
        <v>8412</v>
      </c>
      <c r="Q389" s="56"/>
      <c r="R389" s="56" t="s">
        <v>8413</v>
      </c>
      <c r="S389" s="29"/>
      <c r="T389" s="29"/>
      <c r="U389" s="29"/>
      <c r="V389" s="286"/>
      <c r="Z389" s="303"/>
    </row>
    <row r="390" spans="1:26" s="27" customFormat="1" x14ac:dyDescent="0.35">
      <c r="A390" s="44">
        <v>379</v>
      </c>
      <c r="B390" s="39"/>
      <c r="C390" s="21"/>
      <c r="D390" s="21"/>
      <c r="E390" s="21"/>
      <c r="F390" s="21"/>
      <c r="G390" s="186"/>
      <c r="H390" s="21"/>
      <c r="I390" s="186"/>
      <c r="J390" s="21"/>
      <c r="K390" s="186"/>
      <c r="L390" s="186"/>
      <c r="M390" s="186"/>
      <c r="N390" s="21"/>
      <c r="O390" s="186" t="s">
        <v>68</v>
      </c>
      <c r="P390" s="186" t="s">
        <v>722</v>
      </c>
      <c r="Q390" s="186"/>
      <c r="R390" s="34" t="s">
        <v>723</v>
      </c>
      <c r="S390" s="194"/>
      <c r="T390" s="186" t="s">
        <v>8</v>
      </c>
      <c r="U390" s="186">
        <v>2</v>
      </c>
      <c r="V390" s="21">
        <v>9200</v>
      </c>
      <c r="Z390" s="303"/>
    </row>
    <row r="391" spans="1:26" s="27" customFormat="1" x14ac:dyDescent="0.35">
      <c r="A391" s="44">
        <v>380</v>
      </c>
      <c r="B391" s="39" t="s">
        <v>6995</v>
      </c>
      <c r="C391" s="21">
        <v>20</v>
      </c>
      <c r="D391" s="21">
        <v>18</v>
      </c>
      <c r="E391" s="21">
        <v>500</v>
      </c>
      <c r="F391" s="21">
        <v>78</v>
      </c>
      <c r="G391" s="29" t="s">
        <v>708</v>
      </c>
      <c r="H391" s="42">
        <v>1</v>
      </c>
      <c r="I391" s="29"/>
      <c r="J391" s="21">
        <v>315</v>
      </c>
      <c r="K391" s="29" t="s">
        <v>6995</v>
      </c>
      <c r="L391" s="29" t="s">
        <v>6996</v>
      </c>
      <c r="M391" s="29" t="s">
        <v>8666</v>
      </c>
      <c r="N391" s="21">
        <v>11575</v>
      </c>
      <c r="O391" s="29" t="s">
        <v>80</v>
      </c>
      <c r="P391" s="29" t="s">
        <v>711</v>
      </c>
      <c r="Q391" s="29"/>
      <c r="R391" s="34" t="s">
        <v>712</v>
      </c>
      <c r="S391" s="193"/>
      <c r="T391" s="29"/>
      <c r="U391" s="42"/>
      <c r="V391" s="21"/>
      <c r="Z391" s="216">
        <v>5400</v>
      </c>
    </row>
    <row r="392" spans="1:26" s="27" customFormat="1" x14ac:dyDescent="0.35">
      <c r="A392" s="44">
        <v>381</v>
      </c>
      <c r="B392" s="39"/>
      <c r="C392" s="21"/>
      <c r="D392" s="21"/>
      <c r="E392" s="21"/>
      <c r="F392" s="21"/>
      <c r="G392" s="186"/>
      <c r="H392" s="21"/>
      <c r="I392" s="186"/>
      <c r="J392" s="21"/>
      <c r="K392" s="186"/>
      <c r="L392" s="186"/>
      <c r="M392" s="186"/>
      <c r="N392" s="21"/>
      <c r="O392" s="186" t="s">
        <v>713</v>
      </c>
      <c r="P392" s="186" t="s">
        <v>738</v>
      </c>
      <c r="Q392" s="186" t="s">
        <v>804</v>
      </c>
      <c r="R392" s="34"/>
      <c r="S392" s="194" t="s">
        <v>715</v>
      </c>
      <c r="T392" s="186"/>
      <c r="U392" s="186"/>
      <c r="V392" s="21"/>
      <c r="Z392" s="217"/>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3"/>
      <c r="T393" s="186"/>
      <c r="U393" s="186"/>
      <c r="V393" s="21"/>
      <c r="Z393" s="216"/>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4"/>
      <c r="U394" s="186"/>
      <c r="V394" s="21"/>
      <c r="Z394" s="216"/>
    </row>
    <row r="395" spans="1:26" s="27" customFormat="1" x14ac:dyDescent="0.35">
      <c r="A395" s="44">
        <v>384</v>
      </c>
      <c r="B395" s="39"/>
      <c r="C395" s="21"/>
      <c r="D395" s="21"/>
      <c r="E395" s="21"/>
      <c r="F395" s="21"/>
      <c r="H395" s="21"/>
      <c r="J395" s="21"/>
      <c r="N395" s="21"/>
      <c r="O395" s="27" t="s">
        <v>77</v>
      </c>
      <c r="P395" s="27" t="s">
        <v>719</v>
      </c>
      <c r="R395" s="34"/>
      <c r="S395" s="193"/>
      <c r="U395" s="186"/>
      <c r="V395" s="21"/>
      <c r="Z395" s="216"/>
    </row>
    <row r="396" spans="1:26" s="27" customFormat="1" x14ac:dyDescent="0.35">
      <c r="A396" s="44">
        <v>385</v>
      </c>
      <c r="B396" s="39"/>
      <c r="C396" s="21"/>
      <c r="D396" s="21"/>
      <c r="E396" s="21"/>
      <c r="F396" s="21"/>
      <c r="G396" s="186"/>
      <c r="H396" s="21"/>
      <c r="I396" s="186"/>
      <c r="J396" s="21"/>
      <c r="K396" s="186"/>
      <c r="L396" s="186"/>
      <c r="M396" s="186"/>
      <c r="N396" s="21"/>
      <c r="O396" s="186" t="s">
        <v>74</v>
      </c>
      <c r="P396" s="186" t="s">
        <v>720</v>
      </c>
      <c r="Q396" s="186"/>
      <c r="R396" s="34" t="s">
        <v>721</v>
      </c>
      <c r="S396" s="194"/>
      <c r="T396" s="186"/>
      <c r="U396" s="186"/>
      <c r="V396" s="21"/>
      <c r="Z396" s="216"/>
    </row>
    <row r="397" spans="1:26" s="186" customFormat="1" x14ac:dyDescent="0.35">
      <c r="A397" s="44">
        <v>386</v>
      </c>
      <c r="B397" s="285"/>
      <c r="C397" s="286"/>
      <c r="D397" s="286"/>
      <c r="E397" s="286"/>
      <c r="F397" s="286"/>
      <c r="G397" s="29"/>
      <c r="H397" s="42"/>
      <c r="I397" s="29"/>
      <c r="J397" s="286"/>
      <c r="K397" s="29"/>
      <c r="L397" s="29"/>
      <c r="M397" s="29"/>
      <c r="N397" s="286"/>
      <c r="O397" s="57" t="s">
        <v>8437</v>
      </c>
      <c r="P397" s="57" t="s">
        <v>8407</v>
      </c>
      <c r="Q397" s="57"/>
      <c r="R397" s="57" t="s">
        <v>8408</v>
      </c>
      <c r="S397" s="29"/>
      <c r="T397" s="29"/>
      <c r="U397" s="29"/>
      <c r="V397" s="286"/>
      <c r="Z397" s="216"/>
    </row>
    <row r="398" spans="1:26" s="186" customFormat="1" x14ac:dyDescent="0.35">
      <c r="A398" s="44">
        <v>387</v>
      </c>
      <c r="B398" s="285"/>
      <c r="C398" s="286"/>
      <c r="D398" s="286"/>
      <c r="E398" s="286"/>
      <c r="F398" s="286"/>
      <c r="G398" s="29"/>
      <c r="H398" s="42"/>
      <c r="I398" s="29"/>
      <c r="J398" s="286"/>
      <c r="K398" s="29"/>
      <c r="L398" s="29"/>
      <c r="M398" s="29"/>
      <c r="N398" s="286"/>
      <c r="O398" s="56" t="s">
        <v>8438</v>
      </c>
      <c r="P398" s="56" t="s">
        <v>8409</v>
      </c>
      <c r="Q398" s="56"/>
      <c r="R398" s="56"/>
      <c r="S398" s="29"/>
      <c r="T398" s="29"/>
      <c r="U398" s="29"/>
      <c r="V398" s="286"/>
      <c r="Z398" s="303"/>
    </row>
    <row r="399" spans="1:26" s="186" customFormat="1" x14ac:dyDescent="0.35">
      <c r="A399" s="44">
        <v>388</v>
      </c>
      <c r="B399" s="285"/>
      <c r="C399" s="286"/>
      <c r="D399" s="286"/>
      <c r="E399" s="286"/>
      <c r="F399" s="286"/>
      <c r="G399" s="29"/>
      <c r="H399" s="42"/>
      <c r="I399" s="29"/>
      <c r="J399" s="286"/>
      <c r="K399" s="29"/>
      <c r="L399" s="29"/>
      <c r="M399" s="29"/>
      <c r="N399" s="286"/>
      <c r="O399" s="95" t="s">
        <v>8439</v>
      </c>
      <c r="P399" s="95" t="s">
        <v>8410</v>
      </c>
      <c r="Q399" s="95"/>
      <c r="R399" s="95" t="s">
        <v>8411</v>
      </c>
      <c r="S399" s="29"/>
      <c r="T399" s="29"/>
      <c r="U399" s="29"/>
      <c r="V399" s="286"/>
      <c r="Z399" s="303"/>
    </row>
    <row r="400" spans="1:26" s="186" customFormat="1" x14ac:dyDescent="0.35">
      <c r="A400" s="44">
        <v>389</v>
      </c>
      <c r="B400" s="285"/>
      <c r="C400" s="286"/>
      <c r="D400" s="286"/>
      <c r="E400" s="286"/>
      <c r="F400" s="286"/>
      <c r="G400" s="29"/>
      <c r="H400" s="42"/>
      <c r="I400" s="29"/>
      <c r="J400" s="286"/>
      <c r="K400" s="29"/>
      <c r="L400" s="29"/>
      <c r="M400" s="29"/>
      <c r="N400" s="286"/>
      <c r="O400" s="56" t="s">
        <v>8441</v>
      </c>
      <c r="P400" s="56" t="s">
        <v>8412</v>
      </c>
      <c r="Q400" s="56"/>
      <c r="R400" s="56" t="s">
        <v>8413</v>
      </c>
      <c r="S400" s="29"/>
      <c r="T400" s="29"/>
      <c r="U400" s="29"/>
      <c r="V400" s="286"/>
      <c r="Z400" s="303"/>
    </row>
    <row r="401" spans="1:26" s="27" customFormat="1" x14ac:dyDescent="0.35">
      <c r="A401" s="44">
        <v>390</v>
      </c>
      <c r="B401" s="39"/>
      <c r="C401" s="21"/>
      <c r="D401" s="21"/>
      <c r="E401" s="21"/>
      <c r="F401" s="21"/>
      <c r="G401" s="186"/>
      <c r="H401" s="21"/>
      <c r="I401" s="186"/>
      <c r="J401" s="21"/>
      <c r="K401" s="186"/>
      <c r="L401" s="186"/>
      <c r="M401" s="186"/>
      <c r="N401" s="21"/>
      <c r="O401" s="186" t="s">
        <v>68</v>
      </c>
      <c r="P401" s="186" t="s">
        <v>722</v>
      </c>
      <c r="Q401" s="186"/>
      <c r="R401" s="34" t="s">
        <v>723</v>
      </c>
      <c r="S401" s="193"/>
      <c r="T401" s="27" t="s">
        <v>8</v>
      </c>
      <c r="U401" s="186">
        <v>2</v>
      </c>
      <c r="V401" s="21">
        <v>8400</v>
      </c>
      <c r="Z401" s="303"/>
    </row>
    <row r="402" spans="1:26" x14ac:dyDescent="0.35">
      <c r="A402" s="44">
        <v>391</v>
      </c>
      <c r="B402" s="39" t="s">
        <v>6997</v>
      </c>
      <c r="C402" s="21">
        <v>15</v>
      </c>
      <c r="D402" s="21">
        <v>21</v>
      </c>
      <c r="E402" s="21">
        <v>450</v>
      </c>
      <c r="F402" s="21">
        <v>85</v>
      </c>
      <c r="G402" s="34" t="s">
        <v>708</v>
      </c>
      <c r="H402" s="24">
        <v>1</v>
      </c>
      <c r="I402" s="34"/>
      <c r="J402" s="21">
        <v>425</v>
      </c>
      <c r="K402" s="34" t="s">
        <v>6997</v>
      </c>
      <c r="L402" s="34" t="s">
        <v>6998</v>
      </c>
      <c r="M402" s="34" t="s">
        <v>8665</v>
      </c>
      <c r="N402" s="21">
        <v>12000</v>
      </c>
      <c r="O402" s="34" t="s">
        <v>80</v>
      </c>
      <c r="P402" s="34" t="s">
        <v>711</v>
      </c>
      <c r="Q402" s="34"/>
      <c r="R402" s="34" t="s">
        <v>712</v>
      </c>
      <c r="S402" s="191"/>
      <c r="T402" s="29"/>
      <c r="U402" s="42"/>
      <c r="V402" s="21"/>
      <c r="Z402" s="216">
        <v>7300</v>
      </c>
    </row>
    <row r="403" spans="1:26" x14ac:dyDescent="0.35">
      <c r="A403" s="44">
        <v>392</v>
      </c>
      <c r="B403" s="39"/>
      <c r="C403" s="21"/>
      <c r="D403" s="21"/>
      <c r="E403" s="21"/>
      <c r="F403" s="21"/>
      <c r="G403" s="186"/>
      <c r="H403" s="21"/>
      <c r="I403" s="186"/>
      <c r="J403" s="21"/>
      <c r="K403" s="186"/>
      <c r="L403" s="186"/>
      <c r="M403" s="186"/>
      <c r="N403" s="21"/>
      <c r="O403" s="186" t="s">
        <v>713</v>
      </c>
      <c r="P403" s="186" t="s">
        <v>738</v>
      </c>
      <c r="Q403" s="186" t="s">
        <v>804</v>
      </c>
      <c r="R403" s="34"/>
      <c r="S403" s="56" t="s">
        <v>715</v>
      </c>
      <c r="T403" s="186"/>
      <c r="U403" s="186"/>
      <c r="V403" s="21"/>
      <c r="Z403" s="216"/>
    </row>
    <row r="404" spans="1:26" x14ac:dyDescent="0.35">
      <c r="A404" s="44">
        <v>393</v>
      </c>
      <c r="B404" s="39"/>
      <c r="C404" s="21"/>
      <c r="D404" s="21"/>
      <c r="E404" s="21"/>
      <c r="F404" s="21"/>
      <c r="G404" s="186"/>
      <c r="H404" s="21"/>
      <c r="I404" s="186"/>
      <c r="J404" s="21"/>
      <c r="K404" s="186"/>
      <c r="L404" s="186"/>
      <c r="M404" s="186"/>
      <c r="N404" s="21"/>
      <c r="O404" s="186" t="s">
        <v>85</v>
      </c>
      <c r="P404" s="186" t="s">
        <v>86</v>
      </c>
      <c r="Q404" s="186"/>
      <c r="R404" s="34"/>
      <c r="S404" s="194"/>
      <c r="T404" s="29"/>
      <c r="U404" s="29"/>
      <c r="V404" s="21"/>
      <c r="Z404" s="216"/>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3"/>
      <c r="T405" s="29"/>
      <c r="U405" s="29"/>
      <c r="V405" s="21"/>
      <c r="Z405" s="216"/>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4"/>
      <c r="T406" s="186"/>
      <c r="U406" s="186"/>
      <c r="V406" s="21"/>
      <c r="Z406" s="216"/>
    </row>
    <row r="407" spans="1:26" x14ac:dyDescent="0.35">
      <c r="A407" s="44">
        <v>396</v>
      </c>
      <c r="B407" s="39"/>
      <c r="C407" s="21"/>
      <c r="D407" s="21"/>
      <c r="E407" s="21"/>
      <c r="F407" s="21"/>
      <c r="G407" s="186"/>
      <c r="H407" s="21"/>
      <c r="I407" s="186"/>
      <c r="J407" s="21"/>
      <c r="K407" s="186"/>
      <c r="L407" s="186"/>
      <c r="M407" s="186"/>
      <c r="N407" s="21"/>
      <c r="O407" s="186" t="s">
        <v>74</v>
      </c>
      <c r="P407" s="186" t="s">
        <v>720</v>
      </c>
      <c r="Q407" s="186"/>
      <c r="R407" s="34" t="s">
        <v>721</v>
      </c>
      <c r="S407" s="193"/>
      <c r="T407" s="186"/>
      <c r="U407" s="186"/>
      <c r="V407" s="21"/>
      <c r="Z407" s="216"/>
    </row>
    <row r="408" spans="1:26" s="186" customFormat="1" x14ac:dyDescent="0.35">
      <c r="A408" s="44">
        <v>397</v>
      </c>
      <c r="B408" s="285"/>
      <c r="C408" s="286"/>
      <c r="D408" s="286"/>
      <c r="E408" s="286"/>
      <c r="F408" s="286"/>
      <c r="G408" s="29"/>
      <c r="H408" s="42"/>
      <c r="I408" s="29"/>
      <c r="J408" s="286"/>
      <c r="K408" s="29"/>
      <c r="L408" s="29"/>
      <c r="M408" s="29"/>
      <c r="N408" s="286"/>
      <c r="O408" s="57" t="s">
        <v>8437</v>
      </c>
      <c r="P408" s="57" t="s">
        <v>8407</v>
      </c>
      <c r="Q408" s="57"/>
      <c r="R408" s="57" t="s">
        <v>8408</v>
      </c>
      <c r="S408" s="29"/>
      <c r="T408" s="29"/>
      <c r="U408" s="29"/>
      <c r="V408" s="286"/>
      <c r="Z408" s="216"/>
    </row>
    <row r="409" spans="1:26" s="186" customFormat="1" x14ac:dyDescent="0.35">
      <c r="A409" s="44">
        <v>398</v>
      </c>
      <c r="B409" s="285"/>
      <c r="C409" s="286"/>
      <c r="D409" s="286"/>
      <c r="E409" s="286"/>
      <c r="F409" s="286"/>
      <c r="G409" s="29"/>
      <c r="H409" s="42"/>
      <c r="I409" s="29"/>
      <c r="J409" s="286"/>
      <c r="K409" s="29"/>
      <c r="L409" s="29"/>
      <c r="M409" s="29"/>
      <c r="N409" s="286"/>
      <c r="O409" s="56" t="s">
        <v>8438</v>
      </c>
      <c r="P409" s="56" t="s">
        <v>8409</v>
      </c>
      <c r="Q409" s="56"/>
      <c r="R409" s="56"/>
      <c r="S409" s="29"/>
      <c r="T409" s="29"/>
      <c r="U409" s="29"/>
      <c r="V409" s="286"/>
      <c r="Z409" s="303"/>
    </row>
    <row r="410" spans="1:26" s="186" customFormat="1" x14ac:dyDescent="0.35">
      <c r="A410" s="44">
        <v>399</v>
      </c>
      <c r="B410" s="285"/>
      <c r="C410" s="286"/>
      <c r="D410" s="286"/>
      <c r="E410" s="286"/>
      <c r="F410" s="286"/>
      <c r="G410" s="29"/>
      <c r="H410" s="42"/>
      <c r="I410" s="29"/>
      <c r="J410" s="286"/>
      <c r="K410" s="29"/>
      <c r="L410" s="29"/>
      <c r="M410" s="29"/>
      <c r="N410" s="286"/>
      <c r="O410" s="95" t="s">
        <v>8439</v>
      </c>
      <c r="P410" s="95" t="s">
        <v>8410</v>
      </c>
      <c r="Q410" s="95"/>
      <c r="R410" s="95" t="s">
        <v>8411</v>
      </c>
      <c r="S410" s="29"/>
      <c r="T410" s="29"/>
      <c r="U410" s="29"/>
      <c r="V410" s="286"/>
      <c r="Z410" s="303"/>
    </row>
    <row r="411" spans="1:26" s="186" customFormat="1" x14ac:dyDescent="0.35">
      <c r="A411" s="44">
        <v>400</v>
      </c>
      <c r="B411" s="285"/>
      <c r="C411" s="286"/>
      <c r="D411" s="286"/>
      <c r="E411" s="286"/>
      <c r="F411" s="286"/>
      <c r="G411" s="29"/>
      <c r="H411" s="42"/>
      <c r="I411" s="29"/>
      <c r="J411" s="286"/>
      <c r="K411" s="29"/>
      <c r="L411" s="29"/>
      <c r="M411" s="29"/>
      <c r="N411" s="286"/>
      <c r="O411" s="56" t="s">
        <v>8441</v>
      </c>
      <c r="P411" s="56" t="s">
        <v>8412</v>
      </c>
      <c r="Q411" s="56"/>
      <c r="R411" s="56" t="s">
        <v>8413</v>
      </c>
      <c r="S411" s="29"/>
      <c r="T411" s="29"/>
      <c r="U411" s="29"/>
      <c r="V411" s="286"/>
      <c r="Z411" s="303"/>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4"/>
      <c r="T412" s="34" t="s">
        <v>8</v>
      </c>
      <c r="U412" s="34">
        <v>2</v>
      </c>
      <c r="V412" s="21">
        <v>12800</v>
      </c>
      <c r="Z412" s="303"/>
    </row>
    <row r="413" spans="1:26" x14ac:dyDescent="0.35">
      <c r="A413" s="44">
        <v>402</v>
      </c>
      <c r="B413" s="39" t="s">
        <v>6999</v>
      </c>
      <c r="C413" s="21">
        <v>34</v>
      </c>
      <c r="D413" s="21">
        <v>9</v>
      </c>
      <c r="E413" s="21">
        <v>550</v>
      </c>
      <c r="F413" s="21">
        <v>90</v>
      </c>
      <c r="G413" s="34" t="s">
        <v>708</v>
      </c>
      <c r="H413" s="24">
        <v>1</v>
      </c>
      <c r="I413" s="34"/>
      <c r="J413" s="21">
        <v>315</v>
      </c>
      <c r="K413" s="34" t="s">
        <v>6999</v>
      </c>
      <c r="L413" s="34" t="s">
        <v>7000</v>
      </c>
      <c r="M413" s="34" t="s">
        <v>8667</v>
      </c>
      <c r="N413" s="21">
        <v>11575</v>
      </c>
      <c r="O413" s="34" t="s">
        <v>80</v>
      </c>
      <c r="P413" s="34" t="s">
        <v>711</v>
      </c>
      <c r="Q413" s="34"/>
      <c r="R413" s="34" t="s">
        <v>712</v>
      </c>
      <c r="S413" s="190"/>
      <c r="T413" s="29"/>
      <c r="U413" s="42"/>
      <c r="V413" s="21"/>
      <c r="Z413" s="216">
        <v>5400</v>
      </c>
    </row>
    <row r="414" spans="1:26" x14ac:dyDescent="0.35">
      <c r="A414" s="44">
        <v>403</v>
      </c>
      <c r="B414" s="39"/>
      <c r="C414" s="21"/>
      <c r="D414" s="21"/>
      <c r="E414" s="21"/>
      <c r="F414" s="21"/>
      <c r="G414" s="186"/>
      <c r="H414" s="21"/>
      <c r="I414" s="186"/>
      <c r="J414" s="21"/>
      <c r="K414" s="186"/>
      <c r="L414" s="186"/>
      <c r="M414" s="186"/>
      <c r="N414" s="21"/>
      <c r="O414" s="186" t="s">
        <v>713</v>
      </c>
      <c r="P414" s="186" t="s">
        <v>738</v>
      </c>
      <c r="Q414" s="186" t="s">
        <v>804</v>
      </c>
      <c r="R414" s="34"/>
      <c r="S414" s="57" t="s">
        <v>715</v>
      </c>
      <c r="T414" s="186"/>
      <c r="U414" s="186"/>
      <c r="V414" s="21"/>
      <c r="Z414" s="217"/>
    </row>
    <row r="415" spans="1:26" x14ac:dyDescent="0.35">
      <c r="A415" s="44">
        <v>404</v>
      </c>
      <c r="B415" s="39"/>
      <c r="C415" s="21"/>
      <c r="D415" s="21"/>
      <c r="E415" s="21"/>
      <c r="F415" s="21"/>
      <c r="G415" s="186"/>
      <c r="H415" s="21"/>
      <c r="I415" s="186"/>
      <c r="J415" s="21"/>
      <c r="K415" s="186"/>
      <c r="L415" s="186"/>
      <c r="M415" s="186"/>
      <c r="N415" s="21"/>
      <c r="O415" s="186" t="s">
        <v>85</v>
      </c>
      <c r="P415" s="186" t="s">
        <v>86</v>
      </c>
      <c r="Q415" s="186"/>
      <c r="R415" s="34"/>
      <c r="S415" s="193"/>
      <c r="T415" s="186"/>
      <c r="U415" s="186"/>
      <c r="V415" s="21"/>
      <c r="Z415" s="216"/>
    </row>
    <row r="416" spans="1:26" x14ac:dyDescent="0.35">
      <c r="A416" s="44">
        <v>405</v>
      </c>
      <c r="B416" s="39"/>
      <c r="C416" s="21"/>
      <c r="D416" s="21"/>
      <c r="E416" s="21"/>
      <c r="F416" s="21"/>
      <c r="G416" s="186"/>
      <c r="H416" s="21"/>
      <c r="I416" s="186"/>
      <c r="J416" s="21"/>
      <c r="K416" s="186"/>
      <c r="L416" s="186"/>
      <c r="M416" s="186"/>
      <c r="N416" s="21"/>
      <c r="O416" s="186" t="s">
        <v>71</v>
      </c>
      <c r="P416" s="186" t="s">
        <v>739</v>
      </c>
      <c r="Q416" s="186" t="s">
        <v>14</v>
      </c>
      <c r="R416" s="34" t="s">
        <v>740</v>
      </c>
      <c r="S416" s="194"/>
      <c r="T416" s="29"/>
      <c r="U416" s="29"/>
      <c r="V416" s="21"/>
      <c r="Z416" s="216"/>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3"/>
      <c r="T417" s="29"/>
      <c r="U417" s="29"/>
      <c r="V417" s="21"/>
      <c r="Z417" s="216"/>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4"/>
      <c r="T418" s="186"/>
      <c r="U418" s="186"/>
      <c r="V418" s="21"/>
      <c r="Z418" s="216"/>
    </row>
    <row r="419" spans="1:26" s="186" customFormat="1" x14ac:dyDescent="0.35">
      <c r="A419" s="44">
        <v>408</v>
      </c>
      <c r="B419" s="285"/>
      <c r="C419" s="286"/>
      <c r="D419" s="286"/>
      <c r="E419" s="286"/>
      <c r="F419" s="286"/>
      <c r="G419" s="29"/>
      <c r="H419" s="42"/>
      <c r="I419" s="29"/>
      <c r="J419" s="286"/>
      <c r="K419" s="29"/>
      <c r="L419" s="29"/>
      <c r="M419" s="29"/>
      <c r="N419" s="286"/>
      <c r="O419" s="57" t="s">
        <v>8437</v>
      </c>
      <c r="P419" s="57" t="s">
        <v>8407</v>
      </c>
      <c r="Q419" s="57"/>
      <c r="R419" s="57" t="s">
        <v>8408</v>
      </c>
      <c r="S419" s="29"/>
      <c r="T419" s="29"/>
      <c r="U419" s="29"/>
      <c r="V419" s="286"/>
      <c r="Z419" s="216"/>
    </row>
    <row r="420" spans="1:26" s="186" customFormat="1" x14ac:dyDescent="0.35">
      <c r="A420" s="44">
        <v>409</v>
      </c>
      <c r="B420" s="285"/>
      <c r="C420" s="286"/>
      <c r="D420" s="286"/>
      <c r="E420" s="286"/>
      <c r="F420" s="286"/>
      <c r="G420" s="29"/>
      <c r="H420" s="42"/>
      <c r="I420" s="29"/>
      <c r="J420" s="286"/>
      <c r="K420" s="29"/>
      <c r="L420" s="29"/>
      <c r="M420" s="29"/>
      <c r="N420" s="286"/>
      <c r="O420" s="56" t="s">
        <v>8438</v>
      </c>
      <c r="P420" s="56" t="s">
        <v>8409</v>
      </c>
      <c r="Q420" s="56"/>
      <c r="R420" s="56"/>
      <c r="S420" s="29"/>
      <c r="T420" s="29"/>
      <c r="U420" s="29"/>
      <c r="V420" s="286"/>
      <c r="Z420" s="303"/>
    </row>
    <row r="421" spans="1:26" s="186" customFormat="1" x14ac:dyDescent="0.35">
      <c r="A421" s="44">
        <v>410</v>
      </c>
      <c r="B421" s="285"/>
      <c r="C421" s="286"/>
      <c r="D421" s="286"/>
      <c r="E421" s="286"/>
      <c r="F421" s="286"/>
      <c r="G421" s="29"/>
      <c r="H421" s="42"/>
      <c r="I421" s="29"/>
      <c r="J421" s="286"/>
      <c r="K421" s="29"/>
      <c r="L421" s="29"/>
      <c r="M421" s="29"/>
      <c r="N421" s="286"/>
      <c r="O421" s="95" t="s">
        <v>8439</v>
      </c>
      <c r="P421" s="95" t="s">
        <v>8410</v>
      </c>
      <c r="Q421" s="95"/>
      <c r="R421" s="95" t="s">
        <v>8411</v>
      </c>
      <c r="S421" s="29"/>
      <c r="T421" s="29"/>
      <c r="U421" s="29"/>
      <c r="V421" s="286"/>
      <c r="Z421" s="303"/>
    </row>
    <row r="422" spans="1:26" s="186" customFormat="1" x14ac:dyDescent="0.35">
      <c r="A422" s="44">
        <v>411</v>
      </c>
      <c r="B422" s="285"/>
      <c r="C422" s="286"/>
      <c r="D422" s="286"/>
      <c r="E422" s="286"/>
      <c r="F422" s="286"/>
      <c r="G422" s="29"/>
      <c r="H422" s="42"/>
      <c r="I422" s="29"/>
      <c r="J422" s="286"/>
      <c r="K422" s="29"/>
      <c r="L422" s="29"/>
      <c r="M422" s="29"/>
      <c r="N422" s="286"/>
      <c r="O422" s="56" t="s">
        <v>8441</v>
      </c>
      <c r="P422" s="56" t="s">
        <v>8412</v>
      </c>
      <c r="Q422" s="56"/>
      <c r="R422" s="56" t="s">
        <v>8413</v>
      </c>
      <c r="S422" s="29"/>
      <c r="T422" s="29"/>
      <c r="U422" s="29"/>
      <c r="V422" s="286"/>
      <c r="Z422" s="303"/>
    </row>
    <row r="423" spans="1:26" x14ac:dyDescent="0.35">
      <c r="A423" s="44">
        <v>412</v>
      </c>
      <c r="B423" s="39"/>
      <c r="C423" s="21"/>
      <c r="D423" s="21"/>
      <c r="E423" s="21"/>
      <c r="F423" s="21"/>
      <c r="G423" s="186"/>
      <c r="H423" s="21"/>
      <c r="I423" s="186"/>
      <c r="J423" s="21"/>
      <c r="K423" s="186"/>
      <c r="L423" s="186"/>
      <c r="M423" s="186"/>
      <c r="N423" s="21"/>
      <c r="O423" s="186" t="s">
        <v>68</v>
      </c>
      <c r="P423" s="186" t="s">
        <v>722</v>
      </c>
      <c r="Q423" s="186"/>
      <c r="R423" s="34" t="s">
        <v>723</v>
      </c>
      <c r="S423" s="193"/>
      <c r="T423" s="34" t="s">
        <v>8</v>
      </c>
      <c r="U423" s="34">
        <v>2</v>
      </c>
      <c r="V423" s="21">
        <v>8400</v>
      </c>
      <c r="Z423" s="303"/>
    </row>
    <row r="424" spans="1:26" x14ac:dyDescent="0.35">
      <c r="A424" s="44">
        <v>413</v>
      </c>
      <c r="B424" s="39" t="s">
        <v>7001</v>
      </c>
      <c r="C424" s="21">
        <v>0</v>
      </c>
      <c r="D424" s="21">
        <v>36</v>
      </c>
      <c r="E424" s="21">
        <v>490</v>
      </c>
      <c r="F424" s="21">
        <v>115</v>
      </c>
      <c r="G424" s="34" t="s">
        <v>708</v>
      </c>
      <c r="H424" s="24">
        <v>1</v>
      </c>
      <c r="I424" s="34"/>
      <c r="J424" s="21">
        <v>350</v>
      </c>
      <c r="K424" s="34" t="s">
        <v>7001</v>
      </c>
      <c r="L424" s="34" t="s">
        <v>7002</v>
      </c>
      <c r="M424" s="34" t="s">
        <v>8668</v>
      </c>
      <c r="N424" s="21">
        <v>11970</v>
      </c>
      <c r="O424" s="34" t="s">
        <v>80</v>
      </c>
      <c r="P424" s="34" t="s">
        <v>711</v>
      </c>
      <c r="Q424" s="34"/>
      <c r="R424" s="34" t="s">
        <v>712</v>
      </c>
      <c r="S424" s="191"/>
      <c r="T424" s="29"/>
      <c r="U424" s="42"/>
      <c r="V424" s="21"/>
      <c r="Z424" s="216">
        <v>6400</v>
      </c>
    </row>
    <row r="425" spans="1:26" x14ac:dyDescent="0.35">
      <c r="A425" s="44">
        <v>414</v>
      </c>
      <c r="B425" s="39"/>
      <c r="C425" s="21"/>
      <c r="D425" s="21"/>
      <c r="E425" s="21"/>
      <c r="F425" s="21"/>
      <c r="G425" s="186"/>
      <c r="H425" s="21"/>
      <c r="I425" s="186"/>
      <c r="J425" s="21"/>
      <c r="K425" s="186"/>
      <c r="L425" s="186"/>
      <c r="M425" s="186"/>
      <c r="N425" s="21"/>
      <c r="O425" s="186" t="s">
        <v>713</v>
      </c>
      <c r="P425" s="186" t="s">
        <v>738</v>
      </c>
      <c r="Q425" s="186" t="s">
        <v>804</v>
      </c>
      <c r="R425" s="34"/>
      <c r="S425" s="56" t="s">
        <v>715</v>
      </c>
      <c r="T425" s="186"/>
      <c r="U425" s="186"/>
      <c r="V425" s="21"/>
      <c r="Z425" s="216"/>
    </row>
    <row r="426" spans="1:26" x14ac:dyDescent="0.35">
      <c r="A426" s="44">
        <v>415</v>
      </c>
      <c r="B426" s="39"/>
      <c r="C426" s="21"/>
      <c r="D426" s="21"/>
      <c r="E426" s="21"/>
      <c r="F426" s="21"/>
      <c r="G426" s="186"/>
      <c r="H426" s="21"/>
      <c r="I426" s="186"/>
      <c r="J426" s="21"/>
      <c r="K426" s="186"/>
      <c r="L426" s="186"/>
      <c r="M426" s="186"/>
      <c r="N426" s="21"/>
      <c r="O426" s="186" t="s">
        <v>85</v>
      </c>
      <c r="P426" s="186" t="s">
        <v>86</v>
      </c>
      <c r="Q426" s="186"/>
      <c r="R426" s="34"/>
      <c r="S426" s="194"/>
      <c r="T426" s="186"/>
      <c r="U426" s="186"/>
      <c r="V426" s="21"/>
      <c r="Z426" s="216"/>
    </row>
    <row r="427" spans="1:26" x14ac:dyDescent="0.35">
      <c r="A427" s="44">
        <v>416</v>
      </c>
      <c r="B427" s="39"/>
      <c r="C427" s="21"/>
      <c r="D427" s="21"/>
      <c r="E427" s="21"/>
      <c r="F427" s="21"/>
      <c r="G427" s="186"/>
      <c r="H427" s="21"/>
      <c r="I427" s="186"/>
      <c r="J427" s="21"/>
      <c r="K427" s="186"/>
      <c r="L427" s="186"/>
      <c r="M427" s="186"/>
      <c r="N427" s="21"/>
      <c r="O427" s="186" t="s">
        <v>71</v>
      </c>
      <c r="P427" s="186" t="s">
        <v>739</v>
      </c>
      <c r="Q427" s="186" t="s">
        <v>14</v>
      </c>
      <c r="R427" s="34" t="s">
        <v>740</v>
      </c>
      <c r="S427" s="193"/>
      <c r="T427" s="27"/>
      <c r="U427" s="27"/>
      <c r="V427" s="21"/>
      <c r="Z427" s="216"/>
    </row>
    <row r="428" spans="1:26" x14ac:dyDescent="0.35">
      <c r="A428" s="44">
        <v>417</v>
      </c>
      <c r="B428" s="39"/>
      <c r="C428" s="21"/>
      <c r="D428" s="21"/>
      <c r="E428" s="21"/>
      <c r="F428" s="21"/>
      <c r="H428" s="21"/>
      <c r="J428" s="21"/>
      <c r="N428" s="21"/>
      <c r="O428" t="s">
        <v>77</v>
      </c>
      <c r="P428" t="s">
        <v>719</v>
      </c>
      <c r="R428" s="34"/>
      <c r="S428" s="194"/>
      <c r="T428" s="29"/>
      <c r="U428" s="29"/>
      <c r="V428" s="21"/>
      <c r="Z428" s="216"/>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3"/>
      <c r="T429" s="29"/>
      <c r="U429" s="29"/>
      <c r="V429" s="21"/>
      <c r="Z429" s="216"/>
    </row>
    <row r="430" spans="1:26" s="186" customFormat="1" x14ac:dyDescent="0.35">
      <c r="A430" s="44">
        <v>419</v>
      </c>
      <c r="B430" s="285"/>
      <c r="C430" s="286"/>
      <c r="D430" s="286"/>
      <c r="E430" s="286"/>
      <c r="F430" s="286"/>
      <c r="G430" s="29"/>
      <c r="H430" s="42"/>
      <c r="I430" s="29"/>
      <c r="J430" s="286"/>
      <c r="K430" s="29"/>
      <c r="L430" s="29"/>
      <c r="M430" s="29"/>
      <c r="N430" s="286"/>
      <c r="O430" s="57" t="s">
        <v>8437</v>
      </c>
      <c r="P430" s="57" t="s">
        <v>8407</v>
      </c>
      <c r="Q430" s="57"/>
      <c r="R430" s="57" t="s">
        <v>8408</v>
      </c>
      <c r="S430" s="29"/>
      <c r="T430" s="29"/>
      <c r="U430" s="29"/>
      <c r="V430" s="286"/>
      <c r="Z430" s="216"/>
    </row>
    <row r="431" spans="1:26" s="186" customFormat="1" x14ac:dyDescent="0.35">
      <c r="A431" s="44">
        <v>420</v>
      </c>
      <c r="B431" s="285"/>
      <c r="C431" s="286"/>
      <c r="D431" s="286"/>
      <c r="E431" s="286"/>
      <c r="F431" s="286"/>
      <c r="G431" s="29"/>
      <c r="H431" s="42"/>
      <c r="I431" s="29"/>
      <c r="J431" s="286"/>
      <c r="K431" s="29"/>
      <c r="L431" s="29"/>
      <c r="M431" s="29"/>
      <c r="N431" s="286"/>
      <c r="O431" s="56" t="s">
        <v>8438</v>
      </c>
      <c r="P431" s="56" t="s">
        <v>8409</v>
      </c>
      <c r="Q431" s="56"/>
      <c r="R431" s="56"/>
      <c r="S431" s="29"/>
      <c r="T431" s="29"/>
      <c r="U431" s="29"/>
      <c r="V431" s="286"/>
      <c r="Z431" s="303"/>
    </row>
    <row r="432" spans="1:26" s="186" customFormat="1" x14ac:dyDescent="0.35">
      <c r="A432" s="44">
        <v>421</v>
      </c>
      <c r="B432" s="285"/>
      <c r="C432" s="286"/>
      <c r="D432" s="286"/>
      <c r="E432" s="286"/>
      <c r="F432" s="286"/>
      <c r="G432" s="29"/>
      <c r="H432" s="42"/>
      <c r="I432" s="29"/>
      <c r="J432" s="286"/>
      <c r="K432" s="29"/>
      <c r="L432" s="29"/>
      <c r="M432" s="29"/>
      <c r="N432" s="286"/>
      <c r="O432" s="95" t="s">
        <v>8439</v>
      </c>
      <c r="P432" s="95" t="s">
        <v>8410</v>
      </c>
      <c r="Q432" s="95"/>
      <c r="R432" s="95" t="s">
        <v>8411</v>
      </c>
      <c r="S432" s="29"/>
      <c r="T432" s="29"/>
      <c r="U432" s="29"/>
      <c r="V432" s="286"/>
      <c r="Z432" s="303"/>
    </row>
    <row r="433" spans="1:26" s="186" customFormat="1" x14ac:dyDescent="0.35">
      <c r="A433" s="44">
        <v>422</v>
      </c>
      <c r="B433" s="285"/>
      <c r="C433" s="286"/>
      <c r="D433" s="286"/>
      <c r="E433" s="286"/>
      <c r="F433" s="286"/>
      <c r="G433" s="29"/>
      <c r="H433" s="42"/>
      <c r="I433" s="29"/>
      <c r="J433" s="286"/>
      <c r="K433" s="29"/>
      <c r="L433" s="29"/>
      <c r="M433" s="29"/>
      <c r="N433" s="286"/>
      <c r="O433" s="56" t="s">
        <v>8441</v>
      </c>
      <c r="P433" s="56" t="s">
        <v>8412</v>
      </c>
      <c r="Q433" s="56"/>
      <c r="R433" s="56" t="s">
        <v>8413</v>
      </c>
      <c r="S433" s="29"/>
      <c r="T433" s="29"/>
      <c r="U433" s="29"/>
      <c r="V433" s="286"/>
      <c r="Z433" s="303"/>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4"/>
      <c r="T434" s="34" t="s">
        <v>8</v>
      </c>
      <c r="U434" s="34">
        <v>2</v>
      </c>
      <c r="V434" s="21">
        <v>9200</v>
      </c>
      <c r="Z434" s="303"/>
    </row>
    <row r="435" spans="1:26" x14ac:dyDescent="0.35">
      <c r="A435" s="44">
        <v>424</v>
      </c>
      <c r="B435" s="39" t="s">
        <v>7003</v>
      </c>
      <c r="C435" s="21">
        <v>22</v>
      </c>
      <c r="D435" s="21">
        <v>30</v>
      </c>
      <c r="E435" s="21">
        <v>600</v>
      </c>
      <c r="F435" s="21">
        <v>190</v>
      </c>
      <c r="G435" s="34" t="s">
        <v>708</v>
      </c>
      <c r="H435" s="24">
        <v>1</v>
      </c>
      <c r="I435" s="34"/>
      <c r="J435" s="21">
        <v>500</v>
      </c>
      <c r="K435" s="34" t="s">
        <v>7003</v>
      </c>
      <c r="L435" s="34" t="s">
        <v>7004</v>
      </c>
      <c r="M435" s="34" t="s">
        <v>8669</v>
      </c>
      <c r="N435" s="21">
        <v>17000</v>
      </c>
      <c r="O435" s="34" t="s">
        <v>80</v>
      </c>
      <c r="P435" s="34" t="s">
        <v>711</v>
      </c>
      <c r="Q435" s="34"/>
      <c r="R435" s="34" t="s">
        <v>712</v>
      </c>
      <c r="S435" s="190"/>
      <c r="T435" s="29"/>
      <c r="U435" s="42"/>
      <c r="V435" s="21"/>
      <c r="Z435" s="216">
        <v>6500</v>
      </c>
    </row>
    <row r="436" spans="1:26" x14ac:dyDescent="0.35">
      <c r="A436" s="44">
        <v>425</v>
      </c>
      <c r="B436" s="39"/>
      <c r="C436" s="189"/>
      <c r="D436" s="189"/>
      <c r="E436" s="189"/>
      <c r="F436" s="189"/>
      <c r="G436" s="186"/>
      <c r="H436" s="21"/>
      <c r="I436" s="186"/>
      <c r="J436" s="21"/>
      <c r="K436" s="186"/>
      <c r="L436" s="186"/>
      <c r="M436" s="186"/>
      <c r="N436" s="21"/>
      <c r="O436" s="186" t="s">
        <v>713</v>
      </c>
      <c r="P436" s="186" t="s">
        <v>738</v>
      </c>
      <c r="Q436" s="186" t="s">
        <v>804</v>
      </c>
      <c r="R436" s="34"/>
      <c r="S436" s="57" t="s">
        <v>715</v>
      </c>
      <c r="T436" s="186"/>
      <c r="U436" s="186"/>
      <c r="V436" s="21"/>
    </row>
    <row r="437" spans="1:26" x14ac:dyDescent="0.35">
      <c r="A437" s="44">
        <v>426</v>
      </c>
      <c r="B437" s="39"/>
      <c r="C437" s="189"/>
      <c r="D437" s="189"/>
      <c r="E437" s="189"/>
      <c r="F437" s="189"/>
      <c r="G437" s="27"/>
      <c r="H437" s="21"/>
      <c r="I437" s="27"/>
      <c r="J437" s="21"/>
      <c r="K437" s="27"/>
      <c r="L437" s="27"/>
      <c r="M437" s="27"/>
      <c r="N437" s="21"/>
      <c r="O437" s="27" t="s">
        <v>85</v>
      </c>
      <c r="P437" s="27" t="s">
        <v>86</v>
      </c>
      <c r="Q437" s="27"/>
      <c r="R437" s="34"/>
      <c r="S437" s="193"/>
      <c r="T437" s="186"/>
      <c r="U437" s="186"/>
      <c r="V437" s="21"/>
    </row>
    <row r="438" spans="1:26" x14ac:dyDescent="0.35">
      <c r="A438" s="44">
        <v>427</v>
      </c>
      <c r="B438" s="39"/>
      <c r="C438" s="189"/>
      <c r="D438" s="189"/>
      <c r="E438" s="189"/>
      <c r="F438" s="189"/>
      <c r="G438" s="27"/>
      <c r="H438" s="21"/>
      <c r="I438" s="27"/>
      <c r="J438" s="21"/>
      <c r="K438" s="27"/>
      <c r="L438" s="27"/>
      <c r="M438" s="27"/>
      <c r="N438" s="21"/>
      <c r="O438" s="27" t="s">
        <v>71</v>
      </c>
      <c r="P438" s="27" t="s">
        <v>739</v>
      </c>
      <c r="Q438" s="27" t="s">
        <v>14</v>
      </c>
      <c r="R438" s="34" t="s">
        <v>740</v>
      </c>
      <c r="S438" s="194"/>
      <c r="T438" s="186"/>
      <c r="U438" s="186"/>
      <c r="V438" s="21"/>
    </row>
    <row r="439" spans="1:26" x14ac:dyDescent="0.35">
      <c r="A439" s="44">
        <v>428</v>
      </c>
      <c r="B439" s="39"/>
      <c r="C439" s="189"/>
      <c r="D439" s="189"/>
      <c r="E439" s="189"/>
      <c r="F439" s="189"/>
      <c r="G439" s="186"/>
      <c r="H439" s="21"/>
      <c r="I439" s="186"/>
      <c r="J439" s="21"/>
      <c r="K439" s="186"/>
      <c r="L439" s="186"/>
      <c r="M439" s="186"/>
      <c r="N439" s="21"/>
      <c r="O439" s="186" t="s">
        <v>77</v>
      </c>
      <c r="P439" s="186" t="s">
        <v>719</v>
      </c>
      <c r="Q439" s="186"/>
      <c r="R439" s="34"/>
      <c r="S439" s="193"/>
      <c r="T439" s="27"/>
      <c r="U439" s="27"/>
      <c r="V439" s="21"/>
    </row>
    <row r="440" spans="1:26" x14ac:dyDescent="0.35">
      <c r="A440" s="44">
        <v>429</v>
      </c>
      <c r="B440" s="39"/>
      <c r="C440" s="189"/>
      <c r="D440" s="189"/>
      <c r="E440" s="189"/>
      <c r="F440" s="189"/>
      <c r="G440" s="27"/>
      <c r="H440" s="21"/>
      <c r="I440" s="27"/>
      <c r="J440" s="21"/>
      <c r="K440" s="27"/>
      <c r="L440" s="27"/>
      <c r="M440" s="27"/>
      <c r="N440" s="21"/>
      <c r="O440" s="27" t="s">
        <v>74</v>
      </c>
      <c r="P440" s="27" t="s">
        <v>720</v>
      </c>
      <c r="Q440" s="27"/>
      <c r="R440" s="34" t="s">
        <v>721</v>
      </c>
      <c r="S440" s="194"/>
      <c r="T440" s="29"/>
      <c r="U440" s="29"/>
      <c r="V440" s="21"/>
    </row>
    <row r="441" spans="1:26" s="186" customFormat="1" x14ac:dyDescent="0.35">
      <c r="A441" s="44">
        <v>430</v>
      </c>
      <c r="B441" s="285"/>
      <c r="C441" s="286"/>
      <c r="D441" s="286"/>
      <c r="E441" s="286"/>
      <c r="F441" s="286"/>
      <c r="G441" s="29"/>
      <c r="H441" s="42"/>
      <c r="I441" s="29"/>
      <c r="J441" s="286"/>
      <c r="K441" s="29"/>
      <c r="L441" s="29"/>
      <c r="M441" s="29"/>
      <c r="N441" s="286"/>
      <c r="O441" s="57" t="s">
        <v>8437</v>
      </c>
      <c r="P441" s="57" t="s">
        <v>8407</v>
      </c>
      <c r="Q441" s="57"/>
      <c r="R441" s="57" t="s">
        <v>8408</v>
      </c>
      <c r="S441" s="29"/>
      <c r="T441" s="29"/>
      <c r="U441" s="29"/>
      <c r="V441" s="286"/>
    </row>
    <row r="442" spans="1:26" s="186" customFormat="1" x14ac:dyDescent="0.35">
      <c r="A442" s="44">
        <v>431</v>
      </c>
      <c r="B442" s="285"/>
      <c r="C442" s="286"/>
      <c r="D442" s="286"/>
      <c r="E442" s="286"/>
      <c r="F442" s="286"/>
      <c r="G442" s="29"/>
      <c r="H442" s="42"/>
      <c r="I442" s="29"/>
      <c r="J442" s="286"/>
      <c r="K442" s="29"/>
      <c r="L442" s="29"/>
      <c r="M442" s="29"/>
      <c r="N442" s="286"/>
      <c r="O442" s="56" t="s">
        <v>8438</v>
      </c>
      <c r="P442" s="56" t="s">
        <v>8409</v>
      </c>
      <c r="Q442" s="56"/>
      <c r="R442" s="56"/>
      <c r="S442" s="29"/>
      <c r="T442" s="29"/>
      <c r="U442" s="29"/>
      <c r="V442" s="286"/>
    </row>
    <row r="443" spans="1:26" s="186" customFormat="1" x14ac:dyDescent="0.35">
      <c r="A443" s="44">
        <v>432</v>
      </c>
      <c r="B443" s="285"/>
      <c r="C443" s="286"/>
      <c r="D443" s="286"/>
      <c r="E443" s="286"/>
      <c r="F443" s="286"/>
      <c r="G443" s="29"/>
      <c r="H443" s="42"/>
      <c r="I443" s="29"/>
      <c r="J443" s="286"/>
      <c r="K443" s="29"/>
      <c r="L443" s="29"/>
      <c r="M443" s="29"/>
      <c r="N443" s="286"/>
      <c r="O443" s="95" t="s">
        <v>8439</v>
      </c>
      <c r="P443" s="95" t="s">
        <v>8410</v>
      </c>
      <c r="Q443" s="95"/>
      <c r="R443" s="95" t="s">
        <v>8411</v>
      </c>
      <c r="S443" s="29"/>
      <c r="T443" s="29"/>
      <c r="U443" s="29"/>
      <c r="V443" s="286"/>
    </row>
    <row r="444" spans="1:26" s="186" customFormat="1" x14ac:dyDescent="0.35">
      <c r="A444" s="44">
        <v>433</v>
      </c>
      <c r="B444" s="285"/>
      <c r="C444" s="286"/>
      <c r="D444" s="286"/>
      <c r="E444" s="286"/>
      <c r="F444" s="286"/>
      <c r="G444" s="29"/>
      <c r="H444" s="42"/>
      <c r="I444" s="29"/>
      <c r="J444" s="286"/>
      <c r="K444" s="29"/>
      <c r="L444" s="29"/>
      <c r="M444" s="29"/>
      <c r="N444" s="286"/>
      <c r="O444" s="56" t="s">
        <v>8441</v>
      </c>
      <c r="P444" s="56" t="s">
        <v>8412</v>
      </c>
      <c r="Q444" s="56"/>
      <c r="R444" s="56" t="s">
        <v>8413</v>
      </c>
      <c r="S444" s="29"/>
      <c r="T444" s="29"/>
      <c r="U444" s="29"/>
      <c r="V444" s="286"/>
    </row>
    <row r="445" spans="1:26" x14ac:dyDescent="0.35">
      <c r="A445" s="44">
        <v>434</v>
      </c>
      <c r="B445" s="39"/>
      <c r="C445" s="189"/>
      <c r="D445" s="189"/>
      <c r="E445" s="189"/>
      <c r="F445" s="189"/>
      <c r="G445" s="186"/>
      <c r="H445" s="21"/>
      <c r="I445" s="186"/>
      <c r="J445" s="21"/>
      <c r="K445" s="186"/>
      <c r="L445" s="186"/>
      <c r="M445" s="186"/>
      <c r="N445" s="21"/>
      <c r="O445" s="186" t="s">
        <v>68</v>
      </c>
      <c r="P445" s="186" t="s">
        <v>722</v>
      </c>
      <c r="Q445" s="186"/>
      <c r="R445" s="34" t="s">
        <v>723</v>
      </c>
      <c r="S445" s="193"/>
      <c r="T445" s="34" t="s">
        <v>8</v>
      </c>
      <c r="U445" s="34">
        <v>2</v>
      </c>
      <c r="V445" s="21">
        <v>11400</v>
      </c>
    </row>
    <row r="455" spans="10:10" x14ac:dyDescent="0.35">
      <c r="J455" t="s">
        <v>8727</v>
      </c>
    </row>
    <row r="456" spans="10:10" x14ac:dyDescent="0.35">
      <c r="J456" t="s">
        <v>708</v>
      </c>
    </row>
    <row r="457" spans="10:10" x14ac:dyDescent="0.35">
      <c r="J457" t="s">
        <v>8728</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553" priority="352">
      <formula>ISBLANK(A3)</formula>
    </cfRule>
  </conditionalFormatting>
  <conditionalFormatting sqref="A244:V249 A254:V254">
    <cfRule type="expression" dxfId="1552" priority="350">
      <formula>ISBLANK(A244)</formula>
    </cfRule>
  </conditionalFormatting>
  <conditionalFormatting sqref="O30:R33">
    <cfRule type="expression" dxfId="1551" priority="349">
      <formula>ISBLANK(O30)</formula>
    </cfRule>
  </conditionalFormatting>
  <conditionalFormatting sqref="A41:N44 S41:V44">
    <cfRule type="expression" dxfId="1550" priority="348">
      <formula>ISBLANK(A41)</formula>
    </cfRule>
  </conditionalFormatting>
  <conditionalFormatting sqref="O41:R44">
    <cfRule type="expression" dxfId="1549" priority="347">
      <formula>ISBLANK(O41)</formula>
    </cfRule>
  </conditionalFormatting>
  <conditionalFormatting sqref="A63:N66 S63:V66">
    <cfRule type="expression" dxfId="1548" priority="346">
      <formula>ISBLANK(A63)</formula>
    </cfRule>
  </conditionalFormatting>
  <conditionalFormatting sqref="O63:R66">
    <cfRule type="expression" dxfId="1547" priority="345">
      <formula>ISBLANK(O63)</formula>
    </cfRule>
  </conditionalFormatting>
  <conditionalFormatting sqref="A85:N88 S85:V88">
    <cfRule type="expression" dxfId="1546" priority="344">
      <formula>ISBLANK(A85)</formula>
    </cfRule>
  </conditionalFormatting>
  <conditionalFormatting sqref="O85:R88">
    <cfRule type="expression" dxfId="1545" priority="343">
      <formula>ISBLANK(O85)</formula>
    </cfRule>
  </conditionalFormatting>
  <conditionalFormatting sqref="A96:N99 S96:V99">
    <cfRule type="expression" dxfId="1544" priority="342">
      <formula>ISBLANK(A96)</formula>
    </cfRule>
  </conditionalFormatting>
  <conditionalFormatting sqref="O96:O99">
    <cfRule type="expression" dxfId="1543" priority="341">
      <formula>ISBLANK(O96)</formula>
    </cfRule>
  </conditionalFormatting>
  <conditionalFormatting sqref="A129:N132 S129:V132">
    <cfRule type="expression" dxfId="1542" priority="340">
      <formula>ISBLANK(A129)</formula>
    </cfRule>
  </conditionalFormatting>
  <conditionalFormatting sqref="O129:O132 Q129:Q132">
    <cfRule type="expression" dxfId="1541" priority="339">
      <formula>ISBLANK(O129)</formula>
    </cfRule>
  </conditionalFormatting>
  <conditionalFormatting sqref="A151:N154 S151:V154">
    <cfRule type="expression" dxfId="1540" priority="338">
      <formula>ISBLANK(A151)</formula>
    </cfRule>
  </conditionalFormatting>
  <conditionalFormatting sqref="O151:O154 Q151:Q154">
    <cfRule type="expression" dxfId="1539" priority="337">
      <formula>ISBLANK(O151)</formula>
    </cfRule>
  </conditionalFormatting>
  <conditionalFormatting sqref="A162:N165 S162:V165">
    <cfRule type="expression" dxfId="1538" priority="336">
      <formula>ISBLANK(A162)</formula>
    </cfRule>
  </conditionalFormatting>
  <conditionalFormatting sqref="O162:O165 Q162:Q165">
    <cfRule type="expression" dxfId="1537" priority="335">
      <formula>ISBLANK(O162)</formula>
    </cfRule>
  </conditionalFormatting>
  <conditionalFormatting sqref="A184:N187 S184:V187">
    <cfRule type="expression" dxfId="1536" priority="334">
      <formula>ISBLANK(A184)</formula>
    </cfRule>
  </conditionalFormatting>
  <conditionalFormatting sqref="O184:O187 Q185:R185 Q184 Q186:Q187">
    <cfRule type="expression" dxfId="1535" priority="333">
      <formula>ISBLANK(O184)</formula>
    </cfRule>
  </conditionalFormatting>
  <conditionalFormatting sqref="A206:N209 S206:V209">
    <cfRule type="expression" dxfId="1534" priority="332">
      <formula>ISBLANK(A206)</formula>
    </cfRule>
  </conditionalFormatting>
  <conditionalFormatting sqref="O206:O209 Q206:Q209">
    <cfRule type="expression" dxfId="1533" priority="331">
      <formula>ISBLANK(O206)</formula>
    </cfRule>
  </conditionalFormatting>
  <conditionalFormatting sqref="A228:N231 S228:V231">
    <cfRule type="expression" dxfId="1532" priority="330">
      <formula>ISBLANK(A228)</formula>
    </cfRule>
  </conditionalFormatting>
  <conditionalFormatting sqref="O228:O231 Q228:Q231">
    <cfRule type="expression" dxfId="1531" priority="329">
      <formula>ISBLANK(O228)</formula>
    </cfRule>
  </conditionalFormatting>
  <conditionalFormatting sqref="A239:N242 S239:V242">
    <cfRule type="expression" dxfId="1530" priority="328">
      <formula>ISBLANK(A239)</formula>
    </cfRule>
  </conditionalFormatting>
  <conditionalFormatting sqref="O239:O242 Q239:Q242">
    <cfRule type="expression" dxfId="1529" priority="327">
      <formula>ISBLANK(O239)</formula>
    </cfRule>
  </conditionalFormatting>
  <conditionalFormatting sqref="A250:N253 S250:V253">
    <cfRule type="expression" dxfId="1528" priority="326">
      <formula>ISBLANK(A250)</formula>
    </cfRule>
  </conditionalFormatting>
  <conditionalFormatting sqref="O250:O253 Q250:Q253">
    <cfRule type="expression" dxfId="1527" priority="325">
      <formula>ISBLANK(O250)</formula>
    </cfRule>
  </conditionalFormatting>
  <conditionalFormatting sqref="A261:N264 S261:V264">
    <cfRule type="expression" dxfId="1526" priority="324">
      <formula>ISBLANK(A261)</formula>
    </cfRule>
  </conditionalFormatting>
  <conditionalFormatting sqref="O261:R264">
    <cfRule type="expression" dxfId="1525" priority="323">
      <formula>ISBLANK(O261)</formula>
    </cfRule>
  </conditionalFormatting>
  <conditionalFormatting sqref="A298:N301 S298:V301">
    <cfRule type="expression" dxfId="1524" priority="322">
      <formula>ISBLANK(A298)</formula>
    </cfRule>
  </conditionalFormatting>
  <conditionalFormatting sqref="O298:O301 Q298:Q301">
    <cfRule type="expression" dxfId="1523" priority="321">
      <formula>ISBLANK(O298)</formula>
    </cfRule>
  </conditionalFormatting>
  <conditionalFormatting sqref="A309:N312 S309:V312">
    <cfRule type="expression" dxfId="1522" priority="320">
      <formula>ISBLANK(A309)</formula>
    </cfRule>
  </conditionalFormatting>
  <conditionalFormatting sqref="O309:O312 Q309:Q312">
    <cfRule type="expression" dxfId="1521" priority="319">
      <formula>ISBLANK(O309)</formula>
    </cfRule>
  </conditionalFormatting>
  <conditionalFormatting sqref="A320:N323 S320:V323">
    <cfRule type="expression" dxfId="1520" priority="318">
      <formula>ISBLANK(A320)</formula>
    </cfRule>
  </conditionalFormatting>
  <conditionalFormatting sqref="O320:O323 Q320:Q323">
    <cfRule type="expression" dxfId="1519" priority="317">
      <formula>ISBLANK(O320)</formula>
    </cfRule>
  </conditionalFormatting>
  <conditionalFormatting sqref="A331:N334 S331:V334">
    <cfRule type="expression" dxfId="1518" priority="316">
      <formula>ISBLANK(A331)</formula>
    </cfRule>
  </conditionalFormatting>
  <conditionalFormatting sqref="O331:O334 Q331:Q334">
    <cfRule type="expression" dxfId="1517" priority="315">
      <formula>ISBLANK(O331)</formula>
    </cfRule>
  </conditionalFormatting>
  <conditionalFormatting sqref="A342:N345 S342:V345">
    <cfRule type="expression" dxfId="1516" priority="314">
      <formula>ISBLANK(A342)</formula>
    </cfRule>
  </conditionalFormatting>
  <conditionalFormatting sqref="O342:R345">
    <cfRule type="expression" dxfId="1515" priority="313">
      <formula>ISBLANK(O342)</formula>
    </cfRule>
  </conditionalFormatting>
  <conditionalFormatting sqref="A353:N356 S353:V356">
    <cfRule type="expression" dxfId="1514" priority="312">
      <formula>ISBLANK(A353)</formula>
    </cfRule>
  </conditionalFormatting>
  <conditionalFormatting sqref="O353:O356 Q353:Q356">
    <cfRule type="expression" dxfId="1513" priority="311">
      <formula>ISBLANK(O353)</formula>
    </cfRule>
  </conditionalFormatting>
  <conditionalFormatting sqref="A364:N367 S364:V367">
    <cfRule type="expression" dxfId="1512" priority="310">
      <formula>ISBLANK(A364)</formula>
    </cfRule>
  </conditionalFormatting>
  <conditionalFormatting sqref="O364:O367 Q364:Q367">
    <cfRule type="expression" dxfId="1511" priority="309">
      <formula>ISBLANK(O364)</formula>
    </cfRule>
  </conditionalFormatting>
  <conditionalFormatting sqref="A375:N378 S375:V378">
    <cfRule type="expression" dxfId="1510" priority="308">
      <formula>ISBLANK(A375)</formula>
    </cfRule>
  </conditionalFormatting>
  <conditionalFormatting sqref="O375:R378">
    <cfRule type="expression" dxfId="1509" priority="307">
      <formula>ISBLANK(O375)</formula>
    </cfRule>
  </conditionalFormatting>
  <conditionalFormatting sqref="A386:N389 S386:V389">
    <cfRule type="expression" dxfId="1508" priority="306">
      <formula>ISBLANK(A386)</formula>
    </cfRule>
  </conditionalFormatting>
  <conditionalFormatting sqref="O386:R389">
    <cfRule type="expression" dxfId="1507" priority="305">
      <formula>ISBLANK(O386)</formula>
    </cfRule>
  </conditionalFormatting>
  <conditionalFormatting sqref="A397:N400 S397:V400">
    <cfRule type="expression" dxfId="1506" priority="304">
      <formula>ISBLANK(A397)</formula>
    </cfRule>
  </conditionalFormatting>
  <conditionalFormatting sqref="O397:R400">
    <cfRule type="expression" dxfId="1505" priority="303">
      <formula>ISBLANK(O397)</formula>
    </cfRule>
  </conditionalFormatting>
  <conditionalFormatting sqref="A408:N411 S408:V411">
    <cfRule type="expression" dxfId="1504" priority="302">
      <formula>ISBLANK(A408)</formula>
    </cfRule>
  </conditionalFormatting>
  <conditionalFormatting sqref="O408:R411">
    <cfRule type="expression" dxfId="1503" priority="301">
      <formula>ISBLANK(O408)</formula>
    </cfRule>
  </conditionalFormatting>
  <conditionalFormatting sqref="A419:N422 S419:V422">
    <cfRule type="expression" dxfId="1502" priority="300">
      <formula>ISBLANK(A419)</formula>
    </cfRule>
  </conditionalFormatting>
  <conditionalFormatting sqref="O419:R422">
    <cfRule type="expression" dxfId="1501" priority="299">
      <formula>ISBLANK(O419)</formula>
    </cfRule>
  </conditionalFormatting>
  <conditionalFormatting sqref="A430:N433 S430:V433">
    <cfRule type="expression" dxfId="1500" priority="298">
      <formula>ISBLANK(A430)</formula>
    </cfRule>
  </conditionalFormatting>
  <conditionalFormatting sqref="O430:R433">
    <cfRule type="expression" dxfId="1499" priority="297">
      <formula>ISBLANK(O430)</formula>
    </cfRule>
  </conditionalFormatting>
  <conditionalFormatting sqref="A441:N444 S441:V444">
    <cfRule type="expression" dxfId="1498" priority="296">
      <formula>ISBLANK(A441)</formula>
    </cfRule>
  </conditionalFormatting>
  <conditionalFormatting sqref="O441:R444">
    <cfRule type="expression" dxfId="1497" priority="295">
      <formula>ISBLANK(O441)</formula>
    </cfRule>
  </conditionalFormatting>
  <conditionalFormatting sqref="R331">
    <cfRule type="expression" dxfId="1496" priority="167">
      <formula>ISBLANK(R331)</formula>
    </cfRule>
  </conditionalFormatting>
  <conditionalFormatting sqref="A107:A110">
    <cfRule type="expression" dxfId="1495" priority="293">
      <formula>ISBLANK(A107)</formula>
    </cfRule>
  </conditionalFormatting>
  <conditionalFormatting sqref="A107:N110 S107:V110">
    <cfRule type="expression" dxfId="1494" priority="292">
      <formula>ISBLANK(A107)</formula>
    </cfRule>
  </conditionalFormatting>
  <conditionalFormatting sqref="O107:O110 Q108:R108 Q107 Q109:Q110">
    <cfRule type="expression" dxfId="1493" priority="291">
      <formula>ISBLANK(O107)</formula>
    </cfRule>
  </conditionalFormatting>
  <conditionalFormatting sqref="R367">
    <cfRule type="expression" dxfId="1492" priority="161">
      <formula>ISBLANK(R367)</formula>
    </cfRule>
  </conditionalFormatting>
  <conditionalFormatting sqref="R251">
    <cfRule type="expression" dxfId="1491" priority="176">
      <formula>ISBLANK(R251)</formula>
    </cfRule>
  </conditionalFormatting>
  <conditionalFormatting sqref="P364">
    <cfRule type="expression" dxfId="1490" priority="282">
      <formula>ISBLANK(P364)</formula>
    </cfRule>
  </conditionalFormatting>
  <conditionalFormatting sqref="P365">
    <cfRule type="expression" dxfId="1489" priority="281">
      <formula>ISBLANK(P365)</formula>
    </cfRule>
  </conditionalFormatting>
  <conditionalFormatting sqref="P366">
    <cfRule type="expression" dxfId="1488" priority="280">
      <formula>ISBLANK(P366)</formula>
    </cfRule>
  </conditionalFormatting>
  <conditionalFormatting sqref="P367">
    <cfRule type="expression" dxfId="1487" priority="279">
      <formula>ISBLANK(P367)</formula>
    </cfRule>
  </conditionalFormatting>
  <conditionalFormatting sqref="P353">
    <cfRule type="expression" dxfId="1486" priority="278">
      <formula>ISBLANK(P353)</formula>
    </cfRule>
  </conditionalFormatting>
  <conditionalFormatting sqref="P354">
    <cfRule type="expression" dxfId="1485" priority="277">
      <formula>ISBLANK(P354)</formula>
    </cfRule>
  </conditionalFormatting>
  <conditionalFormatting sqref="P355">
    <cfRule type="expression" dxfId="1484" priority="276">
      <formula>ISBLANK(P355)</formula>
    </cfRule>
  </conditionalFormatting>
  <conditionalFormatting sqref="P356">
    <cfRule type="expression" dxfId="1483" priority="275">
      <formula>ISBLANK(P356)</formula>
    </cfRule>
  </conditionalFormatting>
  <conditionalFormatting sqref="P331">
    <cfRule type="expression" dxfId="1482" priority="274">
      <formula>ISBLANK(P331)</formula>
    </cfRule>
  </conditionalFormatting>
  <conditionalFormatting sqref="P332">
    <cfRule type="expression" dxfId="1481" priority="273">
      <formula>ISBLANK(P332)</formula>
    </cfRule>
  </conditionalFormatting>
  <conditionalFormatting sqref="P333">
    <cfRule type="expression" dxfId="1480" priority="272">
      <formula>ISBLANK(P333)</formula>
    </cfRule>
  </conditionalFormatting>
  <conditionalFormatting sqref="P334">
    <cfRule type="expression" dxfId="1479" priority="271">
      <formula>ISBLANK(P334)</formula>
    </cfRule>
  </conditionalFormatting>
  <conditionalFormatting sqref="P320">
    <cfRule type="expression" dxfId="1478" priority="270">
      <formula>ISBLANK(P320)</formula>
    </cfRule>
  </conditionalFormatting>
  <conditionalFormatting sqref="P321">
    <cfRule type="expression" dxfId="1477" priority="269">
      <formula>ISBLANK(P321)</formula>
    </cfRule>
  </conditionalFormatting>
  <conditionalFormatting sqref="P322">
    <cfRule type="expression" dxfId="1476" priority="268">
      <formula>ISBLANK(P322)</formula>
    </cfRule>
  </conditionalFormatting>
  <conditionalFormatting sqref="P323">
    <cfRule type="expression" dxfId="1475" priority="267">
      <formula>ISBLANK(P323)</formula>
    </cfRule>
  </conditionalFormatting>
  <conditionalFormatting sqref="P309">
    <cfRule type="expression" dxfId="1474" priority="266">
      <formula>ISBLANK(P309)</formula>
    </cfRule>
  </conditionalFormatting>
  <conditionalFormatting sqref="P310">
    <cfRule type="expression" dxfId="1473" priority="265">
      <formula>ISBLANK(P310)</formula>
    </cfRule>
  </conditionalFormatting>
  <conditionalFormatting sqref="P311">
    <cfRule type="expression" dxfId="1472" priority="264">
      <formula>ISBLANK(P311)</formula>
    </cfRule>
  </conditionalFormatting>
  <conditionalFormatting sqref="P312">
    <cfRule type="expression" dxfId="1471" priority="263">
      <formula>ISBLANK(P312)</formula>
    </cfRule>
  </conditionalFormatting>
  <conditionalFormatting sqref="P298">
    <cfRule type="expression" dxfId="1470" priority="262">
      <formula>ISBLANK(P298)</formula>
    </cfRule>
  </conditionalFormatting>
  <conditionalFormatting sqref="P299">
    <cfRule type="expression" dxfId="1469" priority="261">
      <formula>ISBLANK(P299)</formula>
    </cfRule>
  </conditionalFormatting>
  <conditionalFormatting sqref="P300">
    <cfRule type="expression" dxfId="1468" priority="260">
      <formula>ISBLANK(P300)</formula>
    </cfRule>
  </conditionalFormatting>
  <conditionalFormatting sqref="P301">
    <cfRule type="expression" dxfId="1467" priority="259">
      <formula>ISBLANK(P301)</formula>
    </cfRule>
  </conditionalFormatting>
  <conditionalFormatting sqref="R365">
    <cfRule type="expression" dxfId="1466" priority="164">
      <formula>ISBLANK(R365)</formula>
    </cfRule>
  </conditionalFormatting>
  <conditionalFormatting sqref="P250">
    <cfRule type="expression" dxfId="1465" priority="254">
      <formula>ISBLANK(P250)</formula>
    </cfRule>
  </conditionalFormatting>
  <conditionalFormatting sqref="P251">
    <cfRule type="expression" dxfId="1464" priority="253">
      <formula>ISBLANK(P251)</formula>
    </cfRule>
  </conditionalFormatting>
  <conditionalFormatting sqref="P252">
    <cfRule type="expression" dxfId="1463" priority="252">
      <formula>ISBLANK(P252)</formula>
    </cfRule>
  </conditionalFormatting>
  <conditionalFormatting sqref="P253">
    <cfRule type="expression" dxfId="1462" priority="251">
      <formula>ISBLANK(P253)</formula>
    </cfRule>
  </conditionalFormatting>
  <conditionalFormatting sqref="P239">
    <cfRule type="expression" dxfId="1461" priority="250">
      <formula>ISBLANK(P239)</formula>
    </cfRule>
  </conditionalFormatting>
  <conditionalFormatting sqref="P240">
    <cfRule type="expression" dxfId="1460" priority="249">
      <formula>ISBLANK(P240)</formula>
    </cfRule>
  </conditionalFormatting>
  <conditionalFormatting sqref="P241">
    <cfRule type="expression" dxfId="1459" priority="248">
      <formula>ISBLANK(P241)</formula>
    </cfRule>
  </conditionalFormatting>
  <conditionalFormatting sqref="P242">
    <cfRule type="expression" dxfId="1458" priority="247">
      <formula>ISBLANK(P242)</formula>
    </cfRule>
  </conditionalFormatting>
  <conditionalFormatting sqref="P228">
    <cfRule type="expression" dxfId="1457" priority="246">
      <formula>ISBLANK(P228)</formula>
    </cfRule>
  </conditionalFormatting>
  <conditionalFormatting sqref="P229">
    <cfRule type="expression" dxfId="1456" priority="245">
      <formula>ISBLANK(P229)</formula>
    </cfRule>
  </conditionalFormatting>
  <conditionalFormatting sqref="P230">
    <cfRule type="expression" dxfId="1455" priority="244">
      <formula>ISBLANK(P230)</formula>
    </cfRule>
  </conditionalFormatting>
  <conditionalFormatting sqref="P231">
    <cfRule type="expression" dxfId="1454" priority="243">
      <formula>ISBLANK(P231)</formula>
    </cfRule>
  </conditionalFormatting>
  <conditionalFormatting sqref="P206">
    <cfRule type="expression" dxfId="1453" priority="242">
      <formula>ISBLANK(P206)</formula>
    </cfRule>
  </conditionalFormatting>
  <conditionalFormatting sqref="P207">
    <cfRule type="expression" dxfId="1452" priority="241">
      <formula>ISBLANK(P207)</formula>
    </cfRule>
  </conditionalFormatting>
  <conditionalFormatting sqref="P208">
    <cfRule type="expression" dxfId="1451" priority="240">
      <formula>ISBLANK(P208)</formula>
    </cfRule>
  </conditionalFormatting>
  <conditionalFormatting sqref="P209">
    <cfRule type="expression" dxfId="1450" priority="239">
      <formula>ISBLANK(P209)</formula>
    </cfRule>
  </conditionalFormatting>
  <conditionalFormatting sqref="P184">
    <cfRule type="expression" dxfId="1449" priority="238">
      <formula>ISBLANK(P184)</formula>
    </cfRule>
  </conditionalFormatting>
  <conditionalFormatting sqref="P185">
    <cfRule type="expression" dxfId="1448" priority="237">
      <formula>ISBLANK(P185)</formula>
    </cfRule>
  </conditionalFormatting>
  <conditionalFormatting sqref="P186">
    <cfRule type="expression" dxfId="1447" priority="236">
      <formula>ISBLANK(P186)</formula>
    </cfRule>
  </conditionalFormatting>
  <conditionalFormatting sqref="P187">
    <cfRule type="expression" dxfId="1446" priority="235">
      <formula>ISBLANK(P187)</formula>
    </cfRule>
  </conditionalFormatting>
  <conditionalFormatting sqref="P162">
    <cfRule type="expression" dxfId="1445" priority="234">
      <formula>ISBLANK(P162)</formula>
    </cfRule>
  </conditionalFormatting>
  <conditionalFormatting sqref="P163">
    <cfRule type="expression" dxfId="1444" priority="233">
      <formula>ISBLANK(P163)</formula>
    </cfRule>
  </conditionalFormatting>
  <conditionalFormatting sqref="P164">
    <cfRule type="expression" dxfId="1443" priority="232">
      <formula>ISBLANK(P164)</formula>
    </cfRule>
  </conditionalFormatting>
  <conditionalFormatting sqref="P165">
    <cfRule type="expression" dxfId="1442" priority="231">
      <formula>ISBLANK(P165)</formula>
    </cfRule>
  </conditionalFormatting>
  <conditionalFormatting sqref="P151">
    <cfRule type="expression" dxfId="1441" priority="230">
      <formula>ISBLANK(P151)</formula>
    </cfRule>
  </conditionalFormatting>
  <conditionalFormatting sqref="P152">
    <cfRule type="expression" dxfId="1440" priority="229">
      <formula>ISBLANK(P152)</formula>
    </cfRule>
  </conditionalFormatting>
  <conditionalFormatting sqref="P153">
    <cfRule type="expression" dxfId="1439" priority="228">
      <formula>ISBLANK(P153)</formula>
    </cfRule>
  </conditionalFormatting>
  <conditionalFormatting sqref="P154">
    <cfRule type="expression" dxfId="1438" priority="227">
      <formula>ISBLANK(P154)</formula>
    </cfRule>
  </conditionalFormatting>
  <conditionalFormatting sqref="P129">
    <cfRule type="expression" dxfId="1437" priority="226">
      <formula>ISBLANK(P129)</formula>
    </cfRule>
  </conditionalFormatting>
  <conditionalFormatting sqref="P130">
    <cfRule type="expression" dxfId="1436" priority="225">
      <formula>ISBLANK(P130)</formula>
    </cfRule>
  </conditionalFormatting>
  <conditionalFormatting sqref="P131">
    <cfRule type="expression" dxfId="1435" priority="224">
      <formula>ISBLANK(P131)</formula>
    </cfRule>
  </conditionalFormatting>
  <conditionalFormatting sqref="P132">
    <cfRule type="expression" dxfId="1434" priority="223">
      <formula>ISBLANK(P132)</formula>
    </cfRule>
  </conditionalFormatting>
  <conditionalFormatting sqref="P107">
    <cfRule type="expression" dxfId="1433" priority="222">
      <formula>ISBLANK(P107)</formula>
    </cfRule>
  </conditionalFormatting>
  <conditionalFormatting sqref="P108">
    <cfRule type="expression" dxfId="1432" priority="221">
      <formula>ISBLANK(P108)</formula>
    </cfRule>
  </conditionalFormatting>
  <conditionalFormatting sqref="P109">
    <cfRule type="expression" dxfId="1431" priority="220">
      <formula>ISBLANK(P109)</formula>
    </cfRule>
  </conditionalFormatting>
  <conditionalFormatting sqref="P110">
    <cfRule type="expression" dxfId="1430" priority="219">
      <formula>ISBLANK(P110)</formula>
    </cfRule>
  </conditionalFormatting>
  <conditionalFormatting sqref="R107">
    <cfRule type="expression" dxfId="1429" priority="218">
      <formula>ISBLANK(R107)</formula>
    </cfRule>
  </conditionalFormatting>
  <conditionalFormatting sqref="R109">
    <cfRule type="expression" dxfId="1428" priority="217">
      <formula>ISBLANK(R109)</formula>
    </cfRule>
  </conditionalFormatting>
  <conditionalFormatting sqref="R110">
    <cfRule type="expression" dxfId="1427" priority="216">
      <formula>ISBLANK(R110)</formula>
    </cfRule>
  </conditionalFormatting>
  <conditionalFormatting sqref="R130">
    <cfRule type="expression" dxfId="1426" priority="215">
      <formula>ISBLANK(R130)</formula>
    </cfRule>
  </conditionalFormatting>
  <conditionalFormatting sqref="R129">
    <cfRule type="expression" dxfId="1425" priority="214">
      <formula>ISBLANK(R129)</formula>
    </cfRule>
  </conditionalFormatting>
  <conditionalFormatting sqref="R131">
    <cfRule type="expression" dxfId="1424" priority="213">
      <formula>ISBLANK(R131)</formula>
    </cfRule>
  </conditionalFormatting>
  <conditionalFormatting sqref="R132">
    <cfRule type="expression" dxfId="1423" priority="212">
      <formula>ISBLANK(R132)</formula>
    </cfRule>
  </conditionalFormatting>
  <conditionalFormatting sqref="R152">
    <cfRule type="expression" dxfId="1422" priority="211">
      <formula>ISBLANK(R152)</formula>
    </cfRule>
  </conditionalFormatting>
  <conditionalFormatting sqref="R151">
    <cfRule type="expression" dxfId="1421" priority="210">
      <formula>ISBLANK(R151)</formula>
    </cfRule>
  </conditionalFormatting>
  <conditionalFormatting sqref="R153">
    <cfRule type="expression" dxfId="1420" priority="209">
      <formula>ISBLANK(R153)</formula>
    </cfRule>
  </conditionalFormatting>
  <conditionalFormatting sqref="R154">
    <cfRule type="expression" dxfId="1419" priority="208">
      <formula>ISBLANK(R154)</formula>
    </cfRule>
  </conditionalFormatting>
  <conditionalFormatting sqref="R163">
    <cfRule type="expression" dxfId="1418" priority="207">
      <formula>ISBLANK(R163)</formula>
    </cfRule>
  </conditionalFormatting>
  <conditionalFormatting sqref="R162">
    <cfRule type="expression" dxfId="1417" priority="206">
      <formula>ISBLANK(R162)</formula>
    </cfRule>
  </conditionalFormatting>
  <conditionalFormatting sqref="R164">
    <cfRule type="expression" dxfId="1416" priority="205">
      <formula>ISBLANK(R164)</formula>
    </cfRule>
  </conditionalFormatting>
  <conditionalFormatting sqref="R165">
    <cfRule type="expression" dxfId="1415" priority="204">
      <formula>ISBLANK(R165)</formula>
    </cfRule>
  </conditionalFormatting>
  <conditionalFormatting sqref="R299">
    <cfRule type="expression" dxfId="1414" priority="203">
      <formula>ISBLANK(R299)</formula>
    </cfRule>
  </conditionalFormatting>
  <conditionalFormatting sqref="R298">
    <cfRule type="expression" dxfId="1413" priority="202">
      <formula>ISBLANK(R298)</formula>
    </cfRule>
  </conditionalFormatting>
  <conditionalFormatting sqref="R300">
    <cfRule type="expression" dxfId="1412" priority="201">
      <formula>ISBLANK(R300)</formula>
    </cfRule>
  </conditionalFormatting>
  <conditionalFormatting sqref="R301">
    <cfRule type="expression" dxfId="1411" priority="200">
      <formula>ISBLANK(R301)</formula>
    </cfRule>
  </conditionalFormatting>
  <conditionalFormatting sqref="R321">
    <cfRule type="expression" dxfId="1410" priority="199">
      <formula>ISBLANK(R321)</formula>
    </cfRule>
  </conditionalFormatting>
  <conditionalFormatting sqref="R320">
    <cfRule type="expression" dxfId="1409" priority="198">
      <formula>ISBLANK(R320)</formula>
    </cfRule>
  </conditionalFormatting>
  <conditionalFormatting sqref="R322">
    <cfRule type="expression" dxfId="1408" priority="197">
      <formula>ISBLANK(R322)</formula>
    </cfRule>
  </conditionalFormatting>
  <conditionalFormatting sqref="R323">
    <cfRule type="expression" dxfId="1407" priority="196">
      <formula>ISBLANK(R323)</formula>
    </cfRule>
  </conditionalFormatting>
  <conditionalFormatting sqref="R354">
    <cfRule type="expression" dxfId="1406" priority="195">
      <formula>ISBLANK(R354)</formula>
    </cfRule>
  </conditionalFormatting>
  <conditionalFormatting sqref="R353">
    <cfRule type="expression" dxfId="1405" priority="194">
      <formula>ISBLANK(R353)</formula>
    </cfRule>
  </conditionalFormatting>
  <conditionalFormatting sqref="R355">
    <cfRule type="expression" dxfId="1404" priority="193">
      <formula>ISBLANK(R355)</formula>
    </cfRule>
  </conditionalFormatting>
  <conditionalFormatting sqref="R356">
    <cfRule type="expression" dxfId="1403" priority="192">
      <formula>ISBLANK(R356)</formula>
    </cfRule>
  </conditionalFormatting>
  <conditionalFormatting sqref="R184">
    <cfRule type="expression" dxfId="1402" priority="191">
      <formula>ISBLANK(R184)</formula>
    </cfRule>
  </conditionalFormatting>
  <conditionalFormatting sqref="R186">
    <cfRule type="expression" dxfId="1401" priority="190">
      <formula>ISBLANK(R186)</formula>
    </cfRule>
  </conditionalFormatting>
  <conditionalFormatting sqref="R187">
    <cfRule type="expression" dxfId="1400" priority="189">
      <formula>ISBLANK(R187)</formula>
    </cfRule>
  </conditionalFormatting>
  <conditionalFormatting sqref="R207">
    <cfRule type="expression" dxfId="1399" priority="188">
      <formula>ISBLANK(R207)</formula>
    </cfRule>
  </conditionalFormatting>
  <conditionalFormatting sqref="R206">
    <cfRule type="expression" dxfId="1398" priority="187">
      <formula>ISBLANK(R206)</formula>
    </cfRule>
  </conditionalFormatting>
  <conditionalFormatting sqref="R208">
    <cfRule type="expression" dxfId="1397" priority="186">
      <formula>ISBLANK(R208)</formula>
    </cfRule>
  </conditionalFormatting>
  <conditionalFormatting sqref="R209">
    <cfRule type="expression" dxfId="1396" priority="185">
      <formula>ISBLANK(R209)</formula>
    </cfRule>
  </conditionalFormatting>
  <conditionalFormatting sqref="R229">
    <cfRule type="expression" dxfId="1395" priority="184">
      <formula>ISBLANK(R229)</formula>
    </cfRule>
  </conditionalFormatting>
  <conditionalFormatting sqref="R228">
    <cfRule type="expression" dxfId="1394" priority="183">
      <formula>ISBLANK(R228)</formula>
    </cfRule>
  </conditionalFormatting>
  <conditionalFormatting sqref="R230">
    <cfRule type="expression" dxfId="1393" priority="182">
      <formula>ISBLANK(R230)</formula>
    </cfRule>
  </conditionalFormatting>
  <conditionalFormatting sqref="R231">
    <cfRule type="expression" dxfId="1392" priority="181">
      <formula>ISBLANK(R231)</formula>
    </cfRule>
  </conditionalFormatting>
  <conditionalFormatting sqref="R240">
    <cfRule type="expression" dxfId="1391" priority="180">
      <formula>ISBLANK(R240)</formula>
    </cfRule>
  </conditionalFormatting>
  <conditionalFormatting sqref="R239">
    <cfRule type="expression" dxfId="1390" priority="179">
      <formula>ISBLANK(R239)</formula>
    </cfRule>
  </conditionalFormatting>
  <conditionalFormatting sqref="R241">
    <cfRule type="expression" dxfId="1389" priority="178">
      <formula>ISBLANK(R241)</formula>
    </cfRule>
  </conditionalFormatting>
  <conditionalFormatting sqref="R242">
    <cfRule type="expression" dxfId="1388" priority="177">
      <formula>ISBLANK(R242)</formula>
    </cfRule>
  </conditionalFormatting>
  <conditionalFormatting sqref="R250">
    <cfRule type="expression" dxfId="1387" priority="175">
      <formula>ISBLANK(R250)</formula>
    </cfRule>
  </conditionalFormatting>
  <conditionalFormatting sqref="R252">
    <cfRule type="expression" dxfId="1386" priority="174">
      <formula>ISBLANK(R252)</formula>
    </cfRule>
  </conditionalFormatting>
  <conditionalFormatting sqref="R253">
    <cfRule type="expression" dxfId="1385" priority="173">
      <formula>ISBLANK(R253)</formula>
    </cfRule>
  </conditionalFormatting>
  <conditionalFormatting sqref="R310">
    <cfRule type="expression" dxfId="1384" priority="172">
      <formula>ISBLANK(R310)</formula>
    </cfRule>
  </conditionalFormatting>
  <conditionalFormatting sqref="R309">
    <cfRule type="expression" dxfId="1383" priority="171">
      <formula>ISBLANK(R309)</formula>
    </cfRule>
  </conditionalFormatting>
  <conditionalFormatting sqref="R311">
    <cfRule type="expression" dxfId="1382" priority="170">
      <formula>ISBLANK(R311)</formula>
    </cfRule>
  </conditionalFormatting>
  <conditionalFormatting sqref="R312">
    <cfRule type="expression" dxfId="1381" priority="169">
      <formula>ISBLANK(R312)</formula>
    </cfRule>
  </conditionalFormatting>
  <conditionalFormatting sqref="R332">
    <cfRule type="expression" dxfId="1380" priority="168">
      <formula>ISBLANK(R332)</formula>
    </cfRule>
  </conditionalFormatting>
  <conditionalFormatting sqref="R333">
    <cfRule type="expression" dxfId="1379" priority="166">
      <formula>ISBLANK(R333)</formula>
    </cfRule>
  </conditionalFormatting>
  <conditionalFormatting sqref="R334">
    <cfRule type="expression" dxfId="1378" priority="165">
      <formula>ISBLANK(R334)</formula>
    </cfRule>
  </conditionalFormatting>
  <conditionalFormatting sqref="R364">
    <cfRule type="expression" dxfId="1377" priority="163">
      <formula>ISBLANK(R364)</formula>
    </cfRule>
  </conditionalFormatting>
  <conditionalFormatting sqref="R366">
    <cfRule type="expression" dxfId="1376" priority="162">
      <formula>ISBLANK(R366)</formula>
    </cfRule>
  </conditionalFormatting>
  <conditionalFormatting sqref="A167:V172 A177:V177 A173:A176">
    <cfRule type="expression" dxfId="1375" priority="160">
      <formula>ISBLANK(A167)</formula>
    </cfRule>
  </conditionalFormatting>
  <conditionalFormatting sqref="A173:N176 S173:V176">
    <cfRule type="expression" dxfId="1374" priority="159">
      <formula>ISBLANK(A173)</formula>
    </cfRule>
  </conditionalFormatting>
  <conditionalFormatting sqref="O173:O176 Q173:Q176">
    <cfRule type="expression" dxfId="1373" priority="158">
      <formula>ISBLANK(O173)</formula>
    </cfRule>
  </conditionalFormatting>
  <conditionalFormatting sqref="P173">
    <cfRule type="expression" dxfId="1372" priority="157">
      <formula>ISBLANK(P173)</formula>
    </cfRule>
  </conditionalFormatting>
  <conditionalFormatting sqref="P174">
    <cfRule type="expression" dxfId="1371" priority="156">
      <formula>ISBLANK(P174)</formula>
    </cfRule>
  </conditionalFormatting>
  <conditionalFormatting sqref="P175">
    <cfRule type="expression" dxfId="1370" priority="155">
      <formula>ISBLANK(P175)</formula>
    </cfRule>
  </conditionalFormatting>
  <conditionalFormatting sqref="P176">
    <cfRule type="expression" dxfId="1369" priority="154">
      <formula>ISBLANK(P176)</formula>
    </cfRule>
  </conditionalFormatting>
  <conditionalFormatting sqref="R174">
    <cfRule type="expression" dxfId="1368" priority="153">
      <formula>ISBLANK(R174)</formula>
    </cfRule>
  </conditionalFormatting>
  <conditionalFormatting sqref="R173">
    <cfRule type="expression" dxfId="1367" priority="152">
      <formula>ISBLANK(R173)</formula>
    </cfRule>
  </conditionalFormatting>
  <conditionalFormatting sqref="R175">
    <cfRule type="expression" dxfId="1366" priority="151">
      <formula>ISBLANK(R175)</formula>
    </cfRule>
  </conditionalFormatting>
  <conditionalFormatting sqref="R176">
    <cfRule type="expression" dxfId="1365" priority="150">
      <formula>ISBLANK(R176)</formula>
    </cfRule>
  </conditionalFormatting>
  <conditionalFormatting sqref="A68:V73 A78:V78 A74:A77">
    <cfRule type="expression" dxfId="1364" priority="149">
      <formula>ISBLANK(A68)</formula>
    </cfRule>
  </conditionalFormatting>
  <conditionalFormatting sqref="A74:N77 S74:V77">
    <cfRule type="expression" dxfId="1363" priority="148">
      <formula>ISBLANK(A74)</formula>
    </cfRule>
  </conditionalFormatting>
  <conditionalFormatting sqref="O74:R77">
    <cfRule type="expression" dxfId="1362" priority="147">
      <formula>ISBLANK(O74)</formula>
    </cfRule>
  </conditionalFormatting>
  <conditionalFormatting sqref="A112:V117 A122:V122 A118:A121">
    <cfRule type="expression" dxfId="1361" priority="146">
      <formula>ISBLANK(A112)</formula>
    </cfRule>
  </conditionalFormatting>
  <conditionalFormatting sqref="A118:A121">
    <cfRule type="expression" dxfId="1360" priority="145">
      <formula>ISBLANK(A118)</formula>
    </cfRule>
  </conditionalFormatting>
  <conditionalFormatting sqref="A118:N121 S118:V121">
    <cfRule type="expression" dxfId="1359" priority="144">
      <formula>ISBLANK(A118)</formula>
    </cfRule>
  </conditionalFormatting>
  <conditionalFormatting sqref="O118:O121 Q119:R119 Q118 Q120:Q121">
    <cfRule type="expression" dxfId="1358" priority="143">
      <formula>ISBLANK(O118)</formula>
    </cfRule>
  </conditionalFormatting>
  <conditionalFormatting sqref="P118">
    <cfRule type="expression" dxfId="1357" priority="142">
      <formula>ISBLANK(P118)</formula>
    </cfRule>
  </conditionalFormatting>
  <conditionalFormatting sqref="P119">
    <cfRule type="expression" dxfId="1356" priority="141">
      <formula>ISBLANK(P119)</formula>
    </cfRule>
  </conditionalFormatting>
  <conditionalFormatting sqref="P120">
    <cfRule type="expression" dxfId="1355" priority="140">
      <formula>ISBLANK(P120)</formula>
    </cfRule>
  </conditionalFormatting>
  <conditionalFormatting sqref="P121">
    <cfRule type="expression" dxfId="1354" priority="139">
      <formula>ISBLANK(P121)</formula>
    </cfRule>
  </conditionalFormatting>
  <conditionalFormatting sqref="R118">
    <cfRule type="expression" dxfId="1353" priority="138">
      <formula>ISBLANK(R118)</formula>
    </cfRule>
  </conditionalFormatting>
  <conditionalFormatting sqref="R120">
    <cfRule type="expression" dxfId="1352" priority="137">
      <formula>ISBLANK(R120)</formula>
    </cfRule>
  </conditionalFormatting>
  <conditionalFormatting sqref="R121">
    <cfRule type="expression" dxfId="1351" priority="136">
      <formula>ISBLANK(R121)</formula>
    </cfRule>
  </conditionalFormatting>
  <conditionalFormatting sqref="B46:V51 B56:V56">
    <cfRule type="expression" dxfId="1350" priority="135">
      <formula>ISBLANK(B46)</formula>
    </cfRule>
  </conditionalFormatting>
  <conditionalFormatting sqref="B52:N55 S52:V55">
    <cfRule type="expression" dxfId="1349" priority="134">
      <formula>ISBLANK(B52)</formula>
    </cfRule>
  </conditionalFormatting>
  <conditionalFormatting sqref="O52:R55">
    <cfRule type="expression" dxfId="1348" priority="133">
      <formula>ISBLANK(O52)</formula>
    </cfRule>
  </conditionalFormatting>
  <conditionalFormatting sqref="B144:V144 B134:V139">
    <cfRule type="expression" dxfId="1347" priority="132">
      <formula>ISBLANK(B134)</formula>
    </cfRule>
  </conditionalFormatting>
  <conditionalFormatting sqref="B140:N143 S140:V143">
    <cfRule type="expression" dxfId="1346" priority="131">
      <formula>ISBLANK(B140)</formula>
    </cfRule>
  </conditionalFormatting>
  <conditionalFormatting sqref="O140:O143 Q140:Q143">
    <cfRule type="expression" dxfId="1345" priority="130">
      <formula>ISBLANK(O140)</formula>
    </cfRule>
  </conditionalFormatting>
  <conditionalFormatting sqref="P140">
    <cfRule type="expression" dxfId="1344" priority="129">
      <formula>ISBLANK(P140)</formula>
    </cfRule>
  </conditionalFormatting>
  <conditionalFormatting sqref="P141">
    <cfRule type="expression" dxfId="1343" priority="128">
      <formula>ISBLANK(P141)</formula>
    </cfRule>
  </conditionalFormatting>
  <conditionalFormatting sqref="P142">
    <cfRule type="expression" dxfId="1342" priority="127">
      <formula>ISBLANK(P142)</formula>
    </cfRule>
  </conditionalFormatting>
  <conditionalFormatting sqref="P143">
    <cfRule type="expression" dxfId="1341" priority="126">
      <formula>ISBLANK(P143)</formula>
    </cfRule>
  </conditionalFormatting>
  <conditionalFormatting sqref="R141">
    <cfRule type="expression" dxfId="1340" priority="125">
      <formula>ISBLANK(R141)</formula>
    </cfRule>
  </conditionalFormatting>
  <conditionalFormatting sqref="R140">
    <cfRule type="expression" dxfId="1339" priority="124">
      <formula>ISBLANK(R140)</formula>
    </cfRule>
  </conditionalFormatting>
  <conditionalFormatting sqref="R142">
    <cfRule type="expression" dxfId="1338" priority="123">
      <formula>ISBLANK(R142)</formula>
    </cfRule>
  </conditionalFormatting>
  <conditionalFormatting sqref="R143">
    <cfRule type="expression" dxfId="1337" priority="122">
      <formula>ISBLANK(R143)</formula>
    </cfRule>
  </conditionalFormatting>
  <conditionalFormatting sqref="B199:V199 B189:V194">
    <cfRule type="expression" dxfId="1336" priority="121">
      <formula>ISBLANK(B189)</formula>
    </cfRule>
  </conditionalFormatting>
  <conditionalFormatting sqref="B195:N198 S195:V198">
    <cfRule type="expression" dxfId="1335" priority="120">
      <formula>ISBLANK(B195)</formula>
    </cfRule>
  </conditionalFormatting>
  <conditionalFormatting sqref="O195:O198 Q196:R196 Q195 Q197:Q198">
    <cfRule type="expression" dxfId="1334" priority="119">
      <formula>ISBLANK(O195)</formula>
    </cfRule>
  </conditionalFormatting>
  <conditionalFormatting sqref="P195">
    <cfRule type="expression" dxfId="1333" priority="118">
      <formula>ISBLANK(P195)</formula>
    </cfRule>
  </conditionalFormatting>
  <conditionalFormatting sqref="P196">
    <cfRule type="expression" dxfId="1332" priority="117">
      <formula>ISBLANK(P196)</formula>
    </cfRule>
  </conditionalFormatting>
  <conditionalFormatting sqref="P197">
    <cfRule type="expression" dxfId="1331" priority="116">
      <formula>ISBLANK(P197)</formula>
    </cfRule>
  </conditionalFormatting>
  <conditionalFormatting sqref="P198">
    <cfRule type="expression" dxfId="1330" priority="115">
      <formula>ISBLANK(P198)</formula>
    </cfRule>
  </conditionalFormatting>
  <conditionalFormatting sqref="R195">
    <cfRule type="expression" dxfId="1329" priority="114">
      <formula>ISBLANK(R195)</formula>
    </cfRule>
  </conditionalFormatting>
  <conditionalFormatting sqref="R197">
    <cfRule type="expression" dxfId="1328" priority="113">
      <formula>ISBLANK(R197)</formula>
    </cfRule>
  </conditionalFormatting>
  <conditionalFormatting sqref="R198">
    <cfRule type="expression" dxfId="1327" priority="112">
      <formula>ISBLANK(R198)</formula>
    </cfRule>
  </conditionalFormatting>
  <conditionalFormatting sqref="B221:V221 B211:V216">
    <cfRule type="expression" dxfId="1326" priority="111">
      <formula>ISBLANK(B211)</formula>
    </cfRule>
  </conditionalFormatting>
  <conditionalFormatting sqref="B217:N220 S217:V220">
    <cfRule type="expression" dxfId="1325" priority="110">
      <formula>ISBLANK(B217)</formula>
    </cfRule>
  </conditionalFormatting>
  <conditionalFormatting sqref="O217:O220 Q217:Q220">
    <cfRule type="expression" dxfId="1324" priority="109">
      <formula>ISBLANK(O217)</formula>
    </cfRule>
  </conditionalFormatting>
  <conditionalFormatting sqref="P217">
    <cfRule type="expression" dxfId="1323" priority="108">
      <formula>ISBLANK(P217)</formula>
    </cfRule>
  </conditionalFormatting>
  <conditionalFormatting sqref="P218">
    <cfRule type="expression" dxfId="1322" priority="107">
      <formula>ISBLANK(P218)</formula>
    </cfRule>
  </conditionalFormatting>
  <conditionalFormatting sqref="P219">
    <cfRule type="expression" dxfId="1321" priority="106">
      <formula>ISBLANK(P219)</formula>
    </cfRule>
  </conditionalFormatting>
  <conditionalFormatting sqref="P220">
    <cfRule type="expression" dxfId="1320" priority="105">
      <formula>ISBLANK(P220)</formula>
    </cfRule>
  </conditionalFormatting>
  <conditionalFormatting sqref="R218">
    <cfRule type="expression" dxfId="1319" priority="104">
      <formula>ISBLANK(R218)</formula>
    </cfRule>
  </conditionalFormatting>
  <conditionalFormatting sqref="R217">
    <cfRule type="expression" dxfId="1318" priority="103">
      <formula>ISBLANK(R217)</formula>
    </cfRule>
  </conditionalFormatting>
  <conditionalFormatting sqref="R219">
    <cfRule type="expression" dxfId="1317" priority="102">
      <formula>ISBLANK(R219)</formula>
    </cfRule>
  </conditionalFormatting>
  <conditionalFormatting sqref="R220">
    <cfRule type="expression" dxfId="1316" priority="101">
      <formula>ISBLANK(R220)</formula>
    </cfRule>
  </conditionalFormatting>
  <conditionalFormatting sqref="B266:V271 B276:V276">
    <cfRule type="expression" dxfId="1315" priority="100">
      <formula>ISBLANK(B266)</formula>
    </cfRule>
  </conditionalFormatting>
  <conditionalFormatting sqref="B272:N275 S272:V275">
    <cfRule type="expression" dxfId="1314" priority="99">
      <formula>ISBLANK(B272)</formula>
    </cfRule>
  </conditionalFormatting>
  <conditionalFormatting sqref="O272:R275">
    <cfRule type="expression" dxfId="1313" priority="98">
      <formula>ISBLANK(O272)</formula>
    </cfRule>
  </conditionalFormatting>
  <conditionalFormatting sqref="A281:H281 P281:S281 M281:N281 J281:K281">
    <cfRule type="expression" dxfId="1312" priority="97">
      <formula>ISBLANK(A281)</formula>
    </cfRule>
  </conditionalFormatting>
  <conditionalFormatting sqref="A282:H282 P282:S282 M282:N282 J282:K282">
    <cfRule type="expression" dxfId="1311" priority="96">
      <formula>ISBLANK(A282)</formula>
    </cfRule>
  </conditionalFormatting>
  <conditionalFormatting sqref="O282">
    <cfRule type="expression" dxfId="1310" priority="93">
      <formula>ISBLANK(O282)</formula>
    </cfRule>
  </conditionalFormatting>
  <conditionalFormatting sqref="O281">
    <cfRule type="expression" dxfId="1309" priority="92">
      <formula>ISBLANK(O281)</formula>
    </cfRule>
  </conditionalFormatting>
  <conditionalFormatting sqref="O280:Q280">
    <cfRule type="expression" dxfId="1308" priority="81">
      <formula>ISBLANK(O280)</formula>
    </cfRule>
  </conditionalFormatting>
  <conditionalFormatting sqref="O279:Q279">
    <cfRule type="expression" dxfId="1307" priority="80">
      <formula>ISBLANK(O279)</formula>
    </cfRule>
  </conditionalFormatting>
  <conditionalFormatting sqref="L283 T283:V283">
    <cfRule type="expression" dxfId="1306" priority="79">
      <formula>ISBLANK(L283)</formula>
    </cfRule>
  </conditionalFormatting>
  <conditionalFormatting sqref="A283:H283 P283:S283 M283:N283 J283:K283">
    <cfRule type="expression" dxfId="1305" priority="78">
      <formula>ISBLANK(A283)</formula>
    </cfRule>
  </conditionalFormatting>
  <conditionalFormatting sqref="O283">
    <cfRule type="expression" dxfId="1304" priority="77">
      <formula>ISBLANK(O283)</formula>
    </cfRule>
  </conditionalFormatting>
  <conditionalFormatting sqref="Z3:Z4 Z6 Z8 Z10 Z12 Z14:Z30">
    <cfRule type="expression" dxfId="1303"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302" priority="74">
      <formula>ISBLANK(Z35)</formula>
    </cfRule>
  </conditionalFormatting>
  <conditionalFormatting sqref="Z234:Z239 Z244">
    <cfRule type="expression" dxfId="1301" priority="73">
      <formula>ISBLANK(Z234)</formula>
    </cfRule>
  </conditionalFormatting>
  <conditionalFormatting sqref="Z31:Z34">
    <cfRule type="expression" dxfId="1300" priority="72">
      <formula>ISBLANK(Z31)</formula>
    </cfRule>
  </conditionalFormatting>
  <conditionalFormatting sqref="Z53:Z56">
    <cfRule type="expression" dxfId="1299" priority="71">
      <formula>ISBLANK(Z53)</formula>
    </cfRule>
  </conditionalFormatting>
  <conditionalFormatting sqref="Z75:Z78">
    <cfRule type="expression" dxfId="1298" priority="70">
      <formula>ISBLANK(Z75)</formula>
    </cfRule>
  </conditionalFormatting>
  <conditionalFormatting sqref="Z86:Z89">
    <cfRule type="expression" dxfId="1297" priority="69">
      <formula>ISBLANK(Z86)</formula>
    </cfRule>
  </conditionalFormatting>
  <conditionalFormatting sqref="Z119:Z122">
    <cfRule type="expression" dxfId="1296" priority="68">
      <formula>ISBLANK(Z119)</formula>
    </cfRule>
  </conditionalFormatting>
  <conditionalFormatting sqref="Z141:Z144">
    <cfRule type="expression" dxfId="1295" priority="67">
      <formula>ISBLANK(Z141)</formula>
    </cfRule>
  </conditionalFormatting>
  <conditionalFormatting sqref="Z152:Z155">
    <cfRule type="expression" dxfId="1294" priority="66">
      <formula>ISBLANK(Z152)</formula>
    </cfRule>
  </conditionalFormatting>
  <conditionalFormatting sqref="Z174:Z177">
    <cfRule type="expression" dxfId="1293" priority="65">
      <formula>ISBLANK(Z174)</formula>
    </cfRule>
  </conditionalFormatting>
  <conditionalFormatting sqref="Z196:Z199">
    <cfRule type="expression" dxfId="1292" priority="64">
      <formula>ISBLANK(Z196)</formula>
    </cfRule>
  </conditionalFormatting>
  <conditionalFormatting sqref="Z218:Z221">
    <cfRule type="expression" dxfId="1291" priority="63">
      <formula>ISBLANK(Z218)</formula>
    </cfRule>
  </conditionalFormatting>
  <conditionalFormatting sqref="Z229:Z232">
    <cfRule type="expression" dxfId="1290" priority="62">
      <formula>ISBLANK(Z229)</formula>
    </cfRule>
  </conditionalFormatting>
  <conditionalFormatting sqref="Z240:Z243">
    <cfRule type="expression" dxfId="1289" priority="61">
      <formula>ISBLANK(Z240)</formula>
    </cfRule>
  </conditionalFormatting>
  <conditionalFormatting sqref="Z251:Z254">
    <cfRule type="expression" dxfId="1288" priority="60">
      <formula>ISBLANK(Z251)</formula>
    </cfRule>
  </conditionalFormatting>
  <conditionalFormatting sqref="Z286:Z287 Z290:Z291">
    <cfRule type="expression" dxfId="1287" priority="59">
      <formula>ISBLANK(Z286)</formula>
    </cfRule>
  </conditionalFormatting>
  <conditionalFormatting sqref="Z299:Z302">
    <cfRule type="expression" dxfId="1286" priority="58">
      <formula>ISBLANK(Z299)</formula>
    </cfRule>
  </conditionalFormatting>
  <conditionalFormatting sqref="Z310:Z313">
    <cfRule type="expression" dxfId="1285" priority="57">
      <formula>ISBLANK(Z310)</formula>
    </cfRule>
  </conditionalFormatting>
  <conditionalFormatting sqref="Z321:Z324">
    <cfRule type="expression" dxfId="1284" priority="56">
      <formula>ISBLANK(Z321)</formula>
    </cfRule>
  </conditionalFormatting>
  <conditionalFormatting sqref="Z332:Z335">
    <cfRule type="expression" dxfId="1283" priority="55">
      <formula>ISBLANK(Z332)</formula>
    </cfRule>
  </conditionalFormatting>
  <conditionalFormatting sqref="Z343:Z346">
    <cfRule type="expression" dxfId="1282" priority="54">
      <formula>ISBLANK(Z343)</formula>
    </cfRule>
  </conditionalFormatting>
  <conditionalFormatting sqref="Z354:Z357">
    <cfRule type="expression" dxfId="1281" priority="53">
      <formula>ISBLANK(Z354)</formula>
    </cfRule>
  </conditionalFormatting>
  <conditionalFormatting sqref="Z365:Z368">
    <cfRule type="expression" dxfId="1280" priority="52">
      <formula>ISBLANK(Z365)</formula>
    </cfRule>
  </conditionalFormatting>
  <conditionalFormatting sqref="Z376:Z379">
    <cfRule type="expression" dxfId="1279" priority="51">
      <formula>ISBLANK(Z376)</formula>
    </cfRule>
  </conditionalFormatting>
  <conditionalFormatting sqref="Z387:Z390">
    <cfRule type="expression" dxfId="1278" priority="50">
      <formula>ISBLANK(Z387)</formula>
    </cfRule>
  </conditionalFormatting>
  <conditionalFormatting sqref="Z398:Z401">
    <cfRule type="expression" dxfId="1277" priority="49">
      <formula>ISBLANK(Z398)</formula>
    </cfRule>
  </conditionalFormatting>
  <conditionalFormatting sqref="Z409:Z412">
    <cfRule type="expression" dxfId="1276" priority="48">
      <formula>ISBLANK(Z409)</formula>
    </cfRule>
  </conditionalFormatting>
  <conditionalFormatting sqref="Z420:Z423">
    <cfRule type="expression" dxfId="1275" priority="47">
      <formula>ISBLANK(Z420)</formula>
    </cfRule>
  </conditionalFormatting>
  <conditionalFormatting sqref="Z431:Z434">
    <cfRule type="expression" dxfId="1274" priority="46">
      <formula>ISBLANK(Z431)</formula>
    </cfRule>
  </conditionalFormatting>
  <conditionalFormatting sqref="Z97:Z100">
    <cfRule type="expression" dxfId="1273" priority="45">
      <formula>ISBLANK(Z97)</formula>
    </cfRule>
  </conditionalFormatting>
  <conditionalFormatting sqref="Z157:Z162 Z167">
    <cfRule type="expression" dxfId="1272" priority="44">
      <formula>ISBLANK(Z157)</formula>
    </cfRule>
  </conditionalFormatting>
  <conditionalFormatting sqref="Z163:Z166">
    <cfRule type="expression" dxfId="1271" priority="43">
      <formula>ISBLANK(Z163)</formula>
    </cfRule>
  </conditionalFormatting>
  <conditionalFormatting sqref="Z58:Z63 Z68">
    <cfRule type="expression" dxfId="1270" priority="42">
      <formula>ISBLANK(Z58)</formula>
    </cfRule>
  </conditionalFormatting>
  <conditionalFormatting sqref="Z64:Z67">
    <cfRule type="expression" dxfId="1269" priority="41">
      <formula>ISBLANK(Z64)</formula>
    </cfRule>
  </conditionalFormatting>
  <conditionalFormatting sqref="Z102:Z107 Z112">
    <cfRule type="expression" dxfId="1268" priority="40">
      <formula>ISBLANK(Z102)</formula>
    </cfRule>
  </conditionalFormatting>
  <conditionalFormatting sqref="Z108:Z111">
    <cfRule type="expression" dxfId="1267" priority="39">
      <formula>ISBLANK(Z108)</formula>
    </cfRule>
  </conditionalFormatting>
  <conditionalFormatting sqref="Z36:Z41 Z46">
    <cfRule type="expression" dxfId="1266" priority="38">
      <formula>ISBLANK(Z36)</formula>
    </cfRule>
  </conditionalFormatting>
  <conditionalFormatting sqref="Z42:Z45">
    <cfRule type="expression" dxfId="1265" priority="37">
      <formula>ISBLANK(Z42)</formula>
    </cfRule>
  </conditionalFormatting>
  <conditionalFormatting sqref="Z134 Z124:Z129">
    <cfRule type="expression" dxfId="1264" priority="36">
      <formula>ISBLANK(Z124)</formula>
    </cfRule>
  </conditionalFormatting>
  <conditionalFormatting sqref="Z130:Z133">
    <cfRule type="expression" dxfId="1263" priority="35">
      <formula>ISBLANK(Z130)</formula>
    </cfRule>
  </conditionalFormatting>
  <conditionalFormatting sqref="Z189 Z179:Z184">
    <cfRule type="expression" dxfId="1262" priority="34">
      <formula>ISBLANK(Z179)</formula>
    </cfRule>
  </conditionalFormatting>
  <conditionalFormatting sqref="Z185:Z188">
    <cfRule type="expression" dxfId="1261" priority="33">
      <formula>ISBLANK(Z185)</formula>
    </cfRule>
  </conditionalFormatting>
  <conditionalFormatting sqref="Z211 Z201:Z206">
    <cfRule type="expression" dxfId="1260" priority="32">
      <formula>ISBLANK(Z201)</formula>
    </cfRule>
  </conditionalFormatting>
  <conditionalFormatting sqref="Z207:Z210">
    <cfRule type="expression" dxfId="1259" priority="31">
      <formula>ISBLANK(Z207)</formula>
    </cfRule>
  </conditionalFormatting>
  <conditionalFormatting sqref="Z256:Z261 Z266">
    <cfRule type="expression" dxfId="1258" priority="30">
      <formula>ISBLANK(Z256)</formula>
    </cfRule>
  </conditionalFormatting>
  <conditionalFormatting sqref="Z262:Z265">
    <cfRule type="expression" dxfId="1257" priority="29">
      <formula>ISBLANK(Z262)</formula>
    </cfRule>
  </conditionalFormatting>
  <conditionalFormatting sqref="Z272">
    <cfRule type="expression" dxfId="1256" priority="28">
      <formula>ISBLANK(Z272)</formula>
    </cfRule>
  </conditionalFormatting>
  <conditionalFormatting sqref="Z288:Z289">
    <cfRule type="expression" dxfId="1255" priority="26">
      <formula>ISBLANK(Z288)</formula>
    </cfRule>
  </conditionalFormatting>
  <conditionalFormatting sqref="M289">
    <cfRule type="expression" dxfId="1254" priority="25">
      <formula>ISBLANK(M289)</formula>
    </cfRule>
  </conditionalFormatting>
  <conditionalFormatting sqref="M287">
    <cfRule type="expression" dxfId="1253" priority="24">
      <formula>ISBLANK(M287)</formula>
    </cfRule>
  </conditionalFormatting>
  <conditionalFormatting sqref="M287">
    <cfRule type="expression" dxfId="1252" priority="23">
      <formula>ISBLANK(M287)</formula>
    </cfRule>
  </conditionalFormatting>
  <conditionalFormatting sqref="A278:V278">
    <cfRule type="expression" dxfId="1251" priority="22">
      <formula>ISBLANK(A278)</formula>
    </cfRule>
  </conditionalFormatting>
  <conditionalFormatting sqref="Z278">
    <cfRule type="expression" dxfId="1250" priority="21">
      <formula>ISBLANK(Z278)</formula>
    </cfRule>
  </conditionalFormatting>
  <conditionalFormatting sqref="A5:E5 G5:V5">
    <cfRule type="expression" dxfId="1249" priority="20">
      <formula>ISBLANK(A5)</formula>
    </cfRule>
  </conditionalFormatting>
  <conditionalFormatting sqref="Z5">
    <cfRule type="expression" dxfId="1248" priority="19">
      <formula>ISBLANK(Z5)</formula>
    </cfRule>
  </conditionalFormatting>
  <conditionalFormatting sqref="A7:E7 G7:V7">
    <cfRule type="expression" dxfId="1247" priority="18">
      <formula>ISBLANK(A7)</formula>
    </cfRule>
  </conditionalFormatting>
  <conditionalFormatting sqref="Z7">
    <cfRule type="expression" dxfId="1246" priority="17">
      <formula>ISBLANK(Z7)</formula>
    </cfRule>
  </conditionalFormatting>
  <conditionalFormatting sqref="A9:E9 G9:V9">
    <cfRule type="expression" dxfId="1245" priority="16">
      <formula>ISBLANK(A9)</formula>
    </cfRule>
  </conditionalFormatting>
  <conditionalFormatting sqref="Z9">
    <cfRule type="expression" dxfId="1244" priority="15">
      <formula>ISBLANK(Z9)</formula>
    </cfRule>
  </conditionalFormatting>
  <conditionalFormatting sqref="A11:E11 G11:V11">
    <cfRule type="expression" dxfId="1243" priority="14">
      <formula>ISBLANK(A11)</formula>
    </cfRule>
  </conditionalFormatting>
  <conditionalFormatting sqref="Z11">
    <cfRule type="expression" dxfId="1242" priority="13">
      <formula>ISBLANK(Z11)</formula>
    </cfRule>
  </conditionalFormatting>
  <conditionalFormatting sqref="A13:V13">
    <cfRule type="expression" dxfId="1241" priority="12">
      <formula>ISBLANK(A13)</formula>
    </cfRule>
  </conditionalFormatting>
  <conditionalFormatting sqref="Z13">
    <cfRule type="expression" dxfId="1240" priority="11">
      <formula>ISBLANK(Z13)</formula>
    </cfRule>
  </conditionalFormatting>
  <conditionalFormatting sqref="P96:R99">
    <cfRule type="expression" dxfId="1239" priority="7">
      <formula>ISBLANK(P96)</formula>
    </cfRule>
  </conditionalFormatting>
  <conditionalFormatting sqref="F3:F11">
    <cfRule type="expression" dxfId="1238" priority="6">
      <formula>ISBLANK(F3)</formula>
    </cfRule>
  </conditionalFormatting>
  <conditionalFormatting sqref="A284:V284">
    <cfRule type="expression" dxfId="1237" priority="5">
      <formula>ISBLANK(A284)</formula>
    </cfRule>
  </conditionalFormatting>
  <conditionalFormatting sqref="Z284">
    <cfRule type="expression" dxfId="1236" priority="4">
      <formula>ISBLANK(Z284)</formula>
    </cfRule>
  </conditionalFormatting>
  <conditionalFormatting sqref="I281">
    <cfRule type="expression" dxfId="1235" priority="3">
      <formula>ISBLANK(I281)</formula>
    </cfRule>
  </conditionalFormatting>
  <conditionalFormatting sqref="I283">
    <cfRule type="expression" dxfId="1234" priority="2">
      <formula>ISBLANK(I283)</formula>
    </cfRule>
  </conditionalFormatting>
  <conditionalFormatting sqref="I282">
    <cfRule type="expression" dxfId="1233"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3282</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232"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5"/>
      <c r="G1" s="20"/>
      <c r="H1" s="20"/>
      <c r="I1" s="20" t="s">
        <v>3301</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6723</v>
      </c>
      <c r="C3" s="21">
        <v>25</v>
      </c>
      <c r="D3" s="21">
        <v>10</v>
      </c>
      <c r="E3" s="21">
        <v>10</v>
      </c>
      <c r="F3" s="186" t="s">
        <v>7462</v>
      </c>
      <c r="G3" s="27"/>
      <c r="H3" s="21">
        <v>35</v>
      </c>
      <c r="I3" s="27" t="s">
        <v>6723</v>
      </c>
      <c r="J3" s="27"/>
      <c r="K3" s="27" t="s">
        <v>6724</v>
      </c>
      <c r="L3" s="27" t="s">
        <v>6725</v>
      </c>
      <c r="M3" s="21">
        <v>800</v>
      </c>
    </row>
    <row r="4" spans="1:17" s="182" customFormat="1" ht="14.4" customHeight="1" x14ac:dyDescent="0.35">
      <c r="A4" s="183">
        <v>2</v>
      </c>
      <c r="B4" s="17" t="s">
        <v>6726</v>
      </c>
      <c r="C4" s="21">
        <v>25</v>
      </c>
      <c r="D4" s="21">
        <v>10</v>
      </c>
      <c r="E4" s="21">
        <v>13</v>
      </c>
      <c r="F4" s="186" t="s">
        <v>7462</v>
      </c>
      <c r="G4" s="27"/>
      <c r="H4" s="21">
        <v>35</v>
      </c>
      <c r="I4" s="27" t="s">
        <v>6726</v>
      </c>
      <c r="J4" s="27"/>
      <c r="K4" s="27" t="s">
        <v>6702</v>
      </c>
      <c r="L4" s="27" t="s">
        <v>6727</v>
      </c>
      <c r="M4" s="21">
        <v>800</v>
      </c>
    </row>
    <row r="5" spans="1:17" x14ac:dyDescent="0.35">
      <c r="A5" s="183">
        <v>3</v>
      </c>
      <c r="B5" s="17" t="s">
        <v>44</v>
      </c>
      <c r="C5" s="21">
        <v>5</v>
      </c>
      <c r="D5" s="21">
        <v>35</v>
      </c>
      <c r="E5" s="21">
        <v>5</v>
      </c>
      <c r="F5" t="s">
        <v>2209</v>
      </c>
      <c r="G5" s="21"/>
      <c r="H5" s="21">
        <v>20</v>
      </c>
      <c r="I5" t="s">
        <v>44</v>
      </c>
      <c r="J5" t="s">
        <v>46</v>
      </c>
      <c r="K5" t="s">
        <v>2208</v>
      </c>
      <c r="L5" t="s">
        <v>45</v>
      </c>
      <c r="M5" s="21">
        <v>175</v>
      </c>
    </row>
    <row r="6" spans="1:17" s="186" customFormat="1" x14ac:dyDescent="0.35">
      <c r="A6" s="183">
        <v>3</v>
      </c>
      <c r="B6" s="17" t="s">
        <v>8852</v>
      </c>
      <c r="C6" s="21">
        <v>15</v>
      </c>
      <c r="D6" s="21">
        <v>45</v>
      </c>
      <c r="E6" s="21">
        <v>6</v>
      </c>
      <c r="F6" s="186" t="s">
        <v>2209</v>
      </c>
      <c r="G6" s="21"/>
      <c r="H6" s="21">
        <v>20</v>
      </c>
      <c r="I6" s="186" t="s">
        <v>8852</v>
      </c>
      <c r="J6" s="186" t="s">
        <v>8755</v>
      </c>
      <c r="K6" s="186" t="s">
        <v>8854</v>
      </c>
      <c r="L6" s="186" t="s">
        <v>45</v>
      </c>
      <c r="M6" s="21">
        <v>175</v>
      </c>
    </row>
    <row r="7" spans="1:17" x14ac:dyDescent="0.35">
      <c r="A7" s="183">
        <v>4</v>
      </c>
      <c r="B7" s="17" t="s">
        <v>43</v>
      </c>
      <c r="C7" s="21">
        <v>25</v>
      </c>
      <c r="D7" s="21">
        <v>30</v>
      </c>
      <c r="E7" s="21">
        <v>7</v>
      </c>
      <c r="F7" t="s">
        <v>7462</v>
      </c>
      <c r="G7" s="21">
        <v>1</v>
      </c>
      <c r="H7" s="21">
        <v>25</v>
      </c>
      <c r="I7" t="s">
        <v>43</v>
      </c>
      <c r="K7" t="s">
        <v>823</v>
      </c>
      <c r="L7" t="s">
        <v>42</v>
      </c>
      <c r="M7" s="21">
        <v>50</v>
      </c>
    </row>
    <row r="8" spans="1:17" s="186" customFormat="1" x14ac:dyDescent="0.35">
      <c r="A8" s="183">
        <v>4</v>
      </c>
      <c r="B8" s="17" t="s">
        <v>8682</v>
      </c>
      <c r="C8" s="21">
        <v>65</v>
      </c>
      <c r="D8" s="21">
        <v>50</v>
      </c>
      <c r="E8" s="21">
        <v>9</v>
      </c>
      <c r="F8" s="186" t="s">
        <v>7462</v>
      </c>
      <c r="G8" s="21">
        <v>1</v>
      </c>
      <c r="H8" s="21">
        <v>25</v>
      </c>
      <c r="I8" s="186" t="s">
        <v>8682</v>
      </c>
      <c r="K8" s="186" t="s">
        <v>8681</v>
      </c>
      <c r="L8" s="186" t="s">
        <v>8683</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6972</v>
      </c>
      <c r="C10" s="21">
        <v>50</v>
      </c>
      <c r="D10" s="21">
        <v>10</v>
      </c>
      <c r="E10" s="21">
        <v>6</v>
      </c>
      <c r="F10" s="186" t="s">
        <v>2209</v>
      </c>
      <c r="G10" s="21"/>
      <c r="H10" s="21"/>
      <c r="I10" s="35" t="s">
        <v>6972</v>
      </c>
      <c r="J10" s="35" t="s">
        <v>612</v>
      </c>
      <c r="K10" s="35" t="s">
        <v>6972</v>
      </c>
      <c r="L10" s="35" t="s">
        <v>45</v>
      </c>
      <c r="M10" s="21"/>
    </row>
    <row r="11" spans="1:17" x14ac:dyDescent="0.35">
      <c r="A11" s="183">
        <v>13</v>
      </c>
      <c r="B11" s="17" t="s">
        <v>6973</v>
      </c>
      <c r="C11" s="21">
        <v>350</v>
      </c>
      <c r="D11" s="21">
        <v>125</v>
      </c>
      <c r="E11" s="21">
        <v>22</v>
      </c>
      <c r="F11" s="186" t="s">
        <v>7462</v>
      </c>
      <c r="G11" s="21">
        <v>1</v>
      </c>
      <c r="H11" s="21"/>
      <c r="I11" s="35" t="s">
        <v>6973</v>
      </c>
      <c r="J11" s="35"/>
      <c r="K11" s="35" t="s">
        <v>8608</v>
      </c>
      <c r="L11" s="35" t="s">
        <v>6974</v>
      </c>
      <c r="M11" s="21">
        <v>5400</v>
      </c>
    </row>
  </sheetData>
  <mergeCells count="1">
    <mergeCell ref="A1:B1"/>
  </mergeCells>
  <conditionalFormatting sqref="B9:B1048576 B1:B5 B7">
    <cfRule type="duplicateValues" dxfId="1231" priority="24"/>
  </conditionalFormatting>
  <conditionalFormatting sqref="A9:M9 A10:E11 G10:M11 A3:E5 G3:M5 G7:M7 A7:E7">
    <cfRule type="expression" dxfId="1230" priority="23">
      <formula>ISBLANK(A3)</formula>
    </cfRule>
  </conditionalFormatting>
  <conditionalFormatting sqref="B8">
    <cfRule type="duplicateValues" dxfId="1229" priority="22"/>
  </conditionalFormatting>
  <conditionalFormatting sqref="A8:E8 G8:M8">
    <cfRule type="expression" dxfId="1228" priority="21">
      <formula>ISBLANK(A8)</formula>
    </cfRule>
  </conditionalFormatting>
  <conditionalFormatting sqref="B6">
    <cfRule type="duplicateValues" dxfId="1227" priority="11"/>
  </conditionalFormatting>
  <conditionalFormatting sqref="A6:E6 G6:M6">
    <cfRule type="expression" dxfId="1226"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9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7"/>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5"/>
      <c r="G1" s="20"/>
      <c r="H1" s="20"/>
      <c r="I1" s="20" t="s">
        <v>3300</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7463</v>
      </c>
      <c r="G3">
        <v>200</v>
      </c>
      <c r="H3" t="s">
        <v>321</v>
      </c>
      <c r="I3" t="s">
        <v>94</v>
      </c>
      <c r="J3" s="186" t="s">
        <v>1981</v>
      </c>
      <c r="K3" t="s">
        <v>825</v>
      </c>
      <c r="L3">
        <v>1280</v>
      </c>
      <c r="M3" s="186" t="s">
        <v>1992</v>
      </c>
      <c r="N3">
        <v>100</v>
      </c>
    </row>
    <row r="4" spans="1:18" s="186" customFormat="1" x14ac:dyDescent="0.35">
      <c r="A4" s="28">
        <v>2</v>
      </c>
      <c r="B4" s="17" t="s">
        <v>8876</v>
      </c>
      <c r="C4" s="186">
        <v>100</v>
      </c>
      <c r="D4" s="186">
        <v>20</v>
      </c>
      <c r="G4" s="186">
        <v>200</v>
      </c>
      <c r="H4" s="186" t="s">
        <v>8876</v>
      </c>
      <c r="I4" s="186" t="s">
        <v>91</v>
      </c>
      <c r="K4" s="186" t="s">
        <v>8877</v>
      </c>
      <c r="L4" s="186">
        <v>512</v>
      </c>
      <c r="N4" s="186">
        <v>100</v>
      </c>
    </row>
    <row r="5" spans="1:18" s="186" customFormat="1" x14ac:dyDescent="0.35">
      <c r="A5" s="28">
        <v>2</v>
      </c>
      <c r="B5" s="17" t="s">
        <v>10344</v>
      </c>
      <c r="C5" s="186">
        <v>100</v>
      </c>
      <c r="D5" s="186">
        <v>20</v>
      </c>
      <c r="H5" s="186" t="s">
        <v>10344</v>
      </c>
      <c r="I5" s="186" t="s">
        <v>91</v>
      </c>
      <c r="K5" s="186" t="s">
        <v>10345</v>
      </c>
      <c r="L5" s="186">
        <v>142</v>
      </c>
      <c r="N5" s="186">
        <v>100</v>
      </c>
    </row>
    <row r="6" spans="1:18" x14ac:dyDescent="0.35">
      <c r="A6" s="1">
        <v>3</v>
      </c>
      <c r="B6" s="17" t="s">
        <v>180</v>
      </c>
      <c r="H6" t="s">
        <v>180</v>
      </c>
      <c r="I6" t="s">
        <v>94</v>
      </c>
      <c r="K6" t="s">
        <v>827</v>
      </c>
      <c r="M6" t="s">
        <v>828</v>
      </c>
    </row>
    <row r="7" spans="1:18" x14ac:dyDescent="0.35">
      <c r="A7" s="1">
        <v>4</v>
      </c>
      <c r="B7" s="17" t="s">
        <v>116</v>
      </c>
      <c r="H7" t="s">
        <v>116</v>
      </c>
      <c r="I7" t="s">
        <v>91</v>
      </c>
      <c r="K7" t="s">
        <v>116</v>
      </c>
    </row>
  </sheetData>
  <mergeCells count="1">
    <mergeCell ref="A1:B1"/>
  </mergeCells>
  <conditionalFormatting sqref="A6:N7 A3:E3 G3:N3">
    <cfRule type="expression" dxfId="1195" priority="19">
      <formula>ISBLANK(A3)</formula>
    </cfRule>
  </conditionalFormatting>
  <conditionalFormatting sqref="A4:E4 G4:N4">
    <cfRule type="expression" dxfId="1194" priority="18">
      <formula>ISBLANK(A4)</formula>
    </cfRule>
  </conditionalFormatting>
  <conditionalFormatting sqref="A5:E5 G5:N5">
    <cfRule type="expression" dxfId="16" priority="9">
      <formula>ISBLANK(A5)</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34" id="{6A755DF6-494F-4A4E-A5A0-A7C034EEB3B0}">
            <xm:f>'ecm-original'!C4 &gt; C6</xm:f>
            <x14:dxf>
              <fill>
                <patternFill>
                  <bgColor rgb="FFFF0000"/>
                </patternFill>
              </fill>
            </x14:dxf>
          </x14:cfRule>
          <x14:cfRule type="expression" priority="235" id="{6DACD403-2417-44B2-9A94-A1D10490BC5A}">
            <xm:f>'ecm-original'!C4 &lt; C6</xm:f>
            <x14:dxf>
              <fill>
                <patternFill>
                  <bgColor rgb="FF00B050"/>
                </patternFill>
              </fill>
            </x14:dxf>
          </x14:cfRule>
          <xm:sqref>C6:F7</xm:sqref>
        </x14:conditionalFormatting>
        <x14:conditionalFormatting xmlns:xm="http://schemas.microsoft.com/office/excel/2006/main">
          <x14:cfRule type="expression" priority="25" id="{E731127E-23D7-4999-919A-5F633C5BA249}">
            <xm:f>N3&lt;'ecm-original'!M3</xm:f>
            <x14:dxf>
              <fill>
                <patternFill>
                  <bgColor rgb="FF00B050"/>
                </patternFill>
              </fill>
            </x14:dxf>
          </x14:cfRule>
          <x14:cfRule type="expression" priority="26" id="{EB4D1F64-3D02-4FDF-B8EF-45A57B3238C3}">
            <xm:f>N3&gt;'ecm-original'!M3</xm:f>
            <x14:dxf>
              <fill>
                <patternFill>
                  <bgColor rgb="FFFF0000"/>
                </patternFill>
              </fill>
            </x14:dxf>
          </x14:cfRule>
          <xm:sqref>N3:N4</xm:sqref>
        </x14:conditionalFormatting>
        <x14:conditionalFormatting xmlns:xm="http://schemas.microsoft.com/office/excel/2006/main">
          <x14:cfRule type="expression" priority="424249" id="{6A755DF6-494F-4A4E-A5A0-A7C034EEB3B0}">
            <xm:f>'ecm-original'!F2 &gt; G2</xm:f>
            <x14:dxf>
              <fill>
                <patternFill>
                  <bgColor rgb="FFFF0000"/>
                </patternFill>
              </fill>
            </x14:dxf>
          </x14:cfRule>
          <x14:cfRule type="expression" priority="424250" id="{6DACD403-2417-44B2-9A94-A1D10490BC5A}">
            <xm:f>'ecm-original'!F2 &lt; G2</xm:f>
            <x14:dxf>
              <fill>
                <patternFill>
                  <bgColor rgb="FF00B050"/>
                </patternFill>
              </fill>
            </x14:dxf>
          </x14:cfRule>
          <xm:sqref>G2:N2 G3:M4</xm:sqref>
        </x14:conditionalFormatting>
        <x14:conditionalFormatting xmlns:xm="http://schemas.microsoft.com/office/excel/2006/main">
          <x14:cfRule type="expression" priority="424255" id="{E731127E-23D7-4999-919A-5F633C5BA249}">
            <xm:f>D3&lt;'ecm-original'!D3</xm:f>
            <x14:dxf>
              <fill>
                <patternFill>
                  <bgColor rgb="FF00B050"/>
                </patternFill>
              </fill>
            </x14:dxf>
          </x14:cfRule>
          <x14:cfRule type="expression" priority="424256" id="{EB4D1F64-3D02-4FDF-B8EF-45A57B3238C3}">
            <xm:f>D3&gt;'ecm-original'!D3</xm:f>
            <x14:dxf>
              <fill>
                <patternFill>
                  <bgColor rgb="FFFF0000"/>
                </patternFill>
              </fill>
            </x14:dxf>
          </x14:cfRule>
          <xm:sqref>D3:D4</xm:sqref>
        </x14:conditionalFormatting>
        <x14:conditionalFormatting xmlns:xm="http://schemas.microsoft.com/office/excel/2006/main">
          <x14:cfRule type="expression" priority="491861" id="{6A755DF6-494F-4A4E-A5A0-A7C034EEB3B0}">
            <xm:f>'ecm-original'!B2 &gt; B2</xm:f>
            <x14:dxf>
              <fill>
                <patternFill>
                  <bgColor rgb="FFFF0000"/>
                </patternFill>
              </fill>
            </x14:dxf>
          </x14:cfRule>
          <x14:cfRule type="expression" priority="491862" id="{6DACD403-2417-44B2-9A94-A1D10490BC5A}">
            <xm:f>'ecm-original'!B2 &lt; B2</xm:f>
            <x14:dxf>
              <fill>
                <patternFill>
                  <bgColor rgb="FF00B050"/>
                </patternFill>
              </fill>
            </x14:dxf>
          </x14:cfRule>
          <xm:sqref>B2:F2 C3:E4</xm:sqref>
        </x14:conditionalFormatting>
        <x14:conditionalFormatting xmlns:xm="http://schemas.microsoft.com/office/excel/2006/main">
          <x14:cfRule type="expression" priority="491867" id="{E731127E-23D7-4999-919A-5F633C5BA249}">
            <xm:f>N6&lt;'ecm-original'!M4</xm:f>
            <x14:dxf>
              <fill>
                <patternFill>
                  <bgColor rgb="FF00B050"/>
                </patternFill>
              </fill>
            </x14:dxf>
          </x14:cfRule>
          <x14:cfRule type="expression" priority="491868" id="{EB4D1F64-3D02-4FDF-B8EF-45A57B3238C3}">
            <xm:f>N6&gt;'ecm-original'!M4</xm:f>
            <x14:dxf>
              <fill>
                <patternFill>
                  <bgColor rgb="FFFF0000"/>
                </patternFill>
              </fill>
            </x14:dxf>
          </x14:cfRule>
          <xm:sqref>N6:N7</xm:sqref>
        </x14:conditionalFormatting>
        <x14:conditionalFormatting xmlns:xm="http://schemas.microsoft.com/office/excel/2006/main">
          <x14:cfRule type="expression" priority="491873" id="{6A755DF6-494F-4A4E-A5A0-A7C034EEB3B0}">
            <xm:f>'ecm-original'!F4 &gt; G6</xm:f>
            <x14:dxf>
              <fill>
                <patternFill>
                  <bgColor rgb="FFFF0000"/>
                </patternFill>
              </fill>
            </x14:dxf>
          </x14:cfRule>
          <x14:cfRule type="expression" priority="491874" id="{6DACD403-2417-44B2-9A94-A1D10490BC5A}">
            <xm:f>'ecm-original'!F4 &lt; G6</xm:f>
            <x14:dxf>
              <fill>
                <patternFill>
                  <bgColor rgb="FF00B050"/>
                </patternFill>
              </fill>
            </x14:dxf>
          </x14:cfRule>
          <xm:sqref>G6:M7</xm:sqref>
        </x14:conditionalFormatting>
        <x14:conditionalFormatting xmlns:xm="http://schemas.microsoft.com/office/excel/2006/main">
          <x14:cfRule type="expression" priority="491877" id="{E731127E-23D7-4999-919A-5F633C5BA249}">
            <xm:f>D6&lt;'ecm-original'!D4</xm:f>
            <x14:dxf>
              <fill>
                <patternFill>
                  <bgColor rgb="FF00B050"/>
                </patternFill>
              </fill>
            </x14:dxf>
          </x14:cfRule>
          <x14:cfRule type="expression" priority="491878" id="{EB4D1F64-3D02-4FDF-B8EF-45A57B3238C3}">
            <xm:f>D6&gt;'ecm-original'!D4</xm:f>
            <x14:dxf>
              <fill>
                <patternFill>
                  <bgColor rgb="FFFF0000"/>
                </patternFill>
              </fill>
            </x14:dxf>
          </x14:cfRule>
          <xm:sqref>D6:D7</xm:sqref>
        </x14:conditionalFormatting>
        <x14:conditionalFormatting xmlns:xm="http://schemas.microsoft.com/office/excel/2006/main">
          <x14:cfRule type="expression" priority="7" id="{3ACDBF27-D4DD-4873-8E15-765C4138048F}">
            <xm:f>N5&lt;'ecm-original'!M5</xm:f>
            <x14:dxf>
              <fill>
                <patternFill>
                  <bgColor rgb="FF00B050"/>
                </patternFill>
              </fill>
            </x14:dxf>
          </x14:cfRule>
          <x14:cfRule type="expression" priority="8" id="{25D93632-F970-4F3F-A7A9-F02AE7B386EE}">
            <xm:f>N5&gt;'ecm-original'!M5</xm:f>
            <x14:dxf>
              <fill>
                <patternFill>
                  <bgColor rgb="FFFF0000"/>
                </patternFill>
              </fill>
            </x14:dxf>
          </x14:cfRule>
          <xm:sqref>N5</xm:sqref>
        </x14:conditionalFormatting>
        <x14:conditionalFormatting xmlns:xm="http://schemas.microsoft.com/office/excel/2006/main">
          <x14:cfRule type="expression" priority="5" id="{401DF7F2-691A-4473-8C2D-6ADA9D83F13F}">
            <xm:f>'ecm-original'!F5 &gt; G5</xm:f>
            <x14:dxf>
              <fill>
                <patternFill>
                  <bgColor rgb="FFFF0000"/>
                </patternFill>
              </fill>
            </x14:dxf>
          </x14:cfRule>
          <x14:cfRule type="expression" priority="6" id="{8223E040-4487-484D-A4B7-6DF94A3593C3}">
            <xm:f>'ecm-original'!F5 &lt; G5</xm:f>
            <x14:dxf>
              <fill>
                <patternFill>
                  <bgColor rgb="FF00B050"/>
                </patternFill>
              </fill>
            </x14:dxf>
          </x14:cfRule>
          <xm:sqref>G5:M5</xm:sqref>
        </x14:conditionalFormatting>
        <x14:conditionalFormatting xmlns:xm="http://schemas.microsoft.com/office/excel/2006/main">
          <x14:cfRule type="expression" priority="3" id="{02A91B12-3318-4A95-AD64-FD614A805ACD}">
            <xm:f>D5&lt;'ecm-original'!D5</xm:f>
            <x14:dxf>
              <fill>
                <patternFill>
                  <bgColor rgb="FF00B050"/>
                </patternFill>
              </fill>
            </x14:dxf>
          </x14:cfRule>
          <x14:cfRule type="expression" priority="4" id="{8D999847-5C1F-481A-ACD8-C99C24B93FFE}">
            <xm:f>D5&gt;'ecm-original'!D5</xm:f>
            <x14:dxf>
              <fill>
                <patternFill>
                  <bgColor rgb="FFFF0000"/>
                </patternFill>
              </fill>
            </x14:dxf>
          </x14:cfRule>
          <xm:sqref>D5</xm:sqref>
        </x14:conditionalFormatting>
        <x14:conditionalFormatting xmlns:xm="http://schemas.microsoft.com/office/excel/2006/main">
          <x14:cfRule type="expression" priority="1" id="{0B4BAFB8-0187-429E-AF5C-CDCCDB1CC20C}">
            <xm:f>'ecm-original'!C5 &gt; C5</xm:f>
            <x14:dxf>
              <fill>
                <patternFill>
                  <bgColor rgb="FFFF0000"/>
                </patternFill>
              </fill>
            </x14:dxf>
          </x14:cfRule>
          <x14:cfRule type="expression" priority="2" id="{029B0EA5-9E4E-4916-8654-7FFD12C7DBEC}">
            <xm:f>'ecm-original'!C5 &lt; C5</xm:f>
            <x14:dxf>
              <fill>
                <patternFill>
                  <bgColor rgb="FF00B050"/>
                </patternFill>
              </fill>
            </x14:dxf>
          </x14:cfRule>
          <xm:sqref>C5:E5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B3" sqref="B3"/>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3284</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17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00" sqref="E7:K298"/>
    </sheetView>
  </sheetViews>
  <sheetFormatPr defaultRowHeight="14.5" x14ac:dyDescent="0.35"/>
  <cols>
    <col min="5" max="9" width="10.26953125" customWidth="1"/>
    <col min="10" max="10" width="35.453125" customWidth="1"/>
  </cols>
  <sheetData>
    <row r="7" spans="5:10" x14ac:dyDescent="0.35">
      <c r="E7" s="186" t="s">
        <v>7039</v>
      </c>
      <c r="F7" s="186" t="s">
        <v>7638</v>
      </c>
      <c r="G7" s="186" t="s">
        <v>7639</v>
      </c>
      <c r="H7" s="186" t="s">
        <v>7640</v>
      </c>
      <c r="I7" s="186" t="s">
        <v>7641</v>
      </c>
      <c r="J7" s="186" t="s">
        <v>7642</v>
      </c>
    </row>
    <row r="8" spans="5:10" x14ac:dyDescent="0.35">
      <c r="E8" t="s">
        <v>8211</v>
      </c>
      <c r="F8" s="282">
        <v>42603</v>
      </c>
      <c r="G8" s="283">
        <v>0.1361111111111111</v>
      </c>
      <c r="H8" t="s">
        <v>8212</v>
      </c>
      <c r="I8">
        <v>454479</v>
      </c>
      <c r="J8" t="s">
        <v>8213</v>
      </c>
    </row>
    <row r="9" spans="5:10" x14ac:dyDescent="0.35">
      <c r="E9" t="s">
        <v>8211</v>
      </c>
      <c r="F9" s="282">
        <v>42603</v>
      </c>
      <c r="G9" s="283">
        <v>0.14375000000000002</v>
      </c>
      <c r="H9" t="s">
        <v>8212</v>
      </c>
      <c r="I9">
        <v>88042</v>
      </c>
      <c r="J9" t="s">
        <v>8214</v>
      </c>
    </row>
    <row r="10" spans="5:10" x14ac:dyDescent="0.35">
      <c r="E10" t="s">
        <v>8211</v>
      </c>
      <c r="F10" s="282">
        <v>42603</v>
      </c>
      <c r="G10" s="283">
        <v>0.14375000000000002</v>
      </c>
      <c r="H10" t="s">
        <v>8212</v>
      </c>
      <c r="I10">
        <v>365584</v>
      </c>
      <c r="J10" t="s">
        <v>8215</v>
      </c>
    </row>
    <row r="11" spans="5:10" x14ac:dyDescent="0.35">
      <c r="E11" t="s">
        <v>8211</v>
      </c>
      <c r="F11" s="282">
        <v>42603</v>
      </c>
      <c r="G11" s="283">
        <v>0.1361111111111111</v>
      </c>
      <c r="H11" t="s">
        <v>8212</v>
      </c>
      <c r="I11">
        <v>385918</v>
      </c>
      <c r="J11" t="s">
        <v>8216</v>
      </c>
    </row>
    <row r="12" spans="5:10" x14ac:dyDescent="0.35">
      <c r="E12" t="s">
        <v>8211</v>
      </c>
      <c r="F12" s="282">
        <v>42603</v>
      </c>
      <c r="G12" s="283">
        <v>0.14375000000000002</v>
      </c>
      <c r="H12" t="s">
        <v>8212</v>
      </c>
      <c r="I12">
        <v>1237086</v>
      </c>
      <c r="J12" t="s">
        <v>8217</v>
      </c>
    </row>
    <row r="13" spans="5:10" x14ac:dyDescent="0.35">
      <c r="E13" t="s">
        <v>8211</v>
      </c>
      <c r="F13" s="282">
        <v>42603</v>
      </c>
      <c r="G13" s="283">
        <v>0.50763888888888886</v>
      </c>
      <c r="H13" t="s">
        <v>8218</v>
      </c>
      <c r="I13">
        <v>113949</v>
      </c>
      <c r="J13" t="s">
        <v>8219</v>
      </c>
    </row>
    <row r="14" spans="5:10" x14ac:dyDescent="0.35">
      <c r="E14" t="s">
        <v>8211</v>
      </c>
      <c r="F14" s="282">
        <v>42603</v>
      </c>
      <c r="G14" s="283">
        <v>0.50555555555555554</v>
      </c>
      <c r="H14" t="s">
        <v>8218</v>
      </c>
      <c r="I14">
        <v>74816</v>
      </c>
      <c r="J14" t="s">
        <v>8220</v>
      </c>
    </row>
    <row r="15" spans="5:10" x14ac:dyDescent="0.35">
      <c r="E15" t="s">
        <v>8211</v>
      </c>
      <c r="F15" s="282">
        <v>42603</v>
      </c>
      <c r="G15" s="283">
        <v>0.50763888888888886</v>
      </c>
      <c r="H15" t="s">
        <v>8218</v>
      </c>
      <c r="I15">
        <v>359045</v>
      </c>
      <c r="J15" t="s">
        <v>8221</v>
      </c>
    </row>
    <row r="16" spans="5:10" x14ac:dyDescent="0.35">
      <c r="E16" t="s">
        <v>8211</v>
      </c>
      <c r="F16" s="282">
        <v>42603</v>
      </c>
      <c r="G16" s="283">
        <v>0.34583333333333338</v>
      </c>
      <c r="H16" t="s">
        <v>8212</v>
      </c>
      <c r="I16">
        <v>121980</v>
      </c>
      <c r="J16" t="s">
        <v>8222</v>
      </c>
    </row>
    <row r="17" spans="5:10" x14ac:dyDescent="0.35">
      <c r="E17" t="s">
        <v>8211</v>
      </c>
      <c r="F17" s="282">
        <v>42603</v>
      </c>
      <c r="G17" s="283">
        <v>0.14375000000000002</v>
      </c>
      <c r="H17" t="s">
        <v>8212</v>
      </c>
      <c r="I17">
        <v>223004</v>
      </c>
      <c r="J17" t="s">
        <v>8223</v>
      </c>
    </row>
    <row r="18" spans="5:10" x14ac:dyDescent="0.35">
      <c r="E18" t="s">
        <v>8211</v>
      </c>
      <c r="F18" s="282">
        <v>42603</v>
      </c>
      <c r="G18" s="283">
        <v>0.14375000000000002</v>
      </c>
      <c r="H18" t="s">
        <v>8212</v>
      </c>
      <c r="I18">
        <v>295045</v>
      </c>
      <c r="J18" t="s">
        <v>8224</v>
      </c>
    </row>
    <row r="19" spans="5:10" x14ac:dyDescent="0.35">
      <c r="E19" t="s">
        <v>8211</v>
      </c>
      <c r="F19" s="282">
        <v>42603</v>
      </c>
      <c r="G19" s="283">
        <v>0.50763888888888886</v>
      </c>
      <c r="H19" t="s">
        <v>8218</v>
      </c>
      <c r="I19">
        <v>266513</v>
      </c>
      <c r="J19" t="s">
        <v>8225</v>
      </c>
    </row>
    <row r="20" spans="5:10" x14ac:dyDescent="0.35">
      <c r="E20" t="s">
        <v>8211</v>
      </c>
      <c r="F20" s="282">
        <v>42603</v>
      </c>
      <c r="G20" s="283">
        <v>0.14375000000000002</v>
      </c>
      <c r="H20" t="s">
        <v>8212</v>
      </c>
      <c r="I20">
        <v>165805</v>
      </c>
      <c r="J20" t="s">
        <v>8226</v>
      </c>
    </row>
    <row r="21" spans="5:10" x14ac:dyDescent="0.35">
      <c r="E21" t="s">
        <v>8211</v>
      </c>
      <c r="F21" s="282">
        <v>42603</v>
      </c>
      <c r="G21" s="283">
        <v>0.1361111111111111</v>
      </c>
      <c r="H21" t="s">
        <v>8212</v>
      </c>
      <c r="I21">
        <v>394442</v>
      </c>
      <c r="J21" t="s">
        <v>8227</v>
      </c>
    </row>
    <row r="22" spans="5:10" x14ac:dyDescent="0.35">
      <c r="E22" t="s">
        <v>8211</v>
      </c>
      <c r="F22" s="282">
        <v>42603</v>
      </c>
      <c r="G22" s="283">
        <v>0.14375000000000002</v>
      </c>
      <c r="H22" t="s">
        <v>8212</v>
      </c>
      <c r="I22">
        <v>1418676</v>
      </c>
      <c r="J22" t="s">
        <v>8228</v>
      </c>
    </row>
    <row r="23" spans="5:10" x14ac:dyDescent="0.35">
      <c r="E23" t="s">
        <v>8211</v>
      </c>
      <c r="F23" s="282">
        <v>42603</v>
      </c>
      <c r="G23" s="283">
        <v>0.1361111111111111</v>
      </c>
      <c r="H23" t="s">
        <v>8212</v>
      </c>
      <c r="I23">
        <v>93362</v>
      </c>
      <c r="J23" t="s">
        <v>8229</v>
      </c>
    </row>
    <row r="24" spans="5:10" x14ac:dyDescent="0.35">
      <c r="E24" t="s">
        <v>8211</v>
      </c>
      <c r="F24" s="282">
        <v>42603</v>
      </c>
      <c r="G24" s="283">
        <v>0.14375000000000002</v>
      </c>
      <c r="H24" t="s">
        <v>8212</v>
      </c>
      <c r="I24">
        <v>64591</v>
      </c>
      <c r="J24" t="s">
        <v>8230</v>
      </c>
    </row>
    <row r="25" spans="5:10" x14ac:dyDescent="0.35">
      <c r="E25" t="s">
        <v>8211</v>
      </c>
      <c r="F25" s="282">
        <v>42603</v>
      </c>
      <c r="G25" s="283">
        <v>0.1361111111111111</v>
      </c>
      <c r="H25" t="s">
        <v>8212</v>
      </c>
      <c r="I25">
        <v>286588</v>
      </c>
      <c r="J25" t="s">
        <v>8231</v>
      </c>
    </row>
    <row r="26" spans="5:10" x14ac:dyDescent="0.35">
      <c r="E26" t="s">
        <v>8211</v>
      </c>
      <c r="F26" s="282">
        <v>42603</v>
      </c>
      <c r="G26" s="283">
        <v>0.1361111111111111</v>
      </c>
      <c r="H26" t="s">
        <v>8212</v>
      </c>
      <c r="I26">
        <v>72260</v>
      </c>
      <c r="J26" t="s">
        <v>8232</v>
      </c>
    </row>
    <row r="27" spans="5:10" x14ac:dyDescent="0.35">
      <c r="E27" t="s">
        <v>8211</v>
      </c>
      <c r="F27" s="282">
        <v>42603</v>
      </c>
      <c r="G27" s="283">
        <v>0.1361111111111111</v>
      </c>
      <c r="H27" t="s">
        <v>8212</v>
      </c>
      <c r="I27">
        <v>63930</v>
      </c>
      <c r="J27" t="s">
        <v>8233</v>
      </c>
    </row>
    <row r="28" spans="5:10" x14ac:dyDescent="0.35">
      <c r="E28" t="s">
        <v>8211</v>
      </c>
      <c r="F28" s="282">
        <v>42603</v>
      </c>
      <c r="G28" s="283">
        <v>0.1361111111111111</v>
      </c>
      <c r="H28" t="s">
        <v>8212</v>
      </c>
      <c r="I28">
        <v>86798</v>
      </c>
      <c r="J28" t="s">
        <v>8234</v>
      </c>
    </row>
    <row r="29" spans="5:10" x14ac:dyDescent="0.35">
      <c r="E29" t="s">
        <v>8211</v>
      </c>
      <c r="F29" s="282">
        <v>42603</v>
      </c>
      <c r="G29" s="283">
        <v>0.14375000000000002</v>
      </c>
      <c r="H29" t="s">
        <v>8212</v>
      </c>
      <c r="I29">
        <v>422987</v>
      </c>
      <c r="J29" t="s">
        <v>8235</v>
      </c>
    </row>
    <row r="30" spans="5:10" x14ac:dyDescent="0.35">
      <c r="E30" t="s">
        <v>8211</v>
      </c>
      <c r="F30" s="282">
        <v>42603</v>
      </c>
      <c r="G30" s="283">
        <v>0.1361111111111111</v>
      </c>
      <c r="H30" t="s">
        <v>8212</v>
      </c>
      <c r="I30">
        <v>476671</v>
      </c>
      <c r="J30" t="s">
        <v>8236</v>
      </c>
    </row>
    <row r="31" spans="5:10" x14ac:dyDescent="0.35">
      <c r="E31" t="s">
        <v>8211</v>
      </c>
      <c r="F31" s="282">
        <v>42603</v>
      </c>
      <c r="G31" s="283">
        <v>0.50763888888888886</v>
      </c>
      <c r="H31" t="s">
        <v>8218</v>
      </c>
      <c r="I31">
        <v>441913</v>
      </c>
      <c r="J31" t="s">
        <v>8237</v>
      </c>
    </row>
    <row r="32" spans="5:10" x14ac:dyDescent="0.35">
      <c r="E32" t="s">
        <v>8211</v>
      </c>
      <c r="F32" s="282">
        <v>42603</v>
      </c>
      <c r="G32" s="283">
        <v>0.50763888888888886</v>
      </c>
      <c r="H32" t="s">
        <v>8218</v>
      </c>
      <c r="I32">
        <v>357052</v>
      </c>
      <c r="J32" t="s">
        <v>8238</v>
      </c>
    </row>
    <row r="33" spans="5:11" x14ac:dyDescent="0.35">
      <c r="E33" t="s">
        <v>8211</v>
      </c>
      <c r="F33" s="282">
        <v>42603</v>
      </c>
      <c r="G33" s="283">
        <v>0.50763888888888886</v>
      </c>
      <c r="H33" t="s">
        <v>8218</v>
      </c>
      <c r="I33">
        <v>99424</v>
      </c>
      <c r="J33" t="s">
        <v>8239</v>
      </c>
    </row>
    <row r="34" spans="5:11" x14ac:dyDescent="0.35">
      <c r="E34" t="s">
        <v>8211</v>
      </c>
      <c r="F34" s="282">
        <v>42603</v>
      </c>
      <c r="G34" s="283">
        <v>0.50555555555555554</v>
      </c>
      <c r="H34" t="s">
        <v>8218</v>
      </c>
      <c r="I34">
        <v>118954</v>
      </c>
      <c r="J34" t="s">
        <v>8240</v>
      </c>
    </row>
    <row r="35" spans="5:11" x14ac:dyDescent="0.35">
      <c r="E35" t="s">
        <v>8210</v>
      </c>
      <c r="F35" s="186"/>
      <c r="G35" s="186"/>
    </row>
    <row r="42" spans="5:11" x14ac:dyDescent="0.35">
      <c r="E42" s="186" t="s">
        <v>7039</v>
      </c>
      <c r="F42" s="186" t="s">
        <v>7638</v>
      </c>
      <c r="G42" s="186" t="s">
        <v>7639</v>
      </c>
      <c r="H42" s="186" t="s">
        <v>7640</v>
      </c>
      <c r="I42" s="186" t="s">
        <v>7641</v>
      </c>
      <c r="J42" s="186" t="s">
        <v>7642</v>
      </c>
      <c r="K42" t="s">
        <v>7643</v>
      </c>
    </row>
    <row r="43" spans="5:11" hidden="1" x14ac:dyDescent="0.35">
      <c r="E43" t="s">
        <v>8211</v>
      </c>
      <c r="F43" s="282">
        <v>42603</v>
      </c>
      <c r="G43" s="283">
        <v>0.14375000000000002</v>
      </c>
      <c r="H43" t="s">
        <v>8212</v>
      </c>
      <c r="I43">
        <v>228345</v>
      </c>
      <c r="J43" t="s">
        <v>8241</v>
      </c>
      <c r="K43" s="186" t="s">
        <v>8392</v>
      </c>
    </row>
    <row r="44" spans="5:11" hidden="1" x14ac:dyDescent="0.35">
      <c r="E44" t="s">
        <v>8211</v>
      </c>
      <c r="F44" s="282">
        <v>42603</v>
      </c>
      <c r="G44" s="283">
        <v>0.14375000000000002</v>
      </c>
      <c r="H44" t="s">
        <v>8212</v>
      </c>
      <c r="I44">
        <v>35247</v>
      </c>
      <c r="J44" t="s">
        <v>8242</v>
      </c>
      <c r="K44" s="186" t="s">
        <v>8392</v>
      </c>
    </row>
    <row r="45" spans="5:11" hidden="1" x14ac:dyDescent="0.35">
      <c r="E45" t="s">
        <v>8211</v>
      </c>
      <c r="F45" s="282">
        <v>42603</v>
      </c>
      <c r="G45" s="283">
        <v>0.13749999999999998</v>
      </c>
      <c r="H45" t="s">
        <v>8212</v>
      </c>
      <c r="I45">
        <v>289932</v>
      </c>
      <c r="J45" t="s">
        <v>8243</v>
      </c>
      <c r="K45" s="186" t="s">
        <v>8392</v>
      </c>
    </row>
    <row r="46" spans="5:11" hidden="1" x14ac:dyDescent="0.35">
      <c r="E46" t="s">
        <v>8211</v>
      </c>
      <c r="F46" s="282">
        <v>42603</v>
      </c>
      <c r="G46" s="283">
        <v>0.1361111111111111</v>
      </c>
      <c r="H46" t="s">
        <v>8212</v>
      </c>
      <c r="I46">
        <v>39805</v>
      </c>
      <c r="J46" t="s">
        <v>8244</v>
      </c>
      <c r="K46" s="186" t="s">
        <v>8392</v>
      </c>
    </row>
    <row r="47" spans="5:11" hidden="1" x14ac:dyDescent="0.35">
      <c r="E47" t="s">
        <v>8211</v>
      </c>
      <c r="F47" s="282">
        <v>42603</v>
      </c>
      <c r="G47" s="283">
        <v>0.1361111111111111</v>
      </c>
      <c r="H47" t="s">
        <v>8212</v>
      </c>
      <c r="I47">
        <v>454479</v>
      </c>
      <c r="J47" t="s">
        <v>8213</v>
      </c>
      <c r="K47" s="186" t="s">
        <v>8392</v>
      </c>
    </row>
    <row r="48" spans="5:11" hidden="1" x14ac:dyDescent="0.35">
      <c r="E48" t="s">
        <v>8211</v>
      </c>
      <c r="F48" s="282">
        <v>42603</v>
      </c>
      <c r="G48" s="283">
        <v>0.1361111111111111</v>
      </c>
      <c r="H48" t="s">
        <v>8212</v>
      </c>
      <c r="I48">
        <v>111499</v>
      </c>
      <c r="J48" t="s">
        <v>8245</v>
      </c>
      <c r="K48" s="186" t="s">
        <v>8392</v>
      </c>
    </row>
    <row r="49" spans="5:11" hidden="1" x14ac:dyDescent="0.35">
      <c r="E49" t="s">
        <v>8211</v>
      </c>
      <c r="F49" s="282">
        <v>42603</v>
      </c>
      <c r="G49" s="283">
        <v>0.14375000000000002</v>
      </c>
      <c r="H49" t="s">
        <v>8212</v>
      </c>
      <c r="I49">
        <v>111419</v>
      </c>
      <c r="J49" t="s">
        <v>8246</v>
      </c>
      <c r="K49" s="186" t="s">
        <v>8392</v>
      </c>
    </row>
    <row r="50" spans="5:11" hidden="1" x14ac:dyDescent="0.35">
      <c r="E50" t="s">
        <v>8211</v>
      </c>
      <c r="F50" s="282">
        <v>42603</v>
      </c>
      <c r="G50" s="283">
        <v>0.14375000000000002</v>
      </c>
      <c r="H50" t="s">
        <v>8212</v>
      </c>
      <c r="I50">
        <v>16801</v>
      </c>
      <c r="J50" t="s">
        <v>8247</v>
      </c>
      <c r="K50" s="186" t="s">
        <v>8392</v>
      </c>
    </row>
    <row r="51" spans="5:11" hidden="1" x14ac:dyDescent="0.35">
      <c r="E51" t="s">
        <v>8211</v>
      </c>
      <c r="F51" s="282">
        <v>42603</v>
      </c>
      <c r="G51" s="283">
        <v>0.14375000000000002</v>
      </c>
      <c r="H51" t="s">
        <v>8212</v>
      </c>
      <c r="I51">
        <v>88042</v>
      </c>
      <c r="J51" t="s">
        <v>8214</v>
      </c>
      <c r="K51" s="186" t="s">
        <v>8392</v>
      </c>
    </row>
    <row r="52" spans="5:11" hidden="1" x14ac:dyDescent="0.35">
      <c r="E52" t="s">
        <v>8211</v>
      </c>
      <c r="F52" s="282">
        <v>42603</v>
      </c>
      <c r="G52" s="283">
        <v>0.14375000000000002</v>
      </c>
      <c r="H52" t="s">
        <v>8212</v>
      </c>
      <c r="I52">
        <v>383892</v>
      </c>
      <c r="J52" t="s">
        <v>8248</v>
      </c>
      <c r="K52" s="186" t="s">
        <v>8392</v>
      </c>
    </row>
    <row r="53" spans="5:11" hidden="1" x14ac:dyDescent="0.35">
      <c r="E53" t="s">
        <v>8211</v>
      </c>
      <c r="F53" s="282">
        <v>42603</v>
      </c>
      <c r="G53" s="283">
        <v>0.1361111111111111</v>
      </c>
      <c r="H53" t="s">
        <v>8212</v>
      </c>
      <c r="I53">
        <v>383871</v>
      </c>
      <c r="J53" t="s">
        <v>8249</v>
      </c>
      <c r="K53" s="186" t="s">
        <v>8392</v>
      </c>
    </row>
    <row r="54" spans="5:11" hidden="1" x14ac:dyDescent="0.35">
      <c r="E54" t="s">
        <v>8211</v>
      </c>
      <c r="F54" s="282">
        <v>42603</v>
      </c>
      <c r="G54" s="283">
        <v>0.14375000000000002</v>
      </c>
      <c r="H54" t="s">
        <v>8212</v>
      </c>
      <c r="I54">
        <v>14575</v>
      </c>
      <c r="J54" t="s">
        <v>8250</v>
      </c>
      <c r="K54" s="186" t="s">
        <v>8392</v>
      </c>
    </row>
    <row r="55" spans="5:11" hidden="1" x14ac:dyDescent="0.35">
      <c r="E55" t="s">
        <v>8211</v>
      </c>
      <c r="F55" s="282">
        <v>42603</v>
      </c>
      <c r="G55" s="283">
        <v>0.14375000000000002</v>
      </c>
      <c r="H55" t="s">
        <v>8212</v>
      </c>
      <c r="I55">
        <v>365584</v>
      </c>
      <c r="J55" t="s">
        <v>8215</v>
      </c>
      <c r="K55" s="186" t="s">
        <v>8392</v>
      </c>
    </row>
    <row r="56" spans="5:11" hidden="1" x14ac:dyDescent="0.35">
      <c r="E56" t="s">
        <v>8211</v>
      </c>
      <c r="F56" s="282">
        <v>42603</v>
      </c>
      <c r="G56" s="283">
        <v>0.1361111111111111</v>
      </c>
      <c r="H56" t="s">
        <v>8212</v>
      </c>
      <c r="I56">
        <v>395149</v>
      </c>
      <c r="J56" t="s">
        <v>8251</v>
      </c>
      <c r="K56" s="186" t="s">
        <v>8392</v>
      </c>
    </row>
    <row r="57" spans="5:11" hidden="1" x14ac:dyDescent="0.35">
      <c r="E57" t="s">
        <v>8211</v>
      </c>
      <c r="F57" s="282">
        <v>42603</v>
      </c>
      <c r="G57" s="283">
        <v>0.1361111111111111</v>
      </c>
      <c r="H57" t="s">
        <v>8212</v>
      </c>
      <c r="I57">
        <v>395297</v>
      </c>
      <c r="J57" t="s">
        <v>8252</v>
      </c>
      <c r="K57" s="186" t="s">
        <v>8392</v>
      </c>
    </row>
    <row r="58" spans="5:11" hidden="1" x14ac:dyDescent="0.35">
      <c r="E58" t="s">
        <v>8211</v>
      </c>
      <c r="F58" s="282">
        <v>42603</v>
      </c>
      <c r="G58" s="283">
        <v>0.1361111111111111</v>
      </c>
      <c r="H58" t="s">
        <v>8212</v>
      </c>
      <c r="I58">
        <v>16084</v>
      </c>
      <c r="J58" t="s">
        <v>8253</v>
      </c>
      <c r="K58" s="186" t="s">
        <v>8392</v>
      </c>
    </row>
    <row r="59" spans="5:11" hidden="1" x14ac:dyDescent="0.35">
      <c r="E59" t="s">
        <v>8211</v>
      </c>
      <c r="F59" s="282">
        <v>42603</v>
      </c>
      <c r="G59" s="283">
        <v>0.1361111111111111</v>
      </c>
      <c r="H59" t="s">
        <v>8212</v>
      </c>
      <c r="I59">
        <v>385918</v>
      </c>
      <c r="J59" t="s">
        <v>8216</v>
      </c>
      <c r="K59" s="186" t="s">
        <v>8392</v>
      </c>
    </row>
    <row r="60" spans="5:11" hidden="1" x14ac:dyDescent="0.35">
      <c r="E60" t="s">
        <v>8211</v>
      </c>
      <c r="F60" s="282">
        <v>42603</v>
      </c>
      <c r="G60" s="283">
        <v>0.14375000000000002</v>
      </c>
      <c r="H60" t="s">
        <v>8212</v>
      </c>
      <c r="I60">
        <v>1244450</v>
      </c>
      <c r="J60" t="s">
        <v>8254</v>
      </c>
      <c r="K60" s="186" t="s">
        <v>8392</v>
      </c>
    </row>
    <row r="61" spans="5:11" hidden="1" x14ac:dyDescent="0.35">
      <c r="E61" t="s">
        <v>8211</v>
      </c>
      <c r="F61" s="282">
        <v>42603</v>
      </c>
      <c r="G61" s="283">
        <v>0.14375000000000002</v>
      </c>
      <c r="H61" t="s">
        <v>8212</v>
      </c>
      <c r="I61">
        <v>95357</v>
      </c>
      <c r="J61" t="s">
        <v>8255</v>
      </c>
      <c r="K61" s="186" t="s">
        <v>8392</v>
      </c>
    </row>
    <row r="62" spans="5:11" hidden="1" x14ac:dyDescent="0.35">
      <c r="E62" t="s">
        <v>8211</v>
      </c>
      <c r="F62" s="282">
        <v>42603</v>
      </c>
      <c r="G62" s="283">
        <v>0.14375000000000002</v>
      </c>
      <c r="H62" t="s">
        <v>8212</v>
      </c>
      <c r="I62">
        <v>1237086</v>
      </c>
      <c r="J62" t="s">
        <v>8217</v>
      </c>
      <c r="K62" s="186" t="s">
        <v>8392</v>
      </c>
    </row>
    <row r="63" spans="5:11" hidden="1" x14ac:dyDescent="0.35">
      <c r="E63" t="s">
        <v>8211</v>
      </c>
      <c r="F63" s="282">
        <v>42603</v>
      </c>
      <c r="G63" s="283">
        <v>0.50555555555555554</v>
      </c>
      <c r="H63" t="s">
        <v>8218</v>
      </c>
      <c r="I63">
        <v>133386</v>
      </c>
      <c r="J63" t="s">
        <v>8256</v>
      </c>
      <c r="K63" s="186" t="s">
        <v>8392</v>
      </c>
    </row>
    <row r="64" spans="5:11" hidden="1" x14ac:dyDescent="0.35">
      <c r="E64" t="s">
        <v>8211</v>
      </c>
      <c r="F64" s="282">
        <v>42603</v>
      </c>
      <c r="G64" s="283">
        <v>0.50763888888888886</v>
      </c>
      <c r="H64" t="s">
        <v>8218</v>
      </c>
      <c r="I64">
        <v>133306</v>
      </c>
      <c r="J64" t="s">
        <v>8257</v>
      </c>
      <c r="K64" s="186" t="s">
        <v>8392</v>
      </c>
    </row>
    <row r="65" spans="5:11" hidden="1" x14ac:dyDescent="0.35">
      <c r="E65" t="s">
        <v>8211</v>
      </c>
      <c r="F65" s="282">
        <v>42603</v>
      </c>
      <c r="G65" s="283">
        <v>0.50555555555555554</v>
      </c>
      <c r="H65" t="s">
        <v>8218</v>
      </c>
      <c r="I65">
        <v>25153</v>
      </c>
      <c r="J65" t="s">
        <v>8258</v>
      </c>
      <c r="K65" s="186" t="s">
        <v>8392</v>
      </c>
    </row>
    <row r="66" spans="5:11" hidden="1" x14ac:dyDescent="0.35">
      <c r="E66" t="s">
        <v>8211</v>
      </c>
      <c r="F66" s="282">
        <v>42603</v>
      </c>
      <c r="G66" s="283">
        <v>0.50763888888888886</v>
      </c>
      <c r="H66" t="s">
        <v>8218</v>
      </c>
      <c r="I66">
        <v>113949</v>
      </c>
      <c r="J66" t="s">
        <v>8219</v>
      </c>
      <c r="K66" s="186" t="s">
        <v>8392</v>
      </c>
    </row>
    <row r="67" spans="5:11" hidden="1" x14ac:dyDescent="0.35">
      <c r="E67" t="s">
        <v>8211</v>
      </c>
      <c r="F67" s="282">
        <v>42603</v>
      </c>
      <c r="G67" s="283">
        <v>0.50763888888888886</v>
      </c>
      <c r="H67" t="s">
        <v>8218</v>
      </c>
      <c r="I67">
        <v>116991</v>
      </c>
      <c r="J67" t="s">
        <v>8259</v>
      </c>
      <c r="K67" s="186" t="s">
        <v>8392</v>
      </c>
    </row>
    <row r="68" spans="5:11" hidden="1" x14ac:dyDescent="0.35">
      <c r="E68" t="s">
        <v>8211</v>
      </c>
      <c r="F68" s="282">
        <v>42603</v>
      </c>
      <c r="G68" s="283">
        <v>0.50763888888888886</v>
      </c>
      <c r="H68" t="s">
        <v>8218</v>
      </c>
      <c r="I68">
        <v>116915</v>
      </c>
      <c r="J68" t="s">
        <v>8260</v>
      </c>
      <c r="K68" s="186" t="s">
        <v>8392</v>
      </c>
    </row>
    <row r="69" spans="5:11" hidden="1" x14ac:dyDescent="0.35">
      <c r="E69" t="s">
        <v>8211</v>
      </c>
      <c r="F69" s="282">
        <v>42603</v>
      </c>
      <c r="G69" s="283">
        <v>0.50763888888888886</v>
      </c>
      <c r="H69" t="s">
        <v>8218</v>
      </c>
      <c r="I69">
        <v>28881</v>
      </c>
      <c r="J69" t="s">
        <v>8261</v>
      </c>
      <c r="K69" s="186" t="s">
        <v>8392</v>
      </c>
    </row>
    <row r="70" spans="5:11" hidden="1" x14ac:dyDescent="0.35">
      <c r="E70" t="s">
        <v>8211</v>
      </c>
      <c r="F70" s="282">
        <v>42603</v>
      </c>
      <c r="G70" s="283">
        <v>0.50555555555555554</v>
      </c>
      <c r="H70" t="s">
        <v>8218</v>
      </c>
      <c r="I70">
        <v>74816</v>
      </c>
      <c r="J70" t="s">
        <v>8220</v>
      </c>
      <c r="K70" s="186" t="s">
        <v>8392</v>
      </c>
    </row>
    <row r="71" spans="5:11" hidden="1" x14ac:dyDescent="0.35">
      <c r="E71" t="s">
        <v>8211</v>
      </c>
      <c r="F71" s="282">
        <v>42603</v>
      </c>
      <c r="G71" s="283">
        <v>0.50763888888888886</v>
      </c>
      <c r="H71" t="s">
        <v>8218</v>
      </c>
      <c r="I71">
        <v>420015</v>
      </c>
      <c r="J71" t="s">
        <v>8262</v>
      </c>
      <c r="K71" s="186" t="s">
        <v>8392</v>
      </c>
    </row>
    <row r="72" spans="5:11" hidden="1" x14ac:dyDescent="0.35">
      <c r="E72" t="s">
        <v>8211</v>
      </c>
      <c r="F72" s="282">
        <v>42603</v>
      </c>
      <c r="G72" s="283">
        <v>0.50763888888888886</v>
      </c>
      <c r="H72" t="s">
        <v>8218</v>
      </c>
      <c r="I72">
        <v>84815</v>
      </c>
      <c r="J72" t="s">
        <v>8263</v>
      </c>
      <c r="K72" s="186" t="s">
        <v>8392</v>
      </c>
    </row>
    <row r="73" spans="5:11" hidden="1" x14ac:dyDescent="0.35">
      <c r="E73" t="s">
        <v>8211</v>
      </c>
      <c r="F73" s="282">
        <v>42603</v>
      </c>
      <c r="G73" s="283">
        <v>0.50763888888888886</v>
      </c>
      <c r="H73" t="s">
        <v>8218</v>
      </c>
      <c r="I73">
        <v>359045</v>
      </c>
      <c r="J73" t="s">
        <v>8221</v>
      </c>
      <c r="K73" s="186" t="s">
        <v>8392</v>
      </c>
    </row>
    <row r="74" spans="5:11" hidden="1" x14ac:dyDescent="0.35">
      <c r="E74" t="s">
        <v>8211</v>
      </c>
      <c r="F74" s="282">
        <v>42603</v>
      </c>
      <c r="G74" s="283">
        <v>0.34930555555555554</v>
      </c>
      <c r="H74" t="s">
        <v>8212</v>
      </c>
      <c r="I74">
        <v>2454</v>
      </c>
      <c r="J74" t="s">
        <v>8264</v>
      </c>
      <c r="K74" s="186" t="s">
        <v>8392</v>
      </c>
    </row>
    <row r="75" spans="5:11" hidden="1" x14ac:dyDescent="0.35">
      <c r="E75" t="s">
        <v>8211</v>
      </c>
      <c r="F75" s="282">
        <v>42603</v>
      </c>
      <c r="G75" s="283">
        <v>0.34583333333333338</v>
      </c>
      <c r="H75" t="s">
        <v>8212</v>
      </c>
      <c r="I75">
        <v>121980</v>
      </c>
      <c r="J75" t="s">
        <v>8222</v>
      </c>
      <c r="K75" s="186" t="s">
        <v>8392</v>
      </c>
    </row>
    <row r="76" spans="5:11" hidden="1" x14ac:dyDescent="0.35">
      <c r="E76" t="s">
        <v>8211</v>
      </c>
      <c r="F76" s="282">
        <v>42603</v>
      </c>
      <c r="G76" s="283">
        <v>0.34930555555555554</v>
      </c>
      <c r="H76" t="s">
        <v>8212</v>
      </c>
      <c r="I76">
        <v>367862</v>
      </c>
      <c r="J76" t="s">
        <v>8266</v>
      </c>
      <c r="K76" s="186" t="s">
        <v>8392</v>
      </c>
    </row>
    <row r="77" spans="5:11" hidden="1" x14ac:dyDescent="0.35">
      <c r="E77" t="s">
        <v>8211</v>
      </c>
      <c r="F77" s="282">
        <v>42603</v>
      </c>
      <c r="G77" s="283">
        <v>0.34930555555555554</v>
      </c>
      <c r="H77" t="s">
        <v>8212</v>
      </c>
      <c r="I77">
        <v>10347</v>
      </c>
      <c r="J77" t="s">
        <v>8267</v>
      </c>
      <c r="K77" s="186" t="s">
        <v>8392</v>
      </c>
    </row>
    <row r="78" spans="5:11" hidden="1" x14ac:dyDescent="0.35">
      <c r="E78" t="s">
        <v>8211</v>
      </c>
      <c r="F78" s="282">
        <v>42603</v>
      </c>
      <c r="G78" s="283">
        <v>0.34930555555555554</v>
      </c>
      <c r="H78" t="s">
        <v>8212</v>
      </c>
      <c r="I78">
        <v>380032</v>
      </c>
      <c r="J78" t="s">
        <v>8265</v>
      </c>
      <c r="K78" s="186" t="s">
        <v>8392</v>
      </c>
    </row>
    <row r="79" spans="5:11" hidden="1" x14ac:dyDescent="0.35">
      <c r="E79" t="s">
        <v>8211</v>
      </c>
      <c r="F79" s="282">
        <v>42603</v>
      </c>
      <c r="G79" s="283">
        <v>0.1361111111111111</v>
      </c>
      <c r="H79" t="s">
        <v>8212</v>
      </c>
      <c r="I79">
        <v>829827</v>
      </c>
      <c r="J79" t="s">
        <v>8268</v>
      </c>
      <c r="K79" s="186" t="s">
        <v>8392</v>
      </c>
    </row>
    <row r="80" spans="5:11" hidden="1" x14ac:dyDescent="0.35">
      <c r="E80" t="s">
        <v>8211</v>
      </c>
      <c r="F80" s="282">
        <v>42603</v>
      </c>
      <c r="G80" s="283">
        <v>0.14375000000000002</v>
      </c>
      <c r="H80" t="s">
        <v>8212</v>
      </c>
      <c r="I80">
        <v>223004</v>
      </c>
      <c r="J80" t="s">
        <v>8223</v>
      </c>
      <c r="K80" s="186" t="s">
        <v>8392</v>
      </c>
    </row>
    <row r="81" spans="5:11" hidden="1" x14ac:dyDescent="0.35">
      <c r="E81" t="s">
        <v>8211</v>
      </c>
      <c r="F81" s="282">
        <v>42603</v>
      </c>
      <c r="G81" s="283">
        <v>0.14375000000000002</v>
      </c>
      <c r="H81" t="s">
        <v>8212</v>
      </c>
      <c r="I81">
        <v>295045</v>
      </c>
      <c r="J81" t="s">
        <v>8224</v>
      </c>
      <c r="K81" s="186" t="s">
        <v>8392</v>
      </c>
    </row>
    <row r="82" spans="5:11" hidden="1" x14ac:dyDescent="0.35">
      <c r="E82" t="s">
        <v>8211</v>
      </c>
      <c r="F82" s="282">
        <v>42603</v>
      </c>
      <c r="G82" s="283">
        <v>0.1361111111111111</v>
      </c>
      <c r="H82" t="s">
        <v>8212</v>
      </c>
      <c r="I82">
        <v>232757</v>
      </c>
      <c r="J82" t="s">
        <v>8269</v>
      </c>
      <c r="K82" s="186" t="s">
        <v>8392</v>
      </c>
    </row>
    <row r="83" spans="5:11" hidden="1" x14ac:dyDescent="0.35">
      <c r="E83" t="s">
        <v>8211</v>
      </c>
      <c r="F83" s="282">
        <v>42603</v>
      </c>
      <c r="G83" s="283">
        <v>0.50763888888888886</v>
      </c>
      <c r="H83" t="s">
        <v>8218</v>
      </c>
      <c r="I83">
        <v>266513</v>
      </c>
      <c r="J83" t="s">
        <v>8225</v>
      </c>
      <c r="K83" s="186" t="s">
        <v>8392</v>
      </c>
    </row>
    <row r="84" spans="5:11" hidden="1" x14ac:dyDescent="0.35">
      <c r="E84" t="s">
        <v>8211</v>
      </c>
      <c r="F84" s="282">
        <v>42603</v>
      </c>
      <c r="G84" s="283">
        <v>0.14375000000000002</v>
      </c>
      <c r="H84" t="s">
        <v>8212</v>
      </c>
      <c r="I84">
        <v>165805</v>
      </c>
      <c r="J84" t="s">
        <v>8226</v>
      </c>
      <c r="K84" s="186" t="s">
        <v>8392</v>
      </c>
    </row>
    <row r="85" spans="5:11" hidden="1" x14ac:dyDescent="0.35">
      <c r="E85" t="s">
        <v>8211</v>
      </c>
      <c r="F85" s="282">
        <v>42603</v>
      </c>
      <c r="G85" s="283">
        <v>0.1361111111111111</v>
      </c>
      <c r="H85" t="s">
        <v>8212</v>
      </c>
      <c r="I85">
        <v>394442</v>
      </c>
      <c r="J85" t="s">
        <v>8227</v>
      </c>
      <c r="K85" s="186" t="s">
        <v>8392</v>
      </c>
    </row>
    <row r="86" spans="5:11" hidden="1" x14ac:dyDescent="0.35">
      <c r="E86" t="s">
        <v>8211</v>
      </c>
      <c r="F86" s="282">
        <v>42603</v>
      </c>
      <c r="G86" s="283">
        <v>0.14375000000000002</v>
      </c>
      <c r="H86" t="s">
        <v>8212</v>
      </c>
      <c r="I86">
        <v>1176400</v>
      </c>
      <c r="J86" t="s">
        <v>8270</v>
      </c>
      <c r="K86" s="186" t="s">
        <v>8392</v>
      </c>
    </row>
    <row r="87" spans="5:11" hidden="1" x14ac:dyDescent="0.35">
      <c r="E87" t="s">
        <v>8211</v>
      </c>
      <c r="F87" s="282">
        <v>42603</v>
      </c>
      <c r="G87" s="283">
        <v>0.1361111111111111</v>
      </c>
      <c r="H87" t="s">
        <v>8212</v>
      </c>
      <c r="I87">
        <v>29312</v>
      </c>
      <c r="J87" t="s">
        <v>8271</v>
      </c>
      <c r="K87" s="186" t="s">
        <v>8392</v>
      </c>
    </row>
    <row r="88" spans="5:11" hidden="1" x14ac:dyDescent="0.35">
      <c r="E88" t="s">
        <v>8211</v>
      </c>
      <c r="F88" s="282">
        <v>42603</v>
      </c>
      <c r="G88" s="283">
        <v>0.14375000000000002</v>
      </c>
      <c r="H88" t="s">
        <v>8212</v>
      </c>
      <c r="I88">
        <v>1418676</v>
      </c>
      <c r="J88" t="s">
        <v>8228</v>
      </c>
      <c r="K88" s="186" t="s">
        <v>8392</v>
      </c>
    </row>
    <row r="89" spans="5:11" hidden="1" x14ac:dyDescent="0.35">
      <c r="E89" t="s">
        <v>8211</v>
      </c>
      <c r="F89" s="282">
        <v>42603</v>
      </c>
      <c r="G89" s="283">
        <v>0.14375000000000002</v>
      </c>
      <c r="H89" t="s">
        <v>8212</v>
      </c>
      <c r="I89">
        <v>112778</v>
      </c>
      <c r="J89" t="s">
        <v>8272</v>
      </c>
      <c r="K89" s="186" t="s">
        <v>8392</v>
      </c>
    </row>
    <row r="90" spans="5:11" hidden="1" x14ac:dyDescent="0.35">
      <c r="E90" t="s">
        <v>8211</v>
      </c>
      <c r="F90" s="282">
        <v>42603</v>
      </c>
      <c r="G90" s="283">
        <v>0.14375000000000002</v>
      </c>
      <c r="H90" t="s">
        <v>8212</v>
      </c>
      <c r="I90">
        <v>112778</v>
      </c>
      <c r="J90" t="s">
        <v>8273</v>
      </c>
      <c r="K90" s="186" t="s">
        <v>8392</v>
      </c>
    </row>
    <row r="91" spans="5:11" hidden="1" x14ac:dyDescent="0.35">
      <c r="E91" t="s">
        <v>8211</v>
      </c>
      <c r="F91" s="282">
        <v>42603</v>
      </c>
      <c r="G91" s="283">
        <v>0.14375000000000002</v>
      </c>
      <c r="H91" t="s">
        <v>8212</v>
      </c>
      <c r="I91">
        <v>2166</v>
      </c>
      <c r="J91" t="s">
        <v>8274</v>
      </c>
      <c r="K91" s="186" t="s">
        <v>8392</v>
      </c>
    </row>
    <row r="92" spans="5:11" hidden="1" x14ac:dyDescent="0.35">
      <c r="E92" t="s">
        <v>8211</v>
      </c>
      <c r="F92" s="282">
        <v>42603</v>
      </c>
      <c r="G92" s="283">
        <v>0.1361111111111111</v>
      </c>
      <c r="H92" t="s">
        <v>8212</v>
      </c>
      <c r="I92">
        <v>93362</v>
      </c>
      <c r="J92" t="s">
        <v>8229</v>
      </c>
      <c r="K92" s="186" t="s">
        <v>8392</v>
      </c>
    </row>
    <row r="93" spans="5:11" hidden="1" x14ac:dyDescent="0.35">
      <c r="E93" t="s">
        <v>8211</v>
      </c>
      <c r="F93" s="282">
        <v>42603</v>
      </c>
      <c r="G93" s="283">
        <v>0.13749999999999998</v>
      </c>
      <c r="H93" t="s">
        <v>8212</v>
      </c>
      <c r="I93">
        <v>82959</v>
      </c>
      <c r="J93" t="s">
        <v>8275</v>
      </c>
      <c r="K93" s="186" t="s">
        <v>8392</v>
      </c>
    </row>
    <row r="94" spans="5:11" hidden="1" x14ac:dyDescent="0.35">
      <c r="E94" t="s">
        <v>8211</v>
      </c>
      <c r="F94" s="282">
        <v>42603</v>
      </c>
      <c r="G94" s="283">
        <v>0.1361111111111111</v>
      </c>
      <c r="H94" t="s">
        <v>8212</v>
      </c>
      <c r="I94">
        <v>3110</v>
      </c>
      <c r="J94" t="s">
        <v>8276</v>
      </c>
      <c r="K94" s="186" t="s">
        <v>8392</v>
      </c>
    </row>
    <row r="95" spans="5:11" hidden="1" x14ac:dyDescent="0.35">
      <c r="E95" t="s">
        <v>8211</v>
      </c>
      <c r="F95" s="282">
        <v>42603</v>
      </c>
      <c r="G95" s="283">
        <v>0.14375000000000002</v>
      </c>
      <c r="H95" t="s">
        <v>8212</v>
      </c>
      <c r="I95">
        <v>64591</v>
      </c>
      <c r="J95" t="s">
        <v>8230</v>
      </c>
      <c r="K95" s="186" t="s">
        <v>8392</v>
      </c>
    </row>
    <row r="96" spans="5:11" hidden="1" x14ac:dyDescent="0.35">
      <c r="E96" t="s">
        <v>8211</v>
      </c>
      <c r="F96" s="282">
        <v>42603</v>
      </c>
      <c r="G96" s="283">
        <v>0.14375000000000002</v>
      </c>
      <c r="H96" t="s">
        <v>8212</v>
      </c>
      <c r="I96">
        <v>335291</v>
      </c>
      <c r="J96" t="s">
        <v>8277</v>
      </c>
      <c r="K96" s="186" t="s">
        <v>8392</v>
      </c>
    </row>
    <row r="97" spans="5:11" hidden="1" x14ac:dyDescent="0.35">
      <c r="E97" t="s">
        <v>8211</v>
      </c>
      <c r="F97" s="282">
        <v>42603</v>
      </c>
      <c r="G97" s="283">
        <v>0.14375000000000002</v>
      </c>
      <c r="H97" t="s">
        <v>8212</v>
      </c>
      <c r="I97">
        <v>10721</v>
      </c>
      <c r="J97" t="s">
        <v>8278</v>
      </c>
      <c r="K97" s="186" t="s">
        <v>8392</v>
      </c>
    </row>
    <row r="98" spans="5:11" hidden="1" x14ac:dyDescent="0.35">
      <c r="E98" t="s">
        <v>8211</v>
      </c>
      <c r="F98" s="282">
        <v>42603</v>
      </c>
      <c r="G98" s="283">
        <v>0.1361111111111111</v>
      </c>
      <c r="H98" t="s">
        <v>8212</v>
      </c>
      <c r="I98">
        <v>286588</v>
      </c>
      <c r="J98" t="s">
        <v>8231</v>
      </c>
      <c r="K98" s="186" t="s">
        <v>8392</v>
      </c>
    </row>
    <row r="99" spans="5:11" hidden="1" x14ac:dyDescent="0.35">
      <c r="E99" t="s">
        <v>8211</v>
      </c>
      <c r="F99" s="282">
        <v>42603</v>
      </c>
      <c r="G99" s="283">
        <v>0.14375000000000002</v>
      </c>
      <c r="H99" t="s">
        <v>8212</v>
      </c>
      <c r="I99">
        <v>101440</v>
      </c>
      <c r="J99" t="s">
        <v>8279</v>
      </c>
      <c r="K99" s="186" t="s">
        <v>8392</v>
      </c>
    </row>
    <row r="100" spans="5:11" hidden="1" x14ac:dyDescent="0.35">
      <c r="E100" t="s">
        <v>8211</v>
      </c>
      <c r="F100" s="282">
        <v>42603</v>
      </c>
      <c r="G100" s="283">
        <v>0.14375000000000002</v>
      </c>
      <c r="H100" t="s">
        <v>8212</v>
      </c>
      <c r="I100">
        <v>101275</v>
      </c>
      <c r="J100" t="s">
        <v>8280</v>
      </c>
      <c r="K100" s="186" t="s">
        <v>8392</v>
      </c>
    </row>
    <row r="101" spans="5:11" hidden="1" x14ac:dyDescent="0.35">
      <c r="E101" t="s">
        <v>8211</v>
      </c>
      <c r="F101" s="282">
        <v>42603</v>
      </c>
      <c r="G101" s="283">
        <v>0.14375000000000002</v>
      </c>
      <c r="H101" t="s">
        <v>8212</v>
      </c>
      <c r="I101">
        <v>2386</v>
      </c>
      <c r="J101" t="s">
        <v>8281</v>
      </c>
      <c r="K101" s="186" t="s">
        <v>8392</v>
      </c>
    </row>
    <row r="102" spans="5:11" hidden="1" x14ac:dyDescent="0.35">
      <c r="E102" t="s">
        <v>8211</v>
      </c>
      <c r="F102" s="282">
        <v>42603</v>
      </c>
      <c r="G102" s="283">
        <v>0.1361111111111111</v>
      </c>
      <c r="H102" t="s">
        <v>8212</v>
      </c>
      <c r="I102">
        <v>72260</v>
      </c>
      <c r="J102" t="s">
        <v>8232</v>
      </c>
      <c r="K102" s="186" t="s">
        <v>8392</v>
      </c>
    </row>
    <row r="103" spans="5:11" hidden="1" x14ac:dyDescent="0.35">
      <c r="E103" t="s">
        <v>8211</v>
      </c>
      <c r="F103" s="282">
        <v>42603</v>
      </c>
      <c r="G103" s="283">
        <v>0.14375000000000002</v>
      </c>
      <c r="H103" t="s">
        <v>8212</v>
      </c>
      <c r="I103">
        <v>94655</v>
      </c>
      <c r="J103" t="s">
        <v>8282</v>
      </c>
      <c r="K103" s="186" t="s">
        <v>8392</v>
      </c>
    </row>
    <row r="104" spans="5:11" hidden="1" x14ac:dyDescent="0.35">
      <c r="E104" t="s">
        <v>8211</v>
      </c>
      <c r="F104" s="282">
        <v>42603</v>
      </c>
      <c r="G104" s="283">
        <v>0.14375000000000002</v>
      </c>
      <c r="H104" t="s">
        <v>8212</v>
      </c>
      <c r="I104">
        <v>94589</v>
      </c>
      <c r="J104" t="s">
        <v>8283</v>
      </c>
      <c r="K104" s="186" t="s">
        <v>8392</v>
      </c>
    </row>
    <row r="105" spans="5:11" hidden="1" x14ac:dyDescent="0.35">
      <c r="E105" t="s">
        <v>8211</v>
      </c>
      <c r="F105" s="282">
        <v>42603</v>
      </c>
      <c r="G105" s="283">
        <v>0.14375000000000002</v>
      </c>
      <c r="H105" t="s">
        <v>8212</v>
      </c>
      <c r="I105">
        <v>2489</v>
      </c>
      <c r="J105" t="s">
        <v>8284</v>
      </c>
      <c r="K105" s="186" t="s">
        <v>8392</v>
      </c>
    </row>
    <row r="106" spans="5:11" hidden="1" x14ac:dyDescent="0.35">
      <c r="E106" t="s">
        <v>8211</v>
      </c>
      <c r="F106" s="282">
        <v>42603</v>
      </c>
      <c r="G106" s="283">
        <v>0.1361111111111111</v>
      </c>
      <c r="H106" t="s">
        <v>8212</v>
      </c>
      <c r="I106">
        <v>63930</v>
      </c>
      <c r="J106" t="s">
        <v>8233</v>
      </c>
      <c r="K106" s="186" t="s">
        <v>8392</v>
      </c>
    </row>
    <row r="107" spans="5:11" hidden="1" x14ac:dyDescent="0.35">
      <c r="E107" t="s">
        <v>8211</v>
      </c>
      <c r="F107" s="282">
        <v>42603</v>
      </c>
      <c r="G107" s="283">
        <v>0.14375000000000002</v>
      </c>
      <c r="H107" t="s">
        <v>8212</v>
      </c>
      <c r="I107">
        <v>114789</v>
      </c>
      <c r="J107" t="s">
        <v>8285</v>
      </c>
      <c r="K107" s="186" t="s">
        <v>8392</v>
      </c>
    </row>
    <row r="108" spans="5:11" hidden="1" x14ac:dyDescent="0.35">
      <c r="E108" t="s">
        <v>8211</v>
      </c>
      <c r="F108" s="282">
        <v>42603</v>
      </c>
      <c r="G108" s="283">
        <v>0.13749999999999998</v>
      </c>
      <c r="H108" t="s">
        <v>8212</v>
      </c>
      <c r="I108">
        <v>114801</v>
      </c>
      <c r="J108" t="s">
        <v>8286</v>
      </c>
      <c r="K108" s="186" t="s">
        <v>8392</v>
      </c>
    </row>
    <row r="109" spans="5:11" hidden="1" x14ac:dyDescent="0.35">
      <c r="E109" t="s">
        <v>8211</v>
      </c>
      <c r="F109" s="282">
        <v>42603</v>
      </c>
      <c r="G109" s="283">
        <v>0.14375000000000002</v>
      </c>
      <c r="H109" t="s">
        <v>8212</v>
      </c>
      <c r="I109">
        <v>2168</v>
      </c>
      <c r="J109" t="s">
        <v>8287</v>
      </c>
      <c r="K109" s="186" t="s">
        <v>8392</v>
      </c>
    </row>
    <row r="110" spans="5:11" hidden="1" x14ac:dyDescent="0.35">
      <c r="E110" t="s">
        <v>8211</v>
      </c>
      <c r="F110" s="282">
        <v>42603</v>
      </c>
      <c r="G110" s="283">
        <v>0.1361111111111111</v>
      </c>
      <c r="H110" t="s">
        <v>8212</v>
      </c>
      <c r="I110">
        <v>86798</v>
      </c>
      <c r="J110" t="s">
        <v>8234</v>
      </c>
      <c r="K110" s="186" t="s">
        <v>8392</v>
      </c>
    </row>
    <row r="111" spans="5:11" hidden="1" x14ac:dyDescent="0.35">
      <c r="E111" t="s">
        <v>8211</v>
      </c>
      <c r="F111" s="282">
        <v>42603</v>
      </c>
      <c r="G111" s="283">
        <v>0.14375000000000002</v>
      </c>
      <c r="H111" t="s">
        <v>8212</v>
      </c>
      <c r="I111">
        <v>286603</v>
      </c>
      <c r="J111" t="s">
        <v>8288</v>
      </c>
      <c r="K111" s="186" t="s">
        <v>8392</v>
      </c>
    </row>
    <row r="112" spans="5:11" hidden="1" x14ac:dyDescent="0.35">
      <c r="E112" t="s">
        <v>8211</v>
      </c>
      <c r="F112" s="282">
        <v>42603</v>
      </c>
      <c r="G112" s="283">
        <v>0.14375000000000002</v>
      </c>
      <c r="H112" t="s">
        <v>8212</v>
      </c>
      <c r="I112">
        <v>8481</v>
      </c>
      <c r="J112" t="s">
        <v>8289</v>
      </c>
      <c r="K112" s="186" t="s">
        <v>8392</v>
      </c>
    </row>
    <row r="113" spans="5:11" hidden="1" x14ac:dyDescent="0.35">
      <c r="E113" t="s">
        <v>8211</v>
      </c>
      <c r="F113" s="282">
        <v>42603</v>
      </c>
      <c r="G113" s="283">
        <v>0.14375000000000002</v>
      </c>
      <c r="H113" t="s">
        <v>8212</v>
      </c>
      <c r="I113">
        <v>422987</v>
      </c>
      <c r="J113" t="s">
        <v>8235</v>
      </c>
      <c r="K113" s="186" t="s">
        <v>8392</v>
      </c>
    </row>
    <row r="114" spans="5:11" hidden="1" x14ac:dyDescent="0.35">
      <c r="E114" t="s">
        <v>8211</v>
      </c>
      <c r="F114" s="282">
        <v>42603</v>
      </c>
      <c r="G114" s="283">
        <v>0.14375000000000002</v>
      </c>
      <c r="H114" t="s">
        <v>8212</v>
      </c>
      <c r="I114">
        <v>294475</v>
      </c>
      <c r="J114" t="s">
        <v>8290</v>
      </c>
      <c r="K114" s="186" t="s">
        <v>8392</v>
      </c>
    </row>
    <row r="115" spans="5:11" hidden="1" x14ac:dyDescent="0.35">
      <c r="E115" t="s">
        <v>8211</v>
      </c>
      <c r="F115" s="282">
        <v>42603</v>
      </c>
      <c r="G115" s="283">
        <v>0.1361111111111111</v>
      </c>
      <c r="H115" t="s">
        <v>8212</v>
      </c>
      <c r="I115">
        <v>476671</v>
      </c>
      <c r="J115" t="s">
        <v>8236</v>
      </c>
      <c r="K115" s="186" t="s">
        <v>8392</v>
      </c>
    </row>
    <row r="116" spans="5:11" hidden="1" x14ac:dyDescent="0.35">
      <c r="E116" t="s">
        <v>8211</v>
      </c>
      <c r="F116" s="282">
        <v>42603</v>
      </c>
      <c r="G116" s="283">
        <v>0.50763888888888886</v>
      </c>
      <c r="H116" t="s">
        <v>8218</v>
      </c>
      <c r="I116">
        <v>441913</v>
      </c>
      <c r="J116" t="s">
        <v>8237</v>
      </c>
      <c r="K116" s="186" t="s">
        <v>8392</v>
      </c>
    </row>
    <row r="117" spans="5:11" hidden="1" x14ac:dyDescent="0.35">
      <c r="E117" t="s">
        <v>8211</v>
      </c>
      <c r="F117" s="282">
        <v>42603</v>
      </c>
      <c r="G117" s="283">
        <v>0.50763888888888886</v>
      </c>
      <c r="H117" t="s">
        <v>8218</v>
      </c>
      <c r="I117">
        <v>357052</v>
      </c>
      <c r="J117" t="s">
        <v>8238</v>
      </c>
      <c r="K117" s="186" t="s">
        <v>8392</v>
      </c>
    </row>
    <row r="118" spans="5:11" hidden="1" x14ac:dyDescent="0.35">
      <c r="E118" t="s">
        <v>8211</v>
      </c>
      <c r="F118" s="282">
        <v>42603</v>
      </c>
      <c r="G118" s="283">
        <v>0.50763888888888886</v>
      </c>
      <c r="H118" t="s">
        <v>8218</v>
      </c>
      <c r="I118">
        <v>99424</v>
      </c>
      <c r="J118" t="s">
        <v>8239</v>
      </c>
      <c r="K118" s="186" t="s">
        <v>8392</v>
      </c>
    </row>
    <row r="119" spans="5:11" hidden="1" x14ac:dyDescent="0.35">
      <c r="E119" t="s">
        <v>8211</v>
      </c>
      <c r="F119" s="282">
        <v>42603</v>
      </c>
      <c r="G119" s="283">
        <v>0.50555555555555554</v>
      </c>
      <c r="H119" t="s">
        <v>8218</v>
      </c>
      <c r="I119">
        <v>118954</v>
      </c>
      <c r="J119" t="s">
        <v>8240</v>
      </c>
      <c r="K119" t="s">
        <v>8392</v>
      </c>
    </row>
    <row r="120" spans="5:11" x14ac:dyDescent="0.35">
      <c r="F120" s="186" t="s">
        <v>8210</v>
      </c>
      <c r="G120" s="186"/>
      <c r="K120" t="s">
        <v>8393</v>
      </c>
    </row>
    <row r="121" spans="5:11" x14ac:dyDescent="0.35">
      <c r="E121" t="s">
        <v>8291</v>
      </c>
      <c r="F121" s="282"/>
      <c r="G121" s="283"/>
      <c r="K121" s="186" t="s">
        <v>8393</v>
      </c>
    </row>
    <row r="122" spans="5:11" x14ac:dyDescent="0.35">
      <c r="E122" t="s">
        <v>8292</v>
      </c>
      <c r="F122" s="282">
        <v>43107</v>
      </c>
      <c r="G122" s="283">
        <v>8.1944444444444445E-2</v>
      </c>
      <c r="H122" t="s">
        <v>8218</v>
      </c>
      <c r="I122" t="s">
        <v>8293</v>
      </c>
      <c r="K122" s="186" t="s">
        <v>8393</v>
      </c>
    </row>
    <row r="123" spans="5:11" x14ac:dyDescent="0.35">
      <c r="E123" t="s">
        <v>8211</v>
      </c>
      <c r="F123" s="282">
        <v>42603</v>
      </c>
      <c r="G123" s="283">
        <v>0.50763888888888886</v>
      </c>
      <c r="H123" t="s">
        <v>8218</v>
      </c>
      <c r="I123">
        <v>82981</v>
      </c>
      <c r="J123" t="s">
        <v>8294</v>
      </c>
      <c r="K123" s="186" t="s">
        <v>8393</v>
      </c>
    </row>
    <row r="124" spans="5:11" x14ac:dyDescent="0.35">
      <c r="E124" t="s">
        <v>8211</v>
      </c>
      <c r="F124" s="282">
        <v>42603</v>
      </c>
      <c r="G124" s="283">
        <v>0.50763888888888886</v>
      </c>
      <c r="H124" t="s">
        <v>8218</v>
      </c>
      <c r="I124">
        <v>103814</v>
      </c>
      <c r="J124" t="s">
        <v>8295</v>
      </c>
      <c r="K124" s="186" t="s">
        <v>8393</v>
      </c>
    </row>
    <row r="125" spans="5:11" x14ac:dyDescent="0.35">
      <c r="E125" t="s">
        <v>8211</v>
      </c>
      <c r="F125" s="282">
        <v>42603</v>
      </c>
      <c r="G125" s="283">
        <v>0.1361111111111111</v>
      </c>
      <c r="H125" t="s">
        <v>8212</v>
      </c>
      <c r="I125">
        <v>51216</v>
      </c>
      <c r="J125" t="s">
        <v>8296</v>
      </c>
      <c r="K125" s="186" t="s">
        <v>8393</v>
      </c>
    </row>
    <row r="126" spans="5:11" x14ac:dyDescent="0.35">
      <c r="E126" t="s">
        <v>8211</v>
      </c>
      <c r="F126" s="282">
        <v>42603</v>
      </c>
      <c r="G126" s="283">
        <v>0.14375000000000002</v>
      </c>
      <c r="H126" t="s">
        <v>8212</v>
      </c>
      <c r="I126">
        <v>82985</v>
      </c>
      <c r="J126" t="s">
        <v>8297</v>
      </c>
      <c r="K126" s="186" t="s">
        <v>8393</v>
      </c>
    </row>
    <row r="127" spans="5:11" x14ac:dyDescent="0.35">
      <c r="E127" t="s">
        <v>8211</v>
      </c>
      <c r="F127" s="282">
        <v>42603</v>
      </c>
      <c r="G127" s="283">
        <v>0.50763888888888886</v>
      </c>
      <c r="H127" t="s">
        <v>8218</v>
      </c>
      <c r="I127">
        <v>107685</v>
      </c>
      <c r="J127" t="s">
        <v>8298</v>
      </c>
      <c r="K127" s="186" t="s">
        <v>8393</v>
      </c>
    </row>
    <row r="128" spans="5:11" x14ac:dyDescent="0.35">
      <c r="E128" t="s">
        <v>8211</v>
      </c>
      <c r="F128" s="282">
        <v>42603</v>
      </c>
      <c r="G128" s="283">
        <v>0.50763888888888886</v>
      </c>
      <c r="H128" t="s">
        <v>8218</v>
      </c>
      <c r="I128">
        <v>128517</v>
      </c>
      <c r="J128" t="s">
        <v>8299</v>
      </c>
      <c r="K128" s="186" t="s">
        <v>8393</v>
      </c>
    </row>
    <row r="129" spans="5:11" x14ac:dyDescent="0.35">
      <c r="E129" t="s">
        <v>8211</v>
      </c>
      <c r="F129" s="282">
        <v>42603</v>
      </c>
      <c r="G129" s="283">
        <v>0.50763888888888886</v>
      </c>
      <c r="H129" t="s">
        <v>8218</v>
      </c>
      <c r="I129">
        <v>123211</v>
      </c>
      <c r="J129" t="s">
        <v>8300</v>
      </c>
      <c r="K129" s="186" t="s">
        <v>8393</v>
      </c>
    </row>
    <row r="130" spans="5:11" x14ac:dyDescent="0.35">
      <c r="E130" t="s">
        <v>8211</v>
      </c>
      <c r="F130" s="282">
        <v>42603</v>
      </c>
      <c r="G130" s="283">
        <v>0.50763888888888886</v>
      </c>
      <c r="H130" t="s">
        <v>8218</v>
      </c>
      <c r="I130">
        <v>114087</v>
      </c>
      <c r="J130" t="s">
        <v>8301</v>
      </c>
      <c r="K130" s="186" t="s">
        <v>8393</v>
      </c>
    </row>
    <row r="131" spans="5:11" x14ac:dyDescent="0.35">
      <c r="E131" t="s">
        <v>8211</v>
      </c>
      <c r="F131" s="282">
        <v>42603</v>
      </c>
      <c r="G131" s="283">
        <v>0.50555555555555554</v>
      </c>
      <c r="H131" t="s">
        <v>8218</v>
      </c>
      <c r="I131">
        <v>5361</v>
      </c>
      <c r="J131" t="s">
        <v>8302</v>
      </c>
      <c r="K131" s="186" t="s">
        <v>8393</v>
      </c>
    </row>
    <row r="132" spans="5:11" x14ac:dyDescent="0.35">
      <c r="E132" t="s">
        <v>8211</v>
      </c>
      <c r="F132" s="282">
        <v>42603</v>
      </c>
      <c r="G132" s="283">
        <v>0.14375000000000002</v>
      </c>
      <c r="H132" t="s">
        <v>8212</v>
      </c>
      <c r="I132">
        <v>70010</v>
      </c>
      <c r="J132" t="s">
        <v>8303</v>
      </c>
      <c r="K132" s="186" t="s">
        <v>8393</v>
      </c>
    </row>
    <row r="133" spans="5:11" x14ac:dyDescent="0.35">
      <c r="E133" t="s">
        <v>8211</v>
      </c>
      <c r="F133" s="282">
        <v>42603</v>
      </c>
      <c r="G133" s="283">
        <v>0.13749999999999998</v>
      </c>
      <c r="H133" t="s">
        <v>8212</v>
      </c>
      <c r="I133">
        <v>76036</v>
      </c>
      <c r="J133" t="s">
        <v>8304</v>
      </c>
      <c r="K133" s="186" t="s">
        <v>8393</v>
      </c>
    </row>
    <row r="134" spans="5:11" x14ac:dyDescent="0.35">
      <c r="E134" t="s">
        <v>8211</v>
      </c>
      <c r="F134" s="282">
        <v>42603</v>
      </c>
      <c r="G134" s="283">
        <v>0.14375000000000002</v>
      </c>
      <c r="H134" t="s">
        <v>8212</v>
      </c>
      <c r="I134">
        <v>477439</v>
      </c>
      <c r="J134" t="s">
        <v>8305</v>
      </c>
      <c r="K134" s="186" t="s">
        <v>8393</v>
      </c>
    </row>
    <row r="135" spans="5:11" x14ac:dyDescent="0.35">
      <c r="E135" t="s">
        <v>8211</v>
      </c>
      <c r="F135" s="282">
        <v>42603</v>
      </c>
      <c r="G135" s="283">
        <v>0.1361111111111111</v>
      </c>
      <c r="H135" t="s">
        <v>8212</v>
      </c>
      <c r="I135">
        <v>418123</v>
      </c>
      <c r="J135" t="s">
        <v>8306</v>
      </c>
      <c r="K135" s="186" t="s">
        <v>8393</v>
      </c>
    </row>
    <row r="136" spans="5:11" x14ac:dyDescent="0.35">
      <c r="E136" t="s">
        <v>8211</v>
      </c>
      <c r="F136" s="282">
        <v>42603</v>
      </c>
      <c r="G136" s="283">
        <v>0.14375000000000002</v>
      </c>
      <c r="H136" t="s">
        <v>8212</v>
      </c>
      <c r="I136">
        <v>143273</v>
      </c>
      <c r="J136" t="s">
        <v>8307</v>
      </c>
      <c r="K136" s="186" t="s">
        <v>8393</v>
      </c>
    </row>
    <row r="137" spans="5:11" x14ac:dyDescent="0.35">
      <c r="E137" t="s">
        <v>8211</v>
      </c>
      <c r="F137" s="282">
        <v>42603</v>
      </c>
      <c r="G137" s="283">
        <v>0.14375000000000002</v>
      </c>
      <c r="H137" t="s">
        <v>8212</v>
      </c>
      <c r="I137">
        <v>82579</v>
      </c>
      <c r="J137" t="s">
        <v>8308</v>
      </c>
      <c r="K137" s="186" t="s">
        <v>8393</v>
      </c>
    </row>
    <row r="138" spans="5:11" x14ac:dyDescent="0.35">
      <c r="E138" t="s">
        <v>8211</v>
      </c>
      <c r="F138" s="282">
        <v>42603</v>
      </c>
      <c r="G138" s="283">
        <v>0.14375000000000002</v>
      </c>
      <c r="H138" t="s">
        <v>8212</v>
      </c>
      <c r="I138">
        <v>478907</v>
      </c>
      <c r="J138" t="s">
        <v>8210</v>
      </c>
      <c r="K138" s="186" t="s">
        <v>8393</v>
      </c>
    </row>
    <row r="139" spans="5:11" hidden="1" x14ac:dyDescent="0.35">
      <c r="E139" t="s">
        <v>8211</v>
      </c>
      <c r="F139" s="282">
        <v>42603</v>
      </c>
      <c r="G139" s="283">
        <v>0.14375000000000002</v>
      </c>
      <c r="H139" t="s">
        <v>8212</v>
      </c>
      <c r="I139">
        <v>228345</v>
      </c>
      <c r="J139" t="s">
        <v>8241</v>
      </c>
      <c r="K139" s="186" t="s">
        <v>8393</v>
      </c>
    </row>
    <row r="140" spans="5:11" hidden="1" x14ac:dyDescent="0.35">
      <c r="E140" t="s">
        <v>8211</v>
      </c>
      <c r="F140" s="282">
        <v>42603</v>
      </c>
      <c r="G140" s="283">
        <v>0.14375000000000002</v>
      </c>
      <c r="H140" t="s">
        <v>8212</v>
      </c>
      <c r="I140">
        <v>35247</v>
      </c>
      <c r="J140" t="s">
        <v>8242</v>
      </c>
      <c r="K140" s="186" t="s">
        <v>8393</v>
      </c>
    </row>
    <row r="141" spans="5:11" hidden="1" x14ac:dyDescent="0.35">
      <c r="E141" t="s">
        <v>8211</v>
      </c>
      <c r="F141" s="282">
        <v>42603</v>
      </c>
      <c r="G141" s="283">
        <v>0.1361111111111111</v>
      </c>
      <c r="H141" t="s">
        <v>8212</v>
      </c>
      <c r="I141">
        <v>454479</v>
      </c>
      <c r="J141" t="s">
        <v>8213</v>
      </c>
      <c r="K141" s="186" t="s">
        <v>8393</v>
      </c>
    </row>
    <row r="142" spans="5:11" hidden="1" x14ac:dyDescent="0.35">
      <c r="E142" t="s">
        <v>8211</v>
      </c>
      <c r="F142" s="282">
        <v>42603</v>
      </c>
      <c r="G142" s="283">
        <v>0.13749999999999998</v>
      </c>
      <c r="H142" t="s">
        <v>8212</v>
      </c>
      <c r="I142">
        <v>289932</v>
      </c>
      <c r="J142" t="s">
        <v>8243</v>
      </c>
      <c r="K142" s="186" t="s">
        <v>8393</v>
      </c>
    </row>
    <row r="143" spans="5:11" hidden="1" x14ac:dyDescent="0.35">
      <c r="E143" t="s">
        <v>8211</v>
      </c>
      <c r="F143" s="282">
        <v>42603</v>
      </c>
      <c r="G143" s="283">
        <v>0.1361111111111111</v>
      </c>
      <c r="H143" t="s">
        <v>8212</v>
      </c>
      <c r="I143">
        <v>39805</v>
      </c>
      <c r="J143" t="s">
        <v>8244</v>
      </c>
      <c r="K143" s="186" t="s">
        <v>8393</v>
      </c>
    </row>
    <row r="144" spans="5:11" hidden="1" x14ac:dyDescent="0.35">
      <c r="E144" t="s">
        <v>8211</v>
      </c>
      <c r="F144" s="282">
        <v>42603</v>
      </c>
      <c r="G144" s="283">
        <v>0.14375000000000002</v>
      </c>
      <c r="H144" t="s">
        <v>8212</v>
      </c>
      <c r="I144">
        <v>88042</v>
      </c>
      <c r="J144" t="s">
        <v>8214</v>
      </c>
      <c r="K144" s="186" t="s">
        <v>8393</v>
      </c>
    </row>
    <row r="145" spans="5:11" hidden="1" x14ac:dyDescent="0.35">
      <c r="E145" t="s">
        <v>8211</v>
      </c>
      <c r="F145" s="282">
        <v>42603</v>
      </c>
      <c r="G145" s="283">
        <v>0.1361111111111111</v>
      </c>
      <c r="H145" t="s">
        <v>8212</v>
      </c>
      <c r="I145">
        <v>111499</v>
      </c>
      <c r="J145" t="s">
        <v>8245</v>
      </c>
      <c r="K145" s="186" t="s">
        <v>8393</v>
      </c>
    </row>
    <row r="146" spans="5:11" hidden="1" x14ac:dyDescent="0.35">
      <c r="E146" t="s">
        <v>8211</v>
      </c>
      <c r="F146" s="282">
        <v>42603</v>
      </c>
      <c r="G146" s="283">
        <v>0.14375000000000002</v>
      </c>
      <c r="H146" t="s">
        <v>8212</v>
      </c>
      <c r="I146">
        <v>111419</v>
      </c>
      <c r="J146" t="s">
        <v>8246</v>
      </c>
      <c r="K146" s="186" t="s">
        <v>8393</v>
      </c>
    </row>
    <row r="147" spans="5:11" hidden="1" x14ac:dyDescent="0.35">
      <c r="E147" t="s">
        <v>8211</v>
      </c>
      <c r="F147" s="282">
        <v>42603</v>
      </c>
      <c r="G147" s="283">
        <v>0.14375000000000002</v>
      </c>
      <c r="H147" t="s">
        <v>8212</v>
      </c>
      <c r="I147">
        <v>16801</v>
      </c>
      <c r="J147" t="s">
        <v>8247</v>
      </c>
      <c r="K147" s="186" t="s">
        <v>8393</v>
      </c>
    </row>
    <row r="148" spans="5:11" x14ac:dyDescent="0.35">
      <c r="E148" t="s">
        <v>8211</v>
      </c>
      <c r="F148" s="282">
        <v>42603</v>
      </c>
      <c r="G148" s="283">
        <v>0.50763888888888886</v>
      </c>
      <c r="H148" t="s">
        <v>8218</v>
      </c>
      <c r="I148">
        <v>70211</v>
      </c>
      <c r="J148" t="s">
        <v>8309</v>
      </c>
      <c r="K148" s="186" t="s">
        <v>8393</v>
      </c>
    </row>
    <row r="149" spans="5:11" x14ac:dyDescent="0.35">
      <c r="E149" t="s">
        <v>8211</v>
      </c>
      <c r="F149" s="282">
        <v>42603</v>
      </c>
      <c r="G149" s="283">
        <v>0.50555555555555554</v>
      </c>
      <c r="H149" t="s">
        <v>8218</v>
      </c>
      <c r="I149">
        <v>75025</v>
      </c>
      <c r="J149" t="s">
        <v>8310</v>
      </c>
      <c r="K149" s="186" t="s">
        <v>8393</v>
      </c>
    </row>
    <row r="150" spans="5:11" x14ac:dyDescent="0.35">
      <c r="E150" t="s">
        <v>8211</v>
      </c>
      <c r="F150" s="282">
        <v>42603</v>
      </c>
      <c r="G150" s="283">
        <v>0.50763888888888886</v>
      </c>
      <c r="H150" t="s">
        <v>8218</v>
      </c>
      <c r="I150">
        <v>112448</v>
      </c>
      <c r="J150" t="s">
        <v>8311</v>
      </c>
      <c r="K150" s="186" t="s">
        <v>8393</v>
      </c>
    </row>
    <row r="151" spans="5:11" x14ac:dyDescent="0.35">
      <c r="E151" t="s">
        <v>8211</v>
      </c>
      <c r="F151" s="282">
        <v>42603</v>
      </c>
      <c r="G151" s="283">
        <v>0.50763888888888886</v>
      </c>
      <c r="H151" t="s">
        <v>8218</v>
      </c>
      <c r="I151">
        <v>99553</v>
      </c>
      <c r="J151" t="s">
        <v>8312</v>
      </c>
      <c r="K151" s="186" t="s">
        <v>8393</v>
      </c>
    </row>
    <row r="152" spans="5:11" hidden="1" x14ac:dyDescent="0.35">
      <c r="E152" t="s">
        <v>8211</v>
      </c>
      <c r="F152" s="282">
        <v>42603</v>
      </c>
      <c r="G152" s="283">
        <v>0.14375000000000002</v>
      </c>
      <c r="H152" t="s">
        <v>8212</v>
      </c>
      <c r="I152">
        <v>365584</v>
      </c>
      <c r="J152" t="s">
        <v>8215</v>
      </c>
      <c r="K152" s="186" t="s">
        <v>8393</v>
      </c>
    </row>
    <row r="153" spans="5:11" hidden="1" x14ac:dyDescent="0.35">
      <c r="E153" t="s">
        <v>8211</v>
      </c>
      <c r="F153" s="282">
        <v>42603</v>
      </c>
      <c r="G153" s="283">
        <v>0.14375000000000002</v>
      </c>
      <c r="H153" t="s">
        <v>8212</v>
      </c>
      <c r="I153">
        <v>383892</v>
      </c>
      <c r="J153" t="s">
        <v>8248</v>
      </c>
      <c r="K153" s="186" t="s">
        <v>8393</v>
      </c>
    </row>
    <row r="154" spans="5:11" hidden="1" x14ac:dyDescent="0.35">
      <c r="E154" t="s">
        <v>8211</v>
      </c>
      <c r="F154" s="282">
        <v>42603</v>
      </c>
      <c r="G154" s="283">
        <v>0.1361111111111111</v>
      </c>
      <c r="H154" t="s">
        <v>8212</v>
      </c>
      <c r="I154">
        <v>383871</v>
      </c>
      <c r="J154" t="s">
        <v>8249</v>
      </c>
      <c r="K154" s="186" t="s">
        <v>8393</v>
      </c>
    </row>
    <row r="155" spans="5:11" hidden="1" x14ac:dyDescent="0.35">
      <c r="E155" t="s">
        <v>8211</v>
      </c>
      <c r="F155" s="282">
        <v>42603</v>
      </c>
      <c r="G155" s="283">
        <v>0.14375000000000002</v>
      </c>
      <c r="H155" t="s">
        <v>8212</v>
      </c>
      <c r="I155">
        <v>14575</v>
      </c>
      <c r="J155" t="s">
        <v>8250</v>
      </c>
      <c r="K155" s="186" t="s">
        <v>8393</v>
      </c>
    </row>
    <row r="156" spans="5:11" hidden="1" x14ac:dyDescent="0.35">
      <c r="E156" t="s">
        <v>8211</v>
      </c>
      <c r="F156" s="282">
        <v>42603</v>
      </c>
      <c r="G156" s="283">
        <v>0.1361111111111111</v>
      </c>
      <c r="H156" t="s">
        <v>8212</v>
      </c>
      <c r="I156">
        <v>385918</v>
      </c>
      <c r="J156" t="s">
        <v>8216</v>
      </c>
      <c r="K156" s="186" t="s">
        <v>8393</v>
      </c>
    </row>
    <row r="157" spans="5:11" hidden="1" x14ac:dyDescent="0.35">
      <c r="E157" t="s">
        <v>8211</v>
      </c>
      <c r="F157" s="282">
        <v>42603</v>
      </c>
      <c r="G157" s="283">
        <v>0.1361111111111111</v>
      </c>
      <c r="H157" t="s">
        <v>8212</v>
      </c>
      <c r="I157">
        <v>395149</v>
      </c>
      <c r="J157" t="s">
        <v>8251</v>
      </c>
      <c r="K157" s="186" t="s">
        <v>8393</v>
      </c>
    </row>
    <row r="158" spans="5:11" hidden="1" x14ac:dyDescent="0.35">
      <c r="E158" t="s">
        <v>8211</v>
      </c>
      <c r="F158" s="282">
        <v>42603</v>
      </c>
      <c r="G158" s="283">
        <v>0.1361111111111111</v>
      </c>
      <c r="H158" t="s">
        <v>8212</v>
      </c>
      <c r="I158">
        <v>395297</v>
      </c>
      <c r="J158" t="s">
        <v>8252</v>
      </c>
      <c r="K158" s="186" t="s">
        <v>8393</v>
      </c>
    </row>
    <row r="159" spans="5:11" hidden="1" x14ac:dyDescent="0.35">
      <c r="E159" t="s">
        <v>8211</v>
      </c>
      <c r="F159" s="282">
        <v>42603</v>
      </c>
      <c r="G159" s="283">
        <v>0.1361111111111111</v>
      </c>
      <c r="H159" t="s">
        <v>8212</v>
      </c>
      <c r="I159">
        <v>16084</v>
      </c>
      <c r="J159" t="s">
        <v>8253</v>
      </c>
      <c r="K159" s="186" t="s">
        <v>8393</v>
      </c>
    </row>
    <row r="160" spans="5:11" hidden="1" x14ac:dyDescent="0.35">
      <c r="E160" t="s">
        <v>8211</v>
      </c>
      <c r="F160" s="282">
        <v>42603</v>
      </c>
      <c r="G160" s="283">
        <v>0.14375000000000002</v>
      </c>
      <c r="H160" t="s">
        <v>8212</v>
      </c>
      <c r="I160">
        <v>1237086</v>
      </c>
      <c r="J160" t="s">
        <v>8217</v>
      </c>
      <c r="K160" s="186" t="s">
        <v>8393</v>
      </c>
    </row>
    <row r="161" spans="5:11" hidden="1" x14ac:dyDescent="0.35">
      <c r="E161" t="s">
        <v>8211</v>
      </c>
      <c r="F161" s="282">
        <v>42603</v>
      </c>
      <c r="G161" s="283">
        <v>0.14375000000000002</v>
      </c>
      <c r="H161" t="s">
        <v>8212</v>
      </c>
      <c r="I161">
        <v>1244450</v>
      </c>
      <c r="J161" t="s">
        <v>8254</v>
      </c>
      <c r="K161" s="186" t="s">
        <v>8393</v>
      </c>
    </row>
    <row r="162" spans="5:11" hidden="1" x14ac:dyDescent="0.35">
      <c r="E162" t="s">
        <v>8211</v>
      </c>
      <c r="F162" s="282">
        <v>42603</v>
      </c>
      <c r="G162" s="283">
        <v>0.14375000000000002</v>
      </c>
      <c r="H162" t="s">
        <v>8212</v>
      </c>
      <c r="I162">
        <v>95357</v>
      </c>
      <c r="J162" t="s">
        <v>8255</v>
      </c>
      <c r="K162" s="186" t="s">
        <v>8393</v>
      </c>
    </row>
    <row r="163" spans="5:11" x14ac:dyDescent="0.35">
      <c r="E163" t="s">
        <v>8211</v>
      </c>
      <c r="F163" s="282">
        <v>42603</v>
      </c>
      <c r="G163" s="283">
        <v>0.50763888888888886</v>
      </c>
      <c r="H163" t="s">
        <v>8218</v>
      </c>
      <c r="I163">
        <v>82408</v>
      </c>
      <c r="J163" t="s">
        <v>8313</v>
      </c>
      <c r="K163" s="186" t="s">
        <v>8393</v>
      </c>
    </row>
    <row r="164" spans="5:11" x14ac:dyDescent="0.35">
      <c r="E164" t="s">
        <v>8211</v>
      </c>
      <c r="F164" s="282">
        <v>42603</v>
      </c>
      <c r="G164" s="283">
        <v>0.50763888888888886</v>
      </c>
      <c r="H164" t="s">
        <v>8218</v>
      </c>
      <c r="I164">
        <v>88411</v>
      </c>
      <c r="J164" t="s">
        <v>8314</v>
      </c>
      <c r="K164" s="186" t="s">
        <v>8393</v>
      </c>
    </row>
    <row r="165" spans="5:11" x14ac:dyDescent="0.35">
      <c r="E165" t="s">
        <v>8211</v>
      </c>
      <c r="F165" s="282">
        <v>42603</v>
      </c>
      <c r="G165" s="283">
        <v>0.50763888888888886</v>
      </c>
      <c r="H165" t="s">
        <v>8218</v>
      </c>
      <c r="I165">
        <v>18795</v>
      </c>
      <c r="J165" t="s">
        <v>8315</v>
      </c>
      <c r="K165" s="186" t="s">
        <v>8393</v>
      </c>
    </row>
    <row r="166" spans="5:11" hidden="1" x14ac:dyDescent="0.35">
      <c r="E166" t="s">
        <v>8211</v>
      </c>
      <c r="F166" s="282">
        <v>42603</v>
      </c>
      <c r="G166" s="283">
        <v>0.50763888888888886</v>
      </c>
      <c r="H166" t="s">
        <v>8218</v>
      </c>
      <c r="I166">
        <v>113949</v>
      </c>
      <c r="J166" t="s">
        <v>8219</v>
      </c>
      <c r="K166" s="186" t="s">
        <v>8393</v>
      </c>
    </row>
    <row r="167" spans="5:11" hidden="1" x14ac:dyDescent="0.35">
      <c r="E167" t="s">
        <v>8211</v>
      </c>
      <c r="F167" s="282">
        <v>42603</v>
      </c>
      <c r="G167" s="283">
        <v>0.50555555555555554</v>
      </c>
      <c r="H167" t="s">
        <v>8218</v>
      </c>
      <c r="I167">
        <v>133386</v>
      </c>
      <c r="J167" t="s">
        <v>8256</v>
      </c>
      <c r="K167" s="186" t="s">
        <v>8393</v>
      </c>
    </row>
    <row r="168" spans="5:11" hidden="1" x14ac:dyDescent="0.35">
      <c r="E168" t="s">
        <v>8211</v>
      </c>
      <c r="F168" s="282">
        <v>42603</v>
      </c>
      <c r="G168" s="283">
        <v>0.50763888888888886</v>
      </c>
      <c r="H168" t="s">
        <v>8218</v>
      </c>
      <c r="I168">
        <v>133306</v>
      </c>
      <c r="J168" t="s">
        <v>8257</v>
      </c>
      <c r="K168" s="186" t="s">
        <v>8393</v>
      </c>
    </row>
    <row r="169" spans="5:11" hidden="1" x14ac:dyDescent="0.35">
      <c r="E169" t="s">
        <v>8211</v>
      </c>
      <c r="F169" s="282">
        <v>42603</v>
      </c>
      <c r="G169" s="283">
        <v>0.50555555555555554</v>
      </c>
      <c r="H169" t="s">
        <v>8218</v>
      </c>
      <c r="I169">
        <v>25153</v>
      </c>
      <c r="J169" t="s">
        <v>8258</v>
      </c>
      <c r="K169" s="186" t="s">
        <v>8393</v>
      </c>
    </row>
    <row r="170" spans="5:11" x14ac:dyDescent="0.35">
      <c r="E170" t="s">
        <v>8211</v>
      </c>
      <c r="F170" s="282">
        <v>42603</v>
      </c>
      <c r="G170" s="283">
        <v>0.12916666666666668</v>
      </c>
      <c r="H170" t="s">
        <v>8218</v>
      </c>
      <c r="I170">
        <v>289756</v>
      </c>
      <c r="J170" t="s">
        <v>8316</v>
      </c>
      <c r="K170" s="186" t="s">
        <v>8393</v>
      </c>
    </row>
    <row r="171" spans="5:11" x14ac:dyDescent="0.35">
      <c r="E171" t="s">
        <v>8211</v>
      </c>
      <c r="F171" s="282">
        <v>42603</v>
      </c>
      <c r="G171" s="283">
        <v>0.13333333333333333</v>
      </c>
      <c r="H171" t="s">
        <v>8218</v>
      </c>
      <c r="I171">
        <v>315860</v>
      </c>
      <c r="J171" t="s">
        <v>8317</v>
      </c>
      <c r="K171" s="186" t="s">
        <v>8393</v>
      </c>
    </row>
    <row r="172" spans="5:11" x14ac:dyDescent="0.35">
      <c r="E172" t="s">
        <v>8211</v>
      </c>
      <c r="F172" s="282">
        <v>42603</v>
      </c>
      <c r="G172" s="283">
        <v>0.13333333333333333</v>
      </c>
      <c r="H172" t="s">
        <v>8218</v>
      </c>
      <c r="I172">
        <v>82107</v>
      </c>
      <c r="J172" t="s">
        <v>8318</v>
      </c>
      <c r="K172" s="186" t="s">
        <v>8393</v>
      </c>
    </row>
    <row r="173" spans="5:11" hidden="1" x14ac:dyDescent="0.35">
      <c r="E173" t="s">
        <v>8211</v>
      </c>
      <c r="F173" s="282">
        <v>42603</v>
      </c>
      <c r="G173" s="283">
        <v>0.50555555555555554</v>
      </c>
      <c r="H173" t="s">
        <v>8218</v>
      </c>
      <c r="I173">
        <v>74816</v>
      </c>
      <c r="J173" t="s">
        <v>8220</v>
      </c>
      <c r="K173" s="186" t="s">
        <v>8393</v>
      </c>
    </row>
    <row r="174" spans="5:11" hidden="1" x14ac:dyDescent="0.35">
      <c r="E174" t="s">
        <v>8211</v>
      </c>
      <c r="F174" s="282">
        <v>42603</v>
      </c>
      <c r="G174" s="283">
        <v>0.50763888888888886</v>
      </c>
      <c r="H174" t="s">
        <v>8218</v>
      </c>
      <c r="I174">
        <v>116991</v>
      </c>
      <c r="J174" t="s">
        <v>8259</v>
      </c>
      <c r="K174" s="186" t="s">
        <v>8393</v>
      </c>
    </row>
    <row r="175" spans="5:11" hidden="1" x14ac:dyDescent="0.35">
      <c r="E175" t="s">
        <v>8211</v>
      </c>
      <c r="F175" s="282">
        <v>42603</v>
      </c>
      <c r="G175" s="283">
        <v>0.50763888888888886</v>
      </c>
      <c r="H175" t="s">
        <v>8218</v>
      </c>
      <c r="I175">
        <v>116915</v>
      </c>
      <c r="J175" t="s">
        <v>8260</v>
      </c>
      <c r="K175" s="186" t="s">
        <v>8393</v>
      </c>
    </row>
    <row r="176" spans="5:11" hidden="1" x14ac:dyDescent="0.35">
      <c r="E176" t="s">
        <v>8211</v>
      </c>
      <c r="F176" s="282">
        <v>42603</v>
      </c>
      <c r="G176" s="283">
        <v>0.50763888888888886</v>
      </c>
      <c r="H176" t="s">
        <v>8218</v>
      </c>
      <c r="I176">
        <v>28881</v>
      </c>
      <c r="J176" t="s">
        <v>8261</v>
      </c>
      <c r="K176" s="186" t="s">
        <v>8393</v>
      </c>
    </row>
    <row r="177" spans="5:11" x14ac:dyDescent="0.35">
      <c r="E177" t="s">
        <v>8211</v>
      </c>
      <c r="F177" s="282">
        <v>42603</v>
      </c>
      <c r="G177" s="283">
        <v>0.50763888888888886</v>
      </c>
      <c r="H177" t="s">
        <v>8218</v>
      </c>
      <c r="I177">
        <v>44272</v>
      </c>
      <c r="J177" t="s">
        <v>8319</v>
      </c>
      <c r="K177" s="186" t="s">
        <v>8393</v>
      </c>
    </row>
    <row r="178" spans="5:11" x14ac:dyDescent="0.35">
      <c r="E178" t="s">
        <v>8211</v>
      </c>
      <c r="F178" s="282">
        <v>42603</v>
      </c>
      <c r="G178" s="283">
        <v>0.50763888888888886</v>
      </c>
      <c r="H178" t="s">
        <v>8218</v>
      </c>
      <c r="I178">
        <v>28920</v>
      </c>
      <c r="J178" t="s">
        <v>8320</v>
      </c>
      <c r="K178" s="186" t="s">
        <v>8393</v>
      </c>
    </row>
    <row r="179" spans="5:11" x14ac:dyDescent="0.35">
      <c r="E179" t="s">
        <v>8211</v>
      </c>
      <c r="F179" s="282">
        <v>42603</v>
      </c>
      <c r="G179" s="283">
        <v>0.50763888888888886</v>
      </c>
      <c r="H179" t="s">
        <v>8218</v>
      </c>
      <c r="I179">
        <v>6224</v>
      </c>
      <c r="J179" t="s">
        <v>8321</v>
      </c>
      <c r="K179" s="186" t="s">
        <v>8393</v>
      </c>
    </row>
    <row r="180" spans="5:11" x14ac:dyDescent="0.35">
      <c r="E180" t="s">
        <v>8211</v>
      </c>
      <c r="F180" s="282">
        <v>42603</v>
      </c>
      <c r="G180" s="283">
        <v>0.50555555555555554</v>
      </c>
      <c r="H180" t="s">
        <v>8218</v>
      </c>
      <c r="I180">
        <v>86363</v>
      </c>
      <c r="J180" t="s">
        <v>8322</v>
      </c>
      <c r="K180" s="186" t="s">
        <v>8393</v>
      </c>
    </row>
    <row r="181" spans="5:11" x14ac:dyDescent="0.35">
      <c r="E181" t="s">
        <v>8211</v>
      </c>
      <c r="F181" s="282">
        <v>42603</v>
      </c>
      <c r="G181" s="283">
        <v>0.50763888888888886</v>
      </c>
      <c r="H181" t="s">
        <v>8218</v>
      </c>
      <c r="I181">
        <v>26910</v>
      </c>
      <c r="J181" t="s">
        <v>8323</v>
      </c>
      <c r="K181" s="186" t="s">
        <v>8393</v>
      </c>
    </row>
    <row r="182" spans="5:11" x14ac:dyDescent="0.35">
      <c r="E182" t="s">
        <v>8211</v>
      </c>
      <c r="F182" s="282">
        <v>42603</v>
      </c>
      <c r="G182" s="283">
        <v>0.50555555555555554</v>
      </c>
      <c r="H182" t="s">
        <v>8218</v>
      </c>
      <c r="I182">
        <v>3043</v>
      </c>
      <c r="J182" t="s">
        <v>8324</v>
      </c>
      <c r="K182" s="186" t="s">
        <v>8393</v>
      </c>
    </row>
    <row r="183" spans="5:11" x14ac:dyDescent="0.35">
      <c r="E183" t="s">
        <v>8211</v>
      </c>
      <c r="F183" s="282">
        <v>42603</v>
      </c>
      <c r="G183" s="283">
        <v>0.50763888888888886</v>
      </c>
      <c r="H183" t="s">
        <v>8218</v>
      </c>
      <c r="I183">
        <v>125864</v>
      </c>
      <c r="J183" t="s">
        <v>8325</v>
      </c>
      <c r="K183" s="186" t="s">
        <v>8393</v>
      </c>
    </row>
    <row r="184" spans="5:11" x14ac:dyDescent="0.35">
      <c r="E184" t="s">
        <v>8211</v>
      </c>
      <c r="F184" s="282">
        <v>42603</v>
      </c>
      <c r="G184" s="283">
        <v>0.15138888888888888</v>
      </c>
      <c r="H184" t="s">
        <v>8218</v>
      </c>
      <c r="I184">
        <v>27384</v>
      </c>
      <c r="J184" t="s">
        <v>8326</v>
      </c>
      <c r="K184" s="186" t="s">
        <v>8393</v>
      </c>
    </row>
    <row r="185" spans="5:11" x14ac:dyDescent="0.35">
      <c r="E185" t="s">
        <v>8211</v>
      </c>
      <c r="F185" s="282">
        <v>42603</v>
      </c>
      <c r="G185" s="283">
        <v>0.50763888888888886</v>
      </c>
      <c r="H185" t="s">
        <v>8218</v>
      </c>
      <c r="I185">
        <v>4501</v>
      </c>
      <c r="J185" t="s">
        <v>8327</v>
      </c>
      <c r="K185" s="186" t="s">
        <v>8393</v>
      </c>
    </row>
    <row r="186" spans="5:11" x14ac:dyDescent="0.35">
      <c r="E186" t="s">
        <v>8211</v>
      </c>
      <c r="F186" s="282">
        <v>42603</v>
      </c>
      <c r="G186" s="283">
        <v>0.50555555555555554</v>
      </c>
      <c r="H186" t="s">
        <v>8218</v>
      </c>
      <c r="I186">
        <v>440067</v>
      </c>
      <c r="J186" t="s">
        <v>8328</v>
      </c>
      <c r="K186" s="186" t="s">
        <v>8393</v>
      </c>
    </row>
    <row r="187" spans="5:11" x14ac:dyDescent="0.35">
      <c r="E187" t="s">
        <v>8211</v>
      </c>
      <c r="F187" s="282">
        <v>42603</v>
      </c>
      <c r="G187" s="283">
        <v>0.50763888888888886</v>
      </c>
      <c r="H187" t="s">
        <v>8218</v>
      </c>
      <c r="I187">
        <v>354064</v>
      </c>
      <c r="J187" t="s">
        <v>8329</v>
      </c>
      <c r="K187" s="186" t="s">
        <v>8393</v>
      </c>
    </row>
    <row r="188" spans="5:11" x14ac:dyDescent="0.35">
      <c r="E188" t="s">
        <v>8211</v>
      </c>
      <c r="F188" s="282">
        <v>42603</v>
      </c>
      <c r="G188" s="283">
        <v>0.50763888888888886</v>
      </c>
      <c r="H188" t="s">
        <v>8218</v>
      </c>
      <c r="I188">
        <v>13200</v>
      </c>
      <c r="J188" t="s">
        <v>8330</v>
      </c>
      <c r="K188" s="186" t="s">
        <v>8393</v>
      </c>
    </row>
    <row r="189" spans="5:11" x14ac:dyDescent="0.35">
      <c r="E189" t="s">
        <v>8211</v>
      </c>
      <c r="F189" s="282">
        <v>42603</v>
      </c>
      <c r="G189" s="283">
        <v>0.50763888888888886</v>
      </c>
      <c r="H189" t="s">
        <v>8218</v>
      </c>
      <c r="I189">
        <v>132511</v>
      </c>
      <c r="J189" t="s">
        <v>8331</v>
      </c>
      <c r="K189" s="186" t="s">
        <v>8393</v>
      </c>
    </row>
    <row r="190" spans="5:11" x14ac:dyDescent="0.35">
      <c r="E190" t="s">
        <v>8211</v>
      </c>
      <c r="F190" s="282">
        <v>42603</v>
      </c>
      <c r="G190" s="283">
        <v>0.50763888888888886</v>
      </c>
      <c r="H190" t="s">
        <v>8218</v>
      </c>
      <c r="I190">
        <v>94890</v>
      </c>
      <c r="J190" t="s">
        <v>8332</v>
      </c>
      <c r="K190" s="186" t="s">
        <v>8393</v>
      </c>
    </row>
    <row r="191" spans="5:11" x14ac:dyDescent="0.35">
      <c r="E191" t="s">
        <v>8211</v>
      </c>
      <c r="F191" s="282">
        <v>42603</v>
      </c>
      <c r="G191" s="283">
        <v>0.50763888888888886</v>
      </c>
      <c r="H191" t="s">
        <v>8218</v>
      </c>
      <c r="I191">
        <v>7054783</v>
      </c>
      <c r="J191" t="s">
        <v>8333</v>
      </c>
      <c r="K191" s="186" t="s">
        <v>8393</v>
      </c>
    </row>
    <row r="192" spans="5:11" x14ac:dyDescent="0.35">
      <c r="E192" t="s">
        <v>8211</v>
      </c>
      <c r="F192" s="282">
        <v>42603</v>
      </c>
      <c r="G192" s="283">
        <v>0.50763888888888886</v>
      </c>
      <c r="H192" t="s">
        <v>8218</v>
      </c>
      <c r="I192">
        <v>3676704</v>
      </c>
      <c r="J192" t="s">
        <v>8334</v>
      </c>
      <c r="K192" s="186" t="s">
        <v>8393</v>
      </c>
    </row>
    <row r="193" spans="5:11" x14ac:dyDescent="0.35">
      <c r="E193" t="s">
        <v>8211</v>
      </c>
      <c r="F193" s="282">
        <v>42603</v>
      </c>
      <c r="G193" s="283">
        <v>0.14375000000000002</v>
      </c>
      <c r="H193" t="s">
        <v>8212</v>
      </c>
      <c r="I193">
        <v>50228</v>
      </c>
      <c r="J193" t="s">
        <v>8335</v>
      </c>
      <c r="K193" s="186" t="s">
        <v>8393</v>
      </c>
    </row>
    <row r="194" spans="5:11" x14ac:dyDescent="0.35">
      <c r="E194" t="s">
        <v>8211</v>
      </c>
      <c r="F194" s="282">
        <v>42603</v>
      </c>
      <c r="G194" s="283">
        <v>0.14375000000000002</v>
      </c>
      <c r="H194" t="s">
        <v>8212</v>
      </c>
      <c r="I194">
        <v>552397</v>
      </c>
      <c r="J194" t="s">
        <v>8336</v>
      </c>
      <c r="K194" s="186" t="s">
        <v>8393</v>
      </c>
    </row>
    <row r="195" spans="5:11" x14ac:dyDescent="0.35">
      <c r="E195" t="s">
        <v>8211</v>
      </c>
      <c r="F195" s="282">
        <v>42603</v>
      </c>
      <c r="G195" s="283">
        <v>0.14375000000000002</v>
      </c>
      <c r="H195" t="s">
        <v>8212</v>
      </c>
      <c r="I195">
        <v>2181353</v>
      </c>
      <c r="J195" t="s">
        <v>8337</v>
      </c>
      <c r="K195" s="186" t="s">
        <v>8393</v>
      </c>
    </row>
    <row r="196" spans="5:11" x14ac:dyDescent="0.35">
      <c r="E196" t="s">
        <v>8211</v>
      </c>
      <c r="F196" s="282">
        <v>42603</v>
      </c>
      <c r="G196" s="283">
        <v>0.14375000000000002</v>
      </c>
      <c r="H196" t="s">
        <v>8212</v>
      </c>
      <c r="I196">
        <v>7118</v>
      </c>
      <c r="J196" t="s">
        <v>8338</v>
      </c>
      <c r="K196" s="186" t="s">
        <v>8393</v>
      </c>
    </row>
    <row r="197" spans="5:11" x14ac:dyDescent="0.35">
      <c r="E197" t="s">
        <v>8211</v>
      </c>
      <c r="F197" s="282">
        <v>42603</v>
      </c>
      <c r="G197" s="283">
        <v>0.13749999999999998</v>
      </c>
      <c r="H197" t="s">
        <v>8212</v>
      </c>
      <c r="I197">
        <v>1846049</v>
      </c>
      <c r="J197" t="s">
        <v>8339</v>
      </c>
      <c r="K197" s="186" t="s">
        <v>8393</v>
      </c>
    </row>
    <row r="198" spans="5:11" x14ac:dyDescent="0.35">
      <c r="E198" t="s">
        <v>8211</v>
      </c>
      <c r="F198" s="282">
        <v>42603</v>
      </c>
      <c r="G198" s="283">
        <v>0.13749999999999998</v>
      </c>
      <c r="H198" t="s">
        <v>8212</v>
      </c>
      <c r="I198">
        <v>1083653</v>
      </c>
      <c r="J198" t="s">
        <v>8340</v>
      </c>
      <c r="K198" s="186" t="s">
        <v>8393</v>
      </c>
    </row>
    <row r="199" spans="5:11" x14ac:dyDescent="0.35">
      <c r="E199" t="s">
        <v>8211</v>
      </c>
      <c r="F199" s="282">
        <v>42603</v>
      </c>
      <c r="G199" s="283">
        <v>0.1361111111111111</v>
      </c>
      <c r="H199" t="s">
        <v>8212</v>
      </c>
      <c r="I199">
        <v>14530</v>
      </c>
      <c r="J199" t="s">
        <v>8341</v>
      </c>
      <c r="K199" s="186" t="s">
        <v>8393</v>
      </c>
    </row>
    <row r="200" spans="5:11" x14ac:dyDescent="0.35">
      <c r="E200" t="s">
        <v>8211</v>
      </c>
      <c r="F200" s="282">
        <v>42603</v>
      </c>
      <c r="G200" s="283">
        <v>0.50555555555555554</v>
      </c>
      <c r="H200" t="s">
        <v>8218</v>
      </c>
      <c r="I200">
        <v>72721</v>
      </c>
      <c r="J200" t="s">
        <v>8342</v>
      </c>
      <c r="K200" s="186" t="s">
        <v>8393</v>
      </c>
    </row>
    <row r="201" spans="5:11" x14ac:dyDescent="0.35">
      <c r="E201" t="s">
        <v>8211</v>
      </c>
      <c r="F201" s="282">
        <v>42603</v>
      </c>
      <c r="G201" s="283">
        <v>0.50555555555555554</v>
      </c>
      <c r="H201" t="s">
        <v>8218</v>
      </c>
      <c r="I201">
        <v>104628</v>
      </c>
      <c r="J201" t="s">
        <v>8343</v>
      </c>
      <c r="K201" s="186" t="s">
        <v>8393</v>
      </c>
    </row>
    <row r="202" spans="5:11" x14ac:dyDescent="0.35">
      <c r="E202" t="s">
        <v>8211</v>
      </c>
      <c r="F202" s="282">
        <v>42603</v>
      </c>
      <c r="G202" s="283">
        <v>0.50763888888888886</v>
      </c>
      <c r="H202" t="s">
        <v>8218</v>
      </c>
      <c r="I202">
        <v>6710</v>
      </c>
      <c r="J202" t="s">
        <v>8344</v>
      </c>
      <c r="K202" s="186" t="s">
        <v>8393</v>
      </c>
    </row>
    <row r="203" spans="5:11" hidden="1" x14ac:dyDescent="0.35">
      <c r="E203" t="s">
        <v>8211</v>
      </c>
      <c r="F203" s="282">
        <v>42603</v>
      </c>
      <c r="G203" s="283">
        <v>0.50763888888888886</v>
      </c>
      <c r="H203" t="s">
        <v>8218</v>
      </c>
      <c r="I203">
        <v>359045</v>
      </c>
      <c r="J203" t="s">
        <v>8221</v>
      </c>
      <c r="K203" s="186" t="s">
        <v>8393</v>
      </c>
    </row>
    <row r="204" spans="5:11" hidden="1" x14ac:dyDescent="0.35">
      <c r="E204" t="s">
        <v>8211</v>
      </c>
      <c r="F204" s="282">
        <v>42603</v>
      </c>
      <c r="G204" s="283">
        <v>0.50763888888888886</v>
      </c>
      <c r="H204" t="s">
        <v>8218</v>
      </c>
      <c r="I204">
        <v>420015</v>
      </c>
      <c r="J204" t="s">
        <v>8262</v>
      </c>
      <c r="K204" s="186" t="s">
        <v>8393</v>
      </c>
    </row>
    <row r="205" spans="5:11" hidden="1" x14ac:dyDescent="0.35">
      <c r="E205" t="s">
        <v>8211</v>
      </c>
      <c r="F205" s="282">
        <v>42603</v>
      </c>
      <c r="G205" s="283">
        <v>0.50763888888888886</v>
      </c>
      <c r="H205" t="s">
        <v>8218</v>
      </c>
      <c r="I205">
        <v>84815</v>
      </c>
      <c r="J205" t="s">
        <v>8263</v>
      </c>
      <c r="K205" s="186" t="s">
        <v>8393</v>
      </c>
    </row>
    <row r="206" spans="5:11" x14ac:dyDescent="0.35">
      <c r="E206" t="s">
        <v>8211</v>
      </c>
      <c r="F206" s="282">
        <v>42603</v>
      </c>
      <c r="G206" s="283">
        <v>0.50763888888888886</v>
      </c>
      <c r="H206" t="s">
        <v>8218</v>
      </c>
      <c r="I206">
        <v>341747</v>
      </c>
      <c r="J206" t="s">
        <v>8345</v>
      </c>
      <c r="K206" s="186" t="s">
        <v>8393</v>
      </c>
    </row>
    <row r="207" spans="5:11" x14ac:dyDescent="0.35">
      <c r="E207" t="s">
        <v>8211</v>
      </c>
      <c r="F207" s="282">
        <v>42603</v>
      </c>
      <c r="G207" s="283">
        <v>0.50763888888888886</v>
      </c>
      <c r="H207" t="s">
        <v>8218</v>
      </c>
      <c r="I207">
        <v>454421</v>
      </c>
      <c r="J207" t="s">
        <v>8346</v>
      </c>
      <c r="K207" s="186" t="s">
        <v>8393</v>
      </c>
    </row>
    <row r="208" spans="5:11" x14ac:dyDescent="0.35">
      <c r="E208" t="s">
        <v>8211</v>
      </c>
      <c r="F208" s="282">
        <v>42603</v>
      </c>
      <c r="G208" s="283">
        <v>0.50763888888888886</v>
      </c>
      <c r="H208" t="s">
        <v>8218</v>
      </c>
      <c r="I208">
        <v>166850</v>
      </c>
      <c r="J208" t="s">
        <v>8347</v>
      </c>
      <c r="K208" s="186" t="s">
        <v>8393</v>
      </c>
    </row>
    <row r="209" spans="5:11" x14ac:dyDescent="0.35">
      <c r="E209" t="s">
        <v>8211</v>
      </c>
      <c r="F209" s="282">
        <v>42603</v>
      </c>
      <c r="G209" s="283">
        <v>0.50555555555555554</v>
      </c>
      <c r="H209" t="s">
        <v>8218</v>
      </c>
      <c r="I209">
        <v>79093</v>
      </c>
      <c r="J209" t="s">
        <v>8348</v>
      </c>
      <c r="K209" s="186" t="s">
        <v>8393</v>
      </c>
    </row>
    <row r="210" spans="5:11" x14ac:dyDescent="0.35">
      <c r="E210" t="s">
        <v>8211</v>
      </c>
      <c r="F210" s="282">
        <v>42603</v>
      </c>
      <c r="G210" s="283">
        <v>0.50763888888888886</v>
      </c>
      <c r="H210" t="s">
        <v>8218</v>
      </c>
      <c r="I210">
        <v>74925</v>
      </c>
      <c r="J210" t="s">
        <v>8349</v>
      </c>
      <c r="K210" s="186" t="s">
        <v>8393</v>
      </c>
    </row>
    <row r="211" spans="5:11" x14ac:dyDescent="0.35">
      <c r="E211" t="s">
        <v>8211</v>
      </c>
      <c r="F211" s="282">
        <v>42603</v>
      </c>
      <c r="G211" s="283">
        <v>0.50763888888888886</v>
      </c>
      <c r="H211" t="s">
        <v>8218</v>
      </c>
      <c r="I211">
        <v>23101</v>
      </c>
      <c r="J211" t="s">
        <v>8350</v>
      </c>
      <c r="K211" s="186" t="s">
        <v>8393</v>
      </c>
    </row>
    <row r="212" spans="5:11" x14ac:dyDescent="0.35">
      <c r="E212" t="s">
        <v>8211</v>
      </c>
      <c r="F212" s="282">
        <v>42603</v>
      </c>
      <c r="G212" s="283">
        <v>0.50763888888888886</v>
      </c>
      <c r="H212" t="s">
        <v>8218</v>
      </c>
      <c r="I212">
        <v>46886</v>
      </c>
      <c r="J212" t="s">
        <v>8351</v>
      </c>
      <c r="K212" s="186" t="s">
        <v>8393</v>
      </c>
    </row>
    <row r="213" spans="5:11" x14ac:dyDescent="0.35">
      <c r="E213" t="s">
        <v>8211</v>
      </c>
      <c r="F213" s="282">
        <v>42603</v>
      </c>
      <c r="G213" s="283">
        <v>0.50555555555555554</v>
      </c>
      <c r="H213" t="s">
        <v>8218</v>
      </c>
      <c r="I213">
        <v>126043</v>
      </c>
      <c r="J213" t="s">
        <v>8352</v>
      </c>
      <c r="K213" s="186" t="s">
        <v>8393</v>
      </c>
    </row>
    <row r="214" spans="5:11" x14ac:dyDescent="0.35">
      <c r="E214" t="s">
        <v>8211</v>
      </c>
      <c r="F214" s="282">
        <v>42603</v>
      </c>
      <c r="G214" s="283">
        <v>0.50555555555555554</v>
      </c>
      <c r="H214" t="s">
        <v>8218</v>
      </c>
      <c r="I214">
        <v>26693</v>
      </c>
      <c r="J214" t="s">
        <v>8353</v>
      </c>
      <c r="K214" s="186" t="s">
        <v>8393</v>
      </c>
    </row>
    <row r="215" spans="5:11" hidden="1" x14ac:dyDescent="0.35">
      <c r="E215" t="s">
        <v>8211</v>
      </c>
      <c r="F215" s="282">
        <v>42603</v>
      </c>
      <c r="G215" s="283">
        <v>0.34583333333333338</v>
      </c>
      <c r="H215" t="s">
        <v>8212</v>
      </c>
      <c r="I215">
        <v>121980</v>
      </c>
      <c r="J215" t="s">
        <v>8222</v>
      </c>
      <c r="K215" s="186" t="s">
        <v>8393</v>
      </c>
    </row>
    <row r="216" spans="5:11" hidden="1" x14ac:dyDescent="0.35">
      <c r="E216" t="s">
        <v>8211</v>
      </c>
      <c r="F216" s="282">
        <v>42603</v>
      </c>
      <c r="G216" s="283">
        <v>0.34930555555555554</v>
      </c>
      <c r="H216" t="s">
        <v>8212</v>
      </c>
      <c r="I216">
        <v>2454</v>
      </c>
      <c r="J216" t="s">
        <v>8264</v>
      </c>
      <c r="K216" s="186" t="s">
        <v>8393</v>
      </c>
    </row>
    <row r="217" spans="5:11" hidden="1" x14ac:dyDescent="0.35">
      <c r="E217" t="s">
        <v>8211</v>
      </c>
      <c r="F217" s="282">
        <v>42603</v>
      </c>
      <c r="G217" s="283">
        <v>0.34930555555555554</v>
      </c>
      <c r="H217" t="s">
        <v>8212</v>
      </c>
      <c r="I217">
        <v>380032</v>
      </c>
      <c r="J217" t="s">
        <v>8265</v>
      </c>
      <c r="K217" s="186" t="s">
        <v>8393</v>
      </c>
    </row>
    <row r="218" spans="5:11" hidden="1" x14ac:dyDescent="0.35">
      <c r="E218" t="s">
        <v>8211</v>
      </c>
      <c r="F218" s="282">
        <v>42603</v>
      </c>
      <c r="G218" s="283">
        <v>0.34930555555555554</v>
      </c>
      <c r="H218" t="s">
        <v>8212</v>
      </c>
      <c r="I218">
        <v>367862</v>
      </c>
      <c r="J218" t="s">
        <v>8266</v>
      </c>
      <c r="K218" s="186" t="s">
        <v>8393</v>
      </c>
    </row>
    <row r="219" spans="5:11" hidden="1" x14ac:dyDescent="0.35">
      <c r="E219" t="s">
        <v>8211</v>
      </c>
      <c r="F219" s="282">
        <v>42603</v>
      </c>
      <c r="G219" s="283">
        <v>0.34930555555555554</v>
      </c>
      <c r="H219" t="s">
        <v>8212</v>
      </c>
      <c r="I219">
        <v>10347</v>
      </c>
      <c r="J219" t="s">
        <v>8267</v>
      </c>
      <c r="K219" s="186" t="s">
        <v>8393</v>
      </c>
    </row>
    <row r="220" spans="5:11" hidden="1" x14ac:dyDescent="0.35">
      <c r="E220" t="s">
        <v>8211</v>
      </c>
      <c r="F220" s="282">
        <v>42603</v>
      </c>
      <c r="G220" s="283">
        <v>0.1361111111111111</v>
      </c>
      <c r="H220" t="s">
        <v>8212</v>
      </c>
      <c r="I220">
        <v>829827</v>
      </c>
      <c r="J220" t="s">
        <v>8268</v>
      </c>
      <c r="K220" s="186" t="s">
        <v>8393</v>
      </c>
    </row>
    <row r="221" spans="5:11" hidden="1" x14ac:dyDescent="0.35">
      <c r="E221" t="s">
        <v>8211</v>
      </c>
      <c r="F221" s="282">
        <v>42603</v>
      </c>
      <c r="G221" s="283">
        <v>0.14375000000000002</v>
      </c>
      <c r="H221" t="s">
        <v>8212</v>
      </c>
      <c r="I221">
        <v>223004</v>
      </c>
      <c r="J221" t="s">
        <v>8223</v>
      </c>
      <c r="K221" s="186" t="s">
        <v>8393</v>
      </c>
    </row>
    <row r="222" spans="5:11" hidden="1" x14ac:dyDescent="0.35">
      <c r="E222" t="s">
        <v>8211</v>
      </c>
      <c r="F222" s="282">
        <v>42603</v>
      </c>
      <c r="G222" s="283">
        <v>0.14375000000000002</v>
      </c>
      <c r="H222" t="s">
        <v>8212</v>
      </c>
      <c r="I222">
        <v>295045</v>
      </c>
      <c r="J222" t="s">
        <v>8224</v>
      </c>
      <c r="K222" s="186" t="s">
        <v>8393</v>
      </c>
    </row>
    <row r="223" spans="5:11" hidden="1" x14ac:dyDescent="0.35">
      <c r="E223" t="s">
        <v>8211</v>
      </c>
      <c r="F223" s="282">
        <v>42603</v>
      </c>
      <c r="G223" s="283">
        <v>0.50763888888888886</v>
      </c>
      <c r="H223" t="s">
        <v>8218</v>
      </c>
      <c r="I223">
        <v>266513</v>
      </c>
      <c r="J223" t="s">
        <v>8225</v>
      </c>
      <c r="K223" s="186" t="s">
        <v>8393</v>
      </c>
    </row>
    <row r="224" spans="5:11" hidden="1" x14ac:dyDescent="0.35">
      <c r="E224" t="s">
        <v>8211</v>
      </c>
      <c r="F224" s="282">
        <v>42603</v>
      </c>
      <c r="G224" s="283">
        <v>0.1361111111111111</v>
      </c>
      <c r="H224" t="s">
        <v>8212</v>
      </c>
      <c r="I224">
        <v>232757</v>
      </c>
      <c r="J224" t="s">
        <v>8269</v>
      </c>
      <c r="K224" s="186" t="s">
        <v>8393</v>
      </c>
    </row>
    <row r="225" spans="5:11" hidden="1" x14ac:dyDescent="0.35">
      <c r="E225" t="s">
        <v>8211</v>
      </c>
      <c r="F225" s="282">
        <v>42603</v>
      </c>
      <c r="G225" s="283">
        <v>0.14375000000000002</v>
      </c>
      <c r="H225" t="s">
        <v>8212</v>
      </c>
      <c r="I225">
        <v>165805</v>
      </c>
      <c r="J225" t="s">
        <v>8226</v>
      </c>
      <c r="K225" s="186" t="s">
        <v>8393</v>
      </c>
    </row>
    <row r="226" spans="5:11" x14ac:dyDescent="0.35">
      <c r="E226" t="s">
        <v>8211</v>
      </c>
      <c r="F226" s="282">
        <v>42603</v>
      </c>
      <c r="G226" s="283">
        <v>0.14375000000000002</v>
      </c>
      <c r="H226" t="s">
        <v>8212</v>
      </c>
      <c r="I226">
        <v>492685</v>
      </c>
      <c r="J226" t="s">
        <v>8354</v>
      </c>
      <c r="K226" s="186" t="s">
        <v>8393</v>
      </c>
    </row>
    <row r="227" spans="5:11" hidden="1" x14ac:dyDescent="0.35">
      <c r="E227" t="s">
        <v>8211</v>
      </c>
      <c r="F227" s="282">
        <v>42603</v>
      </c>
      <c r="G227" s="283">
        <v>0.1361111111111111</v>
      </c>
      <c r="H227" t="s">
        <v>8212</v>
      </c>
      <c r="I227">
        <v>394442</v>
      </c>
      <c r="J227" t="s">
        <v>8227</v>
      </c>
      <c r="K227" s="186" t="s">
        <v>8393</v>
      </c>
    </row>
    <row r="228" spans="5:11" hidden="1" x14ac:dyDescent="0.35">
      <c r="E228" t="s">
        <v>8211</v>
      </c>
      <c r="F228" s="282">
        <v>42603</v>
      </c>
      <c r="G228" s="283">
        <v>0.14375000000000002</v>
      </c>
      <c r="H228" t="s">
        <v>8212</v>
      </c>
      <c r="I228">
        <v>1418676</v>
      </c>
      <c r="J228" t="s">
        <v>8228</v>
      </c>
      <c r="K228" s="186" t="s">
        <v>8393</v>
      </c>
    </row>
    <row r="229" spans="5:11" hidden="1" x14ac:dyDescent="0.35">
      <c r="E229" t="s">
        <v>8211</v>
      </c>
      <c r="F229" s="282">
        <v>42603</v>
      </c>
      <c r="G229" s="283">
        <v>0.14375000000000002</v>
      </c>
      <c r="H229" t="s">
        <v>8212</v>
      </c>
      <c r="I229">
        <v>1176400</v>
      </c>
      <c r="J229" t="s">
        <v>8270</v>
      </c>
      <c r="K229" s="186" t="s">
        <v>8393</v>
      </c>
    </row>
    <row r="230" spans="5:11" hidden="1" x14ac:dyDescent="0.35">
      <c r="E230" t="s">
        <v>8211</v>
      </c>
      <c r="F230" s="282">
        <v>42603</v>
      </c>
      <c r="G230" s="283">
        <v>0.1361111111111111</v>
      </c>
      <c r="H230" t="s">
        <v>8212</v>
      </c>
      <c r="I230">
        <v>29312</v>
      </c>
      <c r="J230" t="s">
        <v>8271</v>
      </c>
      <c r="K230" s="186" t="s">
        <v>8393</v>
      </c>
    </row>
    <row r="231" spans="5:11" hidden="1" x14ac:dyDescent="0.35">
      <c r="E231" t="s">
        <v>8211</v>
      </c>
      <c r="F231" s="282">
        <v>42603</v>
      </c>
      <c r="G231" s="283">
        <v>0.1361111111111111</v>
      </c>
      <c r="H231" t="s">
        <v>8212</v>
      </c>
      <c r="I231">
        <v>93362</v>
      </c>
      <c r="J231" t="s">
        <v>8229</v>
      </c>
      <c r="K231" s="186" t="s">
        <v>8393</v>
      </c>
    </row>
    <row r="232" spans="5:11" hidden="1" x14ac:dyDescent="0.35">
      <c r="E232" t="s">
        <v>8211</v>
      </c>
      <c r="F232" s="282">
        <v>42603</v>
      </c>
      <c r="G232" s="283">
        <v>0.14375000000000002</v>
      </c>
      <c r="H232" t="s">
        <v>8212</v>
      </c>
      <c r="I232">
        <v>112778</v>
      </c>
      <c r="J232" t="s">
        <v>8272</v>
      </c>
      <c r="K232" s="186" t="s">
        <v>8393</v>
      </c>
    </row>
    <row r="233" spans="5:11" hidden="1" x14ac:dyDescent="0.35">
      <c r="E233" t="s">
        <v>8211</v>
      </c>
      <c r="F233" s="282">
        <v>42603</v>
      </c>
      <c r="G233" s="283">
        <v>0.14375000000000002</v>
      </c>
      <c r="H233" t="s">
        <v>8212</v>
      </c>
      <c r="I233">
        <v>112778</v>
      </c>
      <c r="J233" t="s">
        <v>8273</v>
      </c>
      <c r="K233" s="186" t="s">
        <v>8393</v>
      </c>
    </row>
    <row r="234" spans="5:11" hidden="1" x14ac:dyDescent="0.35">
      <c r="E234" t="s">
        <v>8211</v>
      </c>
      <c r="F234" s="282">
        <v>42603</v>
      </c>
      <c r="G234" s="283">
        <v>0.14375000000000002</v>
      </c>
      <c r="H234" t="s">
        <v>8212</v>
      </c>
      <c r="I234">
        <v>2166</v>
      </c>
      <c r="J234" t="s">
        <v>8274</v>
      </c>
      <c r="K234" s="186" t="s">
        <v>8393</v>
      </c>
    </row>
    <row r="235" spans="5:11" hidden="1" x14ac:dyDescent="0.35">
      <c r="E235" t="s">
        <v>8211</v>
      </c>
      <c r="F235" s="282">
        <v>42603</v>
      </c>
      <c r="G235" s="283">
        <v>0.14375000000000002</v>
      </c>
      <c r="H235" t="s">
        <v>8212</v>
      </c>
      <c r="I235">
        <v>64591</v>
      </c>
      <c r="J235" t="s">
        <v>8230</v>
      </c>
      <c r="K235" s="186" t="s">
        <v>8393</v>
      </c>
    </row>
    <row r="236" spans="5:11" hidden="1" x14ac:dyDescent="0.35">
      <c r="E236" t="s">
        <v>8211</v>
      </c>
      <c r="F236" s="282">
        <v>42603</v>
      </c>
      <c r="G236" s="283">
        <v>0.13749999999999998</v>
      </c>
      <c r="H236" t="s">
        <v>8212</v>
      </c>
      <c r="I236">
        <v>82959</v>
      </c>
      <c r="J236" t="s">
        <v>8275</v>
      </c>
      <c r="K236" s="186" t="s">
        <v>8393</v>
      </c>
    </row>
    <row r="237" spans="5:11" hidden="1" x14ac:dyDescent="0.35">
      <c r="E237" t="s">
        <v>8211</v>
      </c>
      <c r="F237" s="282">
        <v>42603</v>
      </c>
      <c r="G237" s="283">
        <v>0.1361111111111111</v>
      </c>
      <c r="H237" t="s">
        <v>8212</v>
      </c>
      <c r="I237">
        <v>3110</v>
      </c>
      <c r="J237" t="s">
        <v>8276</v>
      </c>
      <c r="K237" s="186" t="s">
        <v>8393</v>
      </c>
    </row>
    <row r="238" spans="5:11" x14ac:dyDescent="0.35">
      <c r="E238" t="s">
        <v>8211</v>
      </c>
      <c r="F238" s="282">
        <v>42603</v>
      </c>
      <c r="G238" s="283">
        <v>0.14375000000000002</v>
      </c>
      <c r="H238" t="s">
        <v>8212</v>
      </c>
      <c r="I238">
        <v>62060</v>
      </c>
      <c r="J238" t="s">
        <v>8355</v>
      </c>
      <c r="K238" s="186" t="s">
        <v>8393</v>
      </c>
    </row>
    <row r="239" spans="5:11" x14ac:dyDescent="0.35">
      <c r="E239" t="s">
        <v>8211</v>
      </c>
      <c r="F239" s="282">
        <v>42603</v>
      </c>
      <c r="G239" s="283">
        <v>0.1361111111111111</v>
      </c>
      <c r="H239" t="s">
        <v>8212</v>
      </c>
      <c r="I239">
        <v>74845</v>
      </c>
      <c r="J239" t="s">
        <v>8356</v>
      </c>
      <c r="K239" s="186" t="s">
        <v>8393</v>
      </c>
    </row>
    <row r="240" spans="5:11" x14ac:dyDescent="0.35">
      <c r="E240" t="s">
        <v>8211</v>
      </c>
      <c r="F240" s="282">
        <v>42603</v>
      </c>
      <c r="G240" s="283">
        <v>0.14375000000000002</v>
      </c>
      <c r="H240" t="s">
        <v>8212</v>
      </c>
      <c r="I240">
        <v>3611</v>
      </c>
      <c r="J240" t="s">
        <v>8357</v>
      </c>
      <c r="K240" s="186" t="s">
        <v>8393</v>
      </c>
    </row>
    <row r="241" spans="5:11" hidden="1" x14ac:dyDescent="0.35">
      <c r="E241" t="s">
        <v>8211</v>
      </c>
      <c r="F241" s="282">
        <v>42603</v>
      </c>
      <c r="G241" s="283">
        <v>0.1361111111111111</v>
      </c>
      <c r="H241" t="s">
        <v>8212</v>
      </c>
      <c r="I241">
        <v>286588</v>
      </c>
      <c r="J241" t="s">
        <v>8231</v>
      </c>
      <c r="K241" s="186" t="s">
        <v>8393</v>
      </c>
    </row>
    <row r="242" spans="5:11" hidden="1" x14ac:dyDescent="0.35">
      <c r="E242" t="s">
        <v>8211</v>
      </c>
      <c r="F242" s="282">
        <v>42603</v>
      </c>
      <c r="G242" s="283">
        <v>0.14375000000000002</v>
      </c>
      <c r="H242" t="s">
        <v>8212</v>
      </c>
      <c r="I242">
        <v>335291</v>
      </c>
      <c r="J242" t="s">
        <v>8277</v>
      </c>
      <c r="K242" s="186" t="s">
        <v>8393</v>
      </c>
    </row>
    <row r="243" spans="5:11" hidden="1" x14ac:dyDescent="0.35">
      <c r="E243" t="s">
        <v>8211</v>
      </c>
      <c r="F243" s="282">
        <v>42603</v>
      </c>
      <c r="G243" s="283">
        <v>0.14375000000000002</v>
      </c>
      <c r="H243" t="s">
        <v>8212</v>
      </c>
      <c r="I243">
        <v>10721</v>
      </c>
      <c r="J243" t="s">
        <v>8278</v>
      </c>
      <c r="K243" s="186" t="s">
        <v>8393</v>
      </c>
    </row>
    <row r="244" spans="5:11" x14ac:dyDescent="0.35">
      <c r="E244" t="s">
        <v>8211</v>
      </c>
      <c r="F244" s="282">
        <v>42603</v>
      </c>
      <c r="G244" s="283">
        <v>0.1361111111111111</v>
      </c>
      <c r="H244" t="s">
        <v>8212</v>
      </c>
      <c r="I244">
        <v>81721</v>
      </c>
      <c r="J244" t="s">
        <v>8358</v>
      </c>
      <c r="K244" s="186" t="s">
        <v>8393</v>
      </c>
    </row>
    <row r="245" spans="5:11" x14ac:dyDescent="0.35">
      <c r="E245" t="s">
        <v>8211</v>
      </c>
      <c r="F245" s="282">
        <v>42603</v>
      </c>
      <c r="G245" s="283">
        <v>0.14375000000000002</v>
      </c>
      <c r="H245" t="s">
        <v>8212</v>
      </c>
      <c r="I245">
        <v>107481</v>
      </c>
      <c r="J245" t="s">
        <v>8359</v>
      </c>
      <c r="K245" s="186" t="s">
        <v>8393</v>
      </c>
    </row>
    <row r="246" spans="5:11" x14ac:dyDescent="0.35">
      <c r="E246" t="s">
        <v>8211</v>
      </c>
      <c r="F246" s="282">
        <v>42603</v>
      </c>
      <c r="G246" s="283">
        <v>0.1361111111111111</v>
      </c>
      <c r="H246" t="s">
        <v>8212</v>
      </c>
      <c r="I246">
        <v>2266</v>
      </c>
      <c r="J246" t="s">
        <v>8360</v>
      </c>
      <c r="K246" s="186" t="s">
        <v>8393</v>
      </c>
    </row>
    <row r="247" spans="5:11" x14ac:dyDescent="0.35">
      <c r="E247" t="s">
        <v>8211</v>
      </c>
      <c r="F247" s="282">
        <v>42603</v>
      </c>
      <c r="G247" s="283">
        <v>0.50763888888888886</v>
      </c>
      <c r="H247" t="s">
        <v>8218</v>
      </c>
      <c r="I247">
        <v>119710</v>
      </c>
      <c r="J247" t="s">
        <v>8361</v>
      </c>
      <c r="K247" s="186" t="s">
        <v>8393</v>
      </c>
    </row>
    <row r="248" spans="5:11" x14ac:dyDescent="0.35">
      <c r="E248" t="s">
        <v>8211</v>
      </c>
      <c r="F248" s="282">
        <v>42603</v>
      </c>
      <c r="G248" s="283">
        <v>0.50763888888888886</v>
      </c>
      <c r="H248" t="s">
        <v>8218</v>
      </c>
      <c r="I248">
        <v>75846</v>
      </c>
      <c r="J248" t="s">
        <v>8362</v>
      </c>
      <c r="K248" s="186" t="s">
        <v>8393</v>
      </c>
    </row>
    <row r="249" spans="5:11" x14ac:dyDescent="0.35">
      <c r="E249" t="s">
        <v>8211</v>
      </c>
      <c r="F249" s="282">
        <v>42603</v>
      </c>
      <c r="G249" s="283">
        <v>0.50763888888888886</v>
      </c>
      <c r="H249" t="s">
        <v>8218</v>
      </c>
      <c r="I249">
        <v>1435</v>
      </c>
      <c r="J249" t="s">
        <v>8363</v>
      </c>
      <c r="K249" s="186" t="s">
        <v>8393</v>
      </c>
    </row>
    <row r="250" spans="5:11" x14ac:dyDescent="0.35">
      <c r="E250" t="s">
        <v>8211</v>
      </c>
      <c r="F250" s="282">
        <v>42603</v>
      </c>
      <c r="G250" s="283">
        <v>0.14375000000000002</v>
      </c>
      <c r="H250" t="s">
        <v>8212</v>
      </c>
      <c r="I250">
        <v>60374</v>
      </c>
      <c r="J250" t="s">
        <v>8364</v>
      </c>
      <c r="K250" s="186" t="s">
        <v>8393</v>
      </c>
    </row>
    <row r="251" spans="5:11" x14ac:dyDescent="0.35">
      <c r="E251" t="s">
        <v>8211</v>
      </c>
      <c r="F251" s="282">
        <v>42603</v>
      </c>
      <c r="G251" s="283">
        <v>0.1361111111111111</v>
      </c>
      <c r="H251" t="s">
        <v>8212</v>
      </c>
      <c r="I251">
        <v>81181</v>
      </c>
      <c r="J251" t="s">
        <v>8365</v>
      </c>
      <c r="K251" s="186" t="s">
        <v>8393</v>
      </c>
    </row>
    <row r="252" spans="5:11" x14ac:dyDescent="0.35">
      <c r="E252" t="s">
        <v>8211</v>
      </c>
      <c r="F252" s="282">
        <v>42603</v>
      </c>
      <c r="G252" s="283">
        <v>0.14375000000000002</v>
      </c>
      <c r="H252" t="s">
        <v>8212</v>
      </c>
      <c r="I252">
        <v>3163</v>
      </c>
      <c r="J252" t="s">
        <v>8366</v>
      </c>
      <c r="K252" s="186" t="s">
        <v>8393</v>
      </c>
    </row>
    <row r="253" spans="5:11" x14ac:dyDescent="0.35">
      <c r="E253" t="s">
        <v>8211</v>
      </c>
      <c r="F253" s="282">
        <v>42603</v>
      </c>
      <c r="G253" s="283">
        <v>0.1361111111111111</v>
      </c>
      <c r="H253" t="s">
        <v>8212</v>
      </c>
      <c r="I253">
        <v>52853</v>
      </c>
      <c r="J253" t="s">
        <v>8367</v>
      </c>
      <c r="K253" s="186" t="s">
        <v>8393</v>
      </c>
    </row>
    <row r="254" spans="5:11" x14ac:dyDescent="0.35">
      <c r="E254" t="s">
        <v>8211</v>
      </c>
      <c r="F254" s="282">
        <v>42603</v>
      </c>
      <c r="G254" s="283">
        <v>0.14375000000000002</v>
      </c>
      <c r="H254" t="s">
        <v>8212</v>
      </c>
      <c r="I254">
        <v>64882</v>
      </c>
      <c r="J254" t="s">
        <v>8368</v>
      </c>
      <c r="K254" s="186" t="s">
        <v>8393</v>
      </c>
    </row>
    <row r="255" spans="5:11" x14ac:dyDescent="0.35">
      <c r="E255" t="s">
        <v>8211</v>
      </c>
      <c r="F255" s="282">
        <v>42603</v>
      </c>
      <c r="G255" s="283">
        <v>0.13749999999999998</v>
      </c>
      <c r="H255" t="s">
        <v>8212</v>
      </c>
      <c r="I255">
        <v>1088</v>
      </c>
      <c r="J255" t="s">
        <v>8369</v>
      </c>
      <c r="K255" s="186" t="s">
        <v>8393</v>
      </c>
    </row>
    <row r="256" spans="5:11" hidden="1" x14ac:dyDescent="0.35">
      <c r="E256" t="s">
        <v>8211</v>
      </c>
      <c r="F256" s="282">
        <v>42603</v>
      </c>
      <c r="G256" s="283">
        <v>0.1361111111111111</v>
      </c>
      <c r="H256" t="s">
        <v>8212</v>
      </c>
      <c r="I256">
        <v>72260</v>
      </c>
      <c r="J256" t="s">
        <v>8232</v>
      </c>
      <c r="K256" s="186" t="s">
        <v>8393</v>
      </c>
    </row>
    <row r="257" spans="5:11" hidden="1" x14ac:dyDescent="0.35">
      <c r="E257" t="s">
        <v>8211</v>
      </c>
      <c r="F257" s="282">
        <v>42603</v>
      </c>
      <c r="G257" s="283">
        <v>0.14375000000000002</v>
      </c>
      <c r="H257" t="s">
        <v>8212</v>
      </c>
      <c r="I257">
        <v>101440</v>
      </c>
      <c r="J257" t="s">
        <v>8279</v>
      </c>
      <c r="K257" s="186" t="s">
        <v>8393</v>
      </c>
    </row>
    <row r="258" spans="5:11" hidden="1" x14ac:dyDescent="0.35">
      <c r="E258" t="s">
        <v>8211</v>
      </c>
      <c r="F258" s="282">
        <v>42603</v>
      </c>
      <c r="G258" s="283">
        <v>0.14375000000000002</v>
      </c>
      <c r="H258" t="s">
        <v>8212</v>
      </c>
      <c r="I258">
        <v>101275</v>
      </c>
      <c r="J258" t="s">
        <v>8280</v>
      </c>
      <c r="K258" s="186" t="s">
        <v>8393</v>
      </c>
    </row>
    <row r="259" spans="5:11" hidden="1" x14ac:dyDescent="0.35">
      <c r="E259" t="s">
        <v>8211</v>
      </c>
      <c r="F259" s="282">
        <v>42603</v>
      </c>
      <c r="G259" s="283">
        <v>0.14375000000000002</v>
      </c>
      <c r="H259" t="s">
        <v>8212</v>
      </c>
      <c r="I259">
        <v>2386</v>
      </c>
      <c r="J259" t="s">
        <v>8281</v>
      </c>
      <c r="K259" s="186" t="s">
        <v>8393</v>
      </c>
    </row>
    <row r="260" spans="5:11" hidden="1" x14ac:dyDescent="0.35">
      <c r="E260" t="s">
        <v>8211</v>
      </c>
      <c r="F260" s="282">
        <v>42603</v>
      </c>
      <c r="G260" s="283">
        <v>0.1361111111111111</v>
      </c>
      <c r="H260" t="s">
        <v>8212</v>
      </c>
      <c r="I260">
        <v>63930</v>
      </c>
      <c r="J260" t="s">
        <v>8233</v>
      </c>
      <c r="K260" s="186" t="s">
        <v>8393</v>
      </c>
    </row>
    <row r="261" spans="5:11" hidden="1" x14ac:dyDescent="0.35">
      <c r="E261" t="s">
        <v>8211</v>
      </c>
      <c r="F261" s="282">
        <v>42603</v>
      </c>
      <c r="G261" s="283">
        <v>0.14375000000000002</v>
      </c>
      <c r="H261" t="s">
        <v>8212</v>
      </c>
      <c r="I261">
        <v>94655</v>
      </c>
      <c r="J261" t="s">
        <v>8282</v>
      </c>
      <c r="K261" s="186" t="s">
        <v>8393</v>
      </c>
    </row>
    <row r="262" spans="5:11" hidden="1" x14ac:dyDescent="0.35">
      <c r="E262" t="s">
        <v>8211</v>
      </c>
      <c r="F262" s="282">
        <v>42603</v>
      </c>
      <c r="G262" s="283">
        <v>0.14375000000000002</v>
      </c>
      <c r="H262" t="s">
        <v>8212</v>
      </c>
      <c r="I262">
        <v>94589</v>
      </c>
      <c r="J262" t="s">
        <v>8283</v>
      </c>
      <c r="K262" s="186" t="s">
        <v>8393</v>
      </c>
    </row>
    <row r="263" spans="5:11" hidden="1" x14ac:dyDescent="0.35">
      <c r="E263" t="s">
        <v>8211</v>
      </c>
      <c r="F263" s="282">
        <v>42603</v>
      </c>
      <c r="G263" s="283">
        <v>0.14375000000000002</v>
      </c>
      <c r="H263" t="s">
        <v>8212</v>
      </c>
      <c r="I263">
        <v>2489</v>
      </c>
      <c r="J263" t="s">
        <v>8284</v>
      </c>
      <c r="K263" s="186" t="s">
        <v>8393</v>
      </c>
    </row>
    <row r="264" spans="5:11" x14ac:dyDescent="0.35">
      <c r="E264" t="s">
        <v>8211</v>
      </c>
      <c r="F264" s="282">
        <v>42603</v>
      </c>
      <c r="G264" s="283">
        <v>0.13749999999999998</v>
      </c>
      <c r="H264" t="s">
        <v>8212</v>
      </c>
      <c r="I264">
        <v>40244</v>
      </c>
      <c r="J264" t="s">
        <v>8370</v>
      </c>
      <c r="K264" s="186" t="s">
        <v>8393</v>
      </c>
    </row>
    <row r="265" spans="5:11" x14ac:dyDescent="0.35">
      <c r="E265" t="s">
        <v>8211</v>
      </c>
      <c r="F265" s="282">
        <v>42603</v>
      </c>
      <c r="G265" s="283">
        <v>0.14375000000000002</v>
      </c>
      <c r="H265" t="s">
        <v>8212</v>
      </c>
      <c r="I265">
        <v>62035</v>
      </c>
      <c r="J265" t="s">
        <v>8371</v>
      </c>
      <c r="K265" s="186" t="s">
        <v>8393</v>
      </c>
    </row>
    <row r="266" spans="5:11" x14ac:dyDescent="0.35">
      <c r="E266" t="s">
        <v>8211</v>
      </c>
      <c r="F266" s="282">
        <v>42603</v>
      </c>
      <c r="G266" s="283">
        <v>0.1361111111111111</v>
      </c>
      <c r="H266" t="s">
        <v>8212</v>
      </c>
      <c r="I266">
        <v>1976</v>
      </c>
      <c r="J266" t="s">
        <v>8372</v>
      </c>
      <c r="K266" s="186" t="s">
        <v>8393</v>
      </c>
    </row>
    <row r="267" spans="5:11" x14ac:dyDescent="0.35">
      <c r="E267" t="s">
        <v>8211</v>
      </c>
      <c r="F267" s="282">
        <v>42603</v>
      </c>
      <c r="G267" s="283">
        <v>0.1361111111111111</v>
      </c>
      <c r="H267" t="s">
        <v>8212</v>
      </c>
      <c r="I267">
        <v>43293</v>
      </c>
      <c r="J267" t="s">
        <v>8373</v>
      </c>
      <c r="K267" s="186" t="s">
        <v>8393</v>
      </c>
    </row>
    <row r="268" spans="5:11" x14ac:dyDescent="0.35">
      <c r="E268" t="s">
        <v>8211</v>
      </c>
      <c r="F268" s="282">
        <v>42603</v>
      </c>
      <c r="G268" s="283">
        <v>0.1361111111111111</v>
      </c>
      <c r="H268" t="s">
        <v>8212</v>
      </c>
      <c r="I268">
        <v>72142</v>
      </c>
      <c r="J268" t="s">
        <v>8374</v>
      </c>
      <c r="K268" s="186" t="s">
        <v>8393</v>
      </c>
    </row>
    <row r="269" spans="5:11" x14ac:dyDescent="0.35">
      <c r="E269" t="s">
        <v>8211</v>
      </c>
      <c r="F269" s="282">
        <v>42603</v>
      </c>
      <c r="G269" s="283">
        <v>0.14375000000000002</v>
      </c>
      <c r="H269" t="s">
        <v>8212</v>
      </c>
      <c r="I269">
        <v>1931</v>
      </c>
      <c r="J269" t="s">
        <v>8375</v>
      </c>
      <c r="K269" s="186" t="s">
        <v>8393</v>
      </c>
    </row>
    <row r="270" spans="5:11" hidden="1" x14ac:dyDescent="0.35">
      <c r="E270" t="s">
        <v>8211</v>
      </c>
      <c r="F270" s="282">
        <v>42603</v>
      </c>
      <c r="G270" s="283">
        <v>0.1361111111111111</v>
      </c>
      <c r="H270" t="s">
        <v>8212</v>
      </c>
      <c r="I270">
        <v>86798</v>
      </c>
      <c r="J270" t="s">
        <v>8234</v>
      </c>
      <c r="K270" s="186" t="s">
        <v>8393</v>
      </c>
    </row>
    <row r="271" spans="5:11" hidden="1" x14ac:dyDescent="0.35">
      <c r="E271" t="s">
        <v>8211</v>
      </c>
      <c r="F271" s="282">
        <v>42603</v>
      </c>
      <c r="G271" s="283">
        <v>0.14375000000000002</v>
      </c>
      <c r="H271" t="s">
        <v>8212</v>
      </c>
      <c r="I271">
        <v>114789</v>
      </c>
      <c r="J271" t="s">
        <v>8285</v>
      </c>
      <c r="K271" s="186" t="s">
        <v>8393</v>
      </c>
    </row>
    <row r="272" spans="5:11" hidden="1" x14ac:dyDescent="0.35">
      <c r="E272" t="s">
        <v>8211</v>
      </c>
      <c r="F272" s="282">
        <v>42603</v>
      </c>
      <c r="G272" s="283">
        <v>0.13749999999999998</v>
      </c>
      <c r="H272" t="s">
        <v>8212</v>
      </c>
      <c r="I272">
        <v>114801</v>
      </c>
      <c r="J272" t="s">
        <v>8286</v>
      </c>
      <c r="K272" s="186" t="s">
        <v>8393</v>
      </c>
    </row>
    <row r="273" spans="5:11" hidden="1" x14ac:dyDescent="0.35">
      <c r="E273" t="s">
        <v>8211</v>
      </c>
      <c r="F273" s="282">
        <v>42603</v>
      </c>
      <c r="G273" s="283">
        <v>0.14375000000000002</v>
      </c>
      <c r="H273" t="s">
        <v>8212</v>
      </c>
      <c r="I273">
        <v>2168</v>
      </c>
      <c r="J273" t="s">
        <v>8287</v>
      </c>
      <c r="K273" s="186" t="s">
        <v>8393</v>
      </c>
    </row>
    <row r="274" spans="5:11" x14ac:dyDescent="0.35">
      <c r="E274" t="s">
        <v>8211</v>
      </c>
      <c r="F274" s="282">
        <v>42603</v>
      </c>
      <c r="G274" s="283">
        <v>0.1361111111111111</v>
      </c>
      <c r="H274" t="s">
        <v>8212</v>
      </c>
      <c r="I274">
        <v>83166</v>
      </c>
      <c r="J274" t="s">
        <v>8376</v>
      </c>
      <c r="K274" s="186" t="s">
        <v>8393</v>
      </c>
    </row>
    <row r="275" spans="5:11" x14ac:dyDescent="0.35">
      <c r="E275" t="s">
        <v>8211</v>
      </c>
      <c r="F275" s="282">
        <v>42603</v>
      </c>
      <c r="G275" s="283">
        <v>0.14375000000000002</v>
      </c>
      <c r="H275" t="s">
        <v>8212</v>
      </c>
      <c r="I275">
        <v>94774</v>
      </c>
      <c r="J275" t="s">
        <v>8377</v>
      </c>
      <c r="K275" s="186" t="s">
        <v>8393</v>
      </c>
    </row>
    <row r="276" spans="5:11" x14ac:dyDescent="0.35">
      <c r="E276" t="s">
        <v>8211</v>
      </c>
      <c r="F276" s="282">
        <v>42603</v>
      </c>
      <c r="G276" s="283">
        <v>0.13749999999999998</v>
      </c>
      <c r="H276" t="s">
        <v>8212</v>
      </c>
      <c r="I276">
        <v>3027</v>
      </c>
      <c r="J276" t="s">
        <v>8378</v>
      </c>
      <c r="K276" s="186" t="s">
        <v>8393</v>
      </c>
    </row>
    <row r="277" spans="5:11" hidden="1" x14ac:dyDescent="0.35">
      <c r="E277" t="s">
        <v>8211</v>
      </c>
      <c r="F277" s="282">
        <v>42603</v>
      </c>
      <c r="G277" s="283">
        <v>0.14375000000000002</v>
      </c>
      <c r="H277" t="s">
        <v>8212</v>
      </c>
      <c r="I277">
        <v>422987</v>
      </c>
      <c r="J277" t="s">
        <v>8235</v>
      </c>
      <c r="K277" s="186" t="s">
        <v>8393</v>
      </c>
    </row>
    <row r="278" spans="5:11" hidden="1" x14ac:dyDescent="0.35">
      <c r="E278" t="s">
        <v>8211</v>
      </c>
      <c r="F278" s="282">
        <v>42603</v>
      </c>
      <c r="G278" s="283">
        <v>0.14375000000000002</v>
      </c>
      <c r="H278" t="s">
        <v>8212</v>
      </c>
      <c r="I278">
        <v>286603</v>
      </c>
      <c r="J278" t="s">
        <v>8288</v>
      </c>
      <c r="K278" s="186" t="s">
        <v>8393</v>
      </c>
    </row>
    <row r="279" spans="5:11" hidden="1" x14ac:dyDescent="0.35">
      <c r="E279" t="s">
        <v>8211</v>
      </c>
      <c r="F279" s="282">
        <v>42603</v>
      </c>
      <c r="G279" s="283">
        <v>0.14375000000000002</v>
      </c>
      <c r="H279" t="s">
        <v>8212</v>
      </c>
      <c r="I279">
        <v>8481</v>
      </c>
      <c r="J279" t="s">
        <v>8289</v>
      </c>
      <c r="K279" s="186" t="s">
        <v>8393</v>
      </c>
    </row>
    <row r="280" spans="5:11" x14ac:dyDescent="0.35">
      <c r="E280" t="s">
        <v>8211</v>
      </c>
      <c r="F280" s="282">
        <v>42603</v>
      </c>
      <c r="G280" s="283">
        <v>0.14375000000000002</v>
      </c>
      <c r="H280" t="s">
        <v>8212</v>
      </c>
      <c r="I280">
        <v>225540</v>
      </c>
      <c r="J280" t="s">
        <v>8379</v>
      </c>
      <c r="K280" s="186" t="s">
        <v>8393</v>
      </c>
    </row>
    <row r="281" spans="5:11" x14ac:dyDescent="0.35">
      <c r="E281" t="s">
        <v>8211</v>
      </c>
      <c r="F281" s="282">
        <v>42603</v>
      </c>
      <c r="G281" s="283">
        <v>0.1361111111111111</v>
      </c>
      <c r="H281" t="s">
        <v>8212</v>
      </c>
      <c r="I281">
        <v>368118</v>
      </c>
      <c r="J281" t="s">
        <v>8380</v>
      </c>
      <c r="K281" s="186" t="s">
        <v>8393</v>
      </c>
    </row>
    <row r="282" spans="5:11" x14ac:dyDescent="0.35">
      <c r="E282" t="s">
        <v>8211</v>
      </c>
      <c r="F282" s="282">
        <v>42603</v>
      </c>
      <c r="G282" s="283">
        <v>0.1361111111111111</v>
      </c>
      <c r="H282" t="s">
        <v>8212</v>
      </c>
      <c r="I282">
        <v>48659</v>
      </c>
      <c r="J282" t="s">
        <v>8381</v>
      </c>
      <c r="K282" s="186" t="s">
        <v>8393</v>
      </c>
    </row>
    <row r="283" spans="5:11" hidden="1" x14ac:dyDescent="0.35">
      <c r="E283" t="s">
        <v>8211</v>
      </c>
      <c r="F283" s="282">
        <v>42603</v>
      </c>
      <c r="G283" s="283">
        <v>0.1361111111111111</v>
      </c>
      <c r="H283" t="s">
        <v>8212</v>
      </c>
      <c r="I283">
        <v>476671</v>
      </c>
      <c r="J283" t="s">
        <v>8236</v>
      </c>
      <c r="K283" s="186" t="s">
        <v>8393</v>
      </c>
    </row>
    <row r="284" spans="5:11" hidden="1" x14ac:dyDescent="0.35">
      <c r="E284" t="s">
        <v>8211</v>
      </c>
      <c r="F284" s="282">
        <v>42603</v>
      </c>
      <c r="G284" s="283">
        <v>0.14375000000000002</v>
      </c>
      <c r="H284" t="s">
        <v>8212</v>
      </c>
      <c r="I284">
        <v>294475</v>
      </c>
      <c r="J284" t="s">
        <v>8290</v>
      </c>
      <c r="K284" s="186" t="s">
        <v>8393</v>
      </c>
    </row>
    <row r="285" spans="5:11" x14ac:dyDescent="0.35">
      <c r="E285" t="s">
        <v>8211</v>
      </c>
      <c r="F285" s="282">
        <v>42603</v>
      </c>
      <c r="G285" s="283">
        <v>0.1361111111111111</v>
      </c>
      <c r="H285" t="s">
        <v>8212</v>
      </c>
      <c r="I285">
        <v>70070</v>
      </c>
      <c r="J285" t="s">
        <v>8382</v>
      </c>
      <c r="K285" s="186" t="s">
        <v>8393</v>
      </c>
    </row>
    <row r="286" spans="5:11" x14ac:dyDescent="0.35">
      <c r="E286" t="s">
        <v>8211</v>
      </c>
      <c r="F286" s="282">
        <v>42603</v>
      </c>
      <c r="G286" s="283">
        <v>0.14375000000000002</v>
      </c>
      <c r="H286" t="s">
        <v>8212</v>
      </c>
      <c r="I286">
        <v>83075</v>
      </c>
      <c r="J286" t="s">
        <v>8383</v>
      </c>
      <c r="K286" s="186" t="s">
        <v>8393</v>
      </c>
    </row>
    <row r="287" spans="5:11" x14ac:dyDescent="0.35">
      <c r="E287" t="s">
        <v>8211</v>
      </c>
      <c r="F287" s="282">
        <v>42603</v>
      </c>
      <c r="G287" s="283">
        <v>0.14375000000000002</v>
      </c>
      <c r="H287" t="s">
        <v>8212</v>
      </c>
      <c r="I287">
        <v>8570</v>
      </c>
      <c r="J287" t="s">
        <v>8384</v>
      </c>
      <c r="K287" s="186" t="s">
        <v>8393</v>
      </c>
    </row>
    <row r="288" spans="5:11" x14ac:dyDescent="0.35">
      <c r="E288" t="s">
        <v>8211</v>
      </c>
      <c r="F288" s="282">
        <v>42603</v>
      </c>
      <c r="G288" s="283">
        <v>0.1361111111111111</v>
      </c>
      <c r="H288" t="s">
        <v>8212</v>
      </c>
      <c r="I288">
        <v>55784</v>
      </c>
      <c r="J288" t="s">
        <v>8385</v>
      </c>
      <c r="K288" s="186" t="s">
        <v>8393</v>
      </c>
    </row>
    <row r="289" spans="5:11" x14ac:dyDescent="0.35">
      <c r="E289" t="s">
        <v>8211</v>
      </c>
      <c r="F289" s="282">
        <v>42603</v>
      </c>
      <c r="G289" s="283">
        <v>0.14375000000000002</v>
      </c>
      <c r="H289" t="s">
        <v>8212</v>
      </c>
      <c r="I289">
        <v>69965</v>
      </c>
      <c r="J289" t="s">
        <v>8386</v>
      </c>
      <c r="K289" s="186" t="s">
        <v>8393</v>
      </c>
    </row>
    <row r="290" spans="5:11" x14ac:dyDescent="0.35">
      <c r="E290" t="s">
        <v>8211</v>
      </c>
      <c r="F290" s="282">
        <v>42603</v>
      </c>
      <c r="G290" s="283">
        <v>0.1361111111111111</v>
      </c>
      <c r="H290" t="s">
        <v>8212</v>
      </c>
      <c r="I290">
        <v>12353</v>
      </c>
      <c r="J290" t="s">
        <v>8387</v>
      </c>
      <c r="K290" s="186" t="s">
        <v>8393</v>
      </c>
    </row>
    <row r="291" spans="5:11" x14ac:dyDescent="0.35">
      <c r="E291" t="s">
        <v>8211</v>
      </c>
      <c r="F291" s="282">
        <v>42603</v>
      </c>
      <c r="G291" s="283">
        <v>0.50763888888888886</v>
      </c>
      <c r="H291" t="s">
        <v>8218</v>
      </c>
      <c r="I291">
        <v>517930</v>
      </c>
      <c r="J291" t="s">
        <v>8388</v>
      </c>
      <c r="K291" s="186" t="s">
        <v>8393</v>
      </c>
    </row>
    <row r="292" spans="5:11" x14ac:dyDescent="0.35">
      <c r="E292" t="s">
        <v>8211</v>
      </c>
      <c r="F292" s="282">
        <v>42603</v>
      </c>
      <c r="G292" s="283">
        <v>0.50555555555555554</v>
      </c>
      <c r="H292" t="s">
        <v>8218</v>
      </c>
      <c r="I292">
        <v>574574</v>
      </c>
      <c r="J292" t="s">
        <v>8389</v>
      </c>
      <c r="K292" s="186" t="s">
        <v>8393</v>
      </c>
    </row>
    <row r="293" spans="5:11" hidden="1" x14ac:dyDescent="0.35">
      <c r="E293" t="s">
        <v>8211</v>
      </c>
      <c r="F293" s="282">
        <v>42603</v>
      </c>
      <c r="G293" s="283">
        <v>0.50763888888888886</v>
      </c>
      <c r="H293" t="s">
        <v>8218</v>
      </c>
      <c r="I293">
        <v>441913</v>
      </c>
      <c r="J293" t="s">
        <v>8237</v>
      </c>
      <c r="K293" s="186" t="s">
        <v>8393</v>
      </c>
    </row>
    <row r="294" spans="5:11" hidden="1" x14ac:dyDescent="0.35">
      <c r="E294" t="s">
        <v>8211</v>
      </c>
      <c r="F294" s="282">
        <v>42603</v>
      </c>
      <c r="G294" s="283">
        <v>0.50763888888888886</v>
      </c>
      <c r="H294" t="s">
        <v>8218</v>
      </c>
      <c r="I294">
        <v>357052</v>
      </c>
      <c r="J294" t="s">
        <v>8238</v>
      </c>
      <c r="K294" s="186" t="s">
        <v>8393</v>
      </c>
    </row>
    <row r="295" spans="5:11" x14ac:dyDescent="0.35">
      <c r="E295" t="s">
        <v>8211</v>
      </c>
      <c r="F295" s="282">
        <v>42603</v>
      </c>
      <c r="G295" s="283">
        <v>0.50763888888888886</v>
      </c>
      <c r="H295" t="s">
        <v>8218</v>
      </c>
      <c r="I295">
        <v>128600</v>
      </c>
      <c r="J295" t="s">
        <v>8390</v>
      </c>
      <c r="K295" s="186" t="s">
        <v>8393</v>
      </c>
    </row>
    <row r="296" spans="5:11" x14ac:dyDescent="0.35">
      <c r="E296" t="s">
        <v>8211</v>
      </c>
      <c r="F296" s="282">
        <v>42603</v>
      </c>
      <c r="G296" s="283">
        <v>0.50763888888888886</v>
      </c>
      <c r="H296" t="s">
        <v>8218</v>
      </c>
      <c r="I296">
        <v>155373</v>
      </c>
      <c r="J296" t="s">
        <v>8391</v>
      </c>
      <c r="K296" s="186" t="s">
        <v>8393</v>
      </c>
    </row>
    <row r="297" spans="5:11" hidden="1" x14ac:dyDescent="0.35">
      <c r="E297" t="s">
        <v>8211</v>
      </c>
      <c r="F297" s="282">
        <v>42603</v>
      </c>
      <c r="G297" s="283">
        <v>0.50763888888888886</v>
      </c>
      <c r="H297" t="s">
        <v>8218</v>
      </c>
      <c r="I297">
        <v>99424</v>
      </c>
      <c r="J297" t="s">
        <v>8239</v>
      </c>
      <c r="K297" s="186" t="s">
        <v>8393</v>
      </c>
    </row>
    <row r="298" spans="5:11" hidden="1" x14ac:dyDescent="0.35">
      <c r="E298" t="s">
        <v>8211</v>
      </c>
      <c r="F298" s="282">
        <v>42603</v>
      </c>
      <c r="G298" s="283">
        <v>0.50555555555555554</v>
      </c>
      <c r="H298" t="s">
        <v>8218</v>
      </c>
      <c r="I298">
        <v>118954</v>
      </c>
      <c r="J298" t="s">
        <v>8240</v>
      </c>
      <c r="K298" s="186" t="s">
        <v>8393</v>
      </c>
    </row>
  </sheetData>
  <conditionalFormatting sqref="J1:J1048576">
    <cfRule type="duplicateValues" dxfId="1176"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3299</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7460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6" customFormat="1" x14ac:dyDescent="0.35">
      <c r="A6" s="28">
        <v>4</v>
      </c>
      <c r="B6" s="17" t="s">
        <v>8846</v>
      </c>
      <c r="C6" s="8"/>
      <c r="D6" s="8">
        <v>50</v>
      </c>
      <c r="E6" s="8">
        <v>10</v>
      </c>
      <c r="F6" s="8"/>
      <c r="G6" s="8">
        <v>450</v>
      </c>
      <c r="H6" s="46">
        <v>50</v>
      </c>
      <c r="I6" s="7" t="s">
        <v>8846</v>
      </c>
      <c r="J6" s="34"/>
      <c r="K6" s="7" t="s">
        <v>8847</v>
      </c>
      <c r="L6" s="8"/>
      <c r="M6" s="46">
        <v>352</v>
      </c>
      <c r="N6" s="8">
        <v>45</v>
      </c>
      <c r="O6" s="8">
        <v>450</v>
      </c>
      <c r="P6" s="8">
        <v>225</v>
      </c>
      <c r="Q6" s="7" t="s">
        <v>73</v>
      </c>
      <c r="R6" s="46">
        <v>320</v>
      </c>
    </row>
    <row r="7" spans="1:18" s="186" customFormat="1" x14ac:dyDescent="0.35">
      <c r="A7" s="28">
        <v>4</v>
      </c>
      <c r="B7" s="17" t="s">
        <v>8600</v>
      </c>
      <c r="C7" s="8"/>
      <c r="D7" s="8">
        <v>110</v>
      </c>
      <c r="E7" s="8">
        <v>50</v>
      </c>
      <c r="F7" s="8"/>
      <c r="G7" s="8">
        <v>450</v>
      </c>
      <c r="H7" s="46">
        <v>50</v>
      </c>
      <c r="I7" s="7" t="s">
        <v>8600</v>
      </c>
      <c r="J7" s="316" t="s">
        <v>8598</v>
      </c>
      <c r="K7" s="7" t="s">
        <v>8601</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6" customFormat="1" x14ac:dyDescent="0.35">
      <c r="A9" s="28">
        <v>5</v>
      </c>
      <c r="B9" s="17" t="s">
        <v>8437</v>
      </c>
      <c r="C9" s="8"/>
      <c r="D9" s="8">
        <v>125</v>
      </c>
      <c r="E9" s="8">
        <v>110</v>
      </c>
      <c r="F9" s="8">
        <v>1</v>
      </c>
      <c r="G9" s="8"/>
      <c r="H9" s="47">
        <v>220</v>
      </c>
      <c r="I9" s="7" t="s">
        <v>8437</v>
      </c>
      <c r="J9" s="7" t="s">
        <v>8394</v>
      </c>
      <c r="K9" s="7" t="s">
        <v>8436</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6" customFormat="1" x14ac:dyDescent="0.35">
      <c r="A15" s="28">
        <v>10</v>
      </c>
      <c r="B15" s="17" t="s">
        <v>8438</v>
      </c>
      <c r="C15" s="8"/>
      <c r="D15" s="8">
        <v>150</v>
      </c>
      <c r="E15" s="8">
        <v>225</v>
      </c>
      <c r="F15" s="8">
        <v>1</v>
      </c>
      <c r="G15" s="8"/>
      <c r="H15" s="8">
        <v>140</v>
      </c>
      <c r="I15" s="7" t="s">
        <v>8438</v>
      </c>
      <c r="J15" s="7" t="s">
        <v>8395</v>
      </c>
      <c r="K15" s="7" t="s">
        <v>8433</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6" customFormat="1" x14ac:dyDescent="0.35">
      <c r="A17" s="28">
        <v>11</v>
      </c>
      <c r="B17" s="17" t="s">
        <v>8439</v>
      </c>
      <c r="C17" s="8"/>
      <c r="D17" s="8">
        <v>175</v>
      </c>
      <c r="E17" s="8">
        <v>150</v>
      </c>
      <c r="F17" s="8">
        <v>1</v>
      </c>
      <c r="G17" s="8"/>
      <c r="H17" s="8">
        <v>370</v>
      </c>
      <c r="I17" s="7" t="s">
        <v>8439</v>
      </c>
      <c r="J17" s="7" t="s">
        <v>8396</v>
      </c>
      <c r="K17" s="7" t="s">
        <v>8434</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6" customFormat="1" x14ac:dyDescent="0.35">
      <c r="A19" s="30">
        <v>12</v>
      </c>
      <c r="B19" s="284" t="s">
        <v>8441</v>
      </c>
      <c r="C19" s="8"/>
      <c r="D19" s="8">
        <v>60</v>
      </c>
      <c r="E19" s="8">
        <v>65</v>
      </c>
      <c r="F19" s="8">
        <v>1</v>
      </c>
      <c r="G19" s="8"/>
      <c r="H19" s="8">
        <v>140</v>
      </c>
      <c r="I19" s="7" t="s">
        <v>8441</v>
      </c>
      <c r="J19" s="7" t="s">
        <v>8397</v>
      </c>
      <c r="K19" s="7" t="s">
        <v>8435</v>
      </c>
      <c r="L19" s="8">
        <v>500</v>
      </c>
      <c r="M19" s="8">
        <v>315</v>
      </c>
      <c r="N19" s="8"/>
      <c r="O19" s="8"/>
      <c r="P19" s="8"/>
      <c r="Q19" s="7" t="s">
        <v>66</v>
      </c>
      <c r="R19" s="8">
        <v>250</v>
      </c>
    </row>
  </sheetData>
  <mergeCells count="1">
    <mergeCell ref="A1:B1"/>
  </mergeCells>
  <conditionalFormatting sqref="A3:R4 A8:R19 A5:I5 K5:R5 K7:R7 A7:I7">
    <cfRule type="expression" dxfId="1175" priority="34">
      <formula>ISBLANK(A3)</formula>
    </cfRule>
  </conditionalFormatting>
  <conditionalFormatting sqref="J7">
    <cfRule type="expression" dxfId="1174" priority="11">
      <formula>ISBLANK(J7)</formula>
    </cfRule>
  </conditionalFormatting>
  <conditionalFormatting sqref="J5">
    <cfRule type="expression" dxfId="1173" priority="10">
      <formula>ISBLANK(J5)</formula>
    </cfRule>
  </conditionalFormatting>
  <conditionalFormatting sqref="A6:I6 K6:P6 R6">
    <cfRule type="expression" dxfId="1172" priority="5">
      <formula>ISBLANK(A6)</formula>
    </cfRule>
  </conditionalFormatting>
  <conditionalFormatting sqref="J6">
    <cfRule type="expression" dxfId="1171" priority="4">
      <formula>ISBLANK(J6)</formula>
    </cfRule>
  </conditionalFormatting>
  <conditionalFormatting sqref="Q6">
    <cfRule type="expression" dxfId="1170"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3285</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3298</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3286</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3287</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14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5"/>
      <c r="G1" s="20"/>
      <c r="H1" s="20"/>
      <c r="I1" s="20" t="s">
        <v>3296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8756</v>
      </c>
      <c r="L4" s="21">
        <v>35</v>
      </c>
      <c r="M4" s="21">
        <v>7</v>
      </c>
      <c r="N4" s="21">
        <v>175</v>
      </c>
    </row>
    <row r="5" spans="1:18" s="186" customFormat="1" x14ac:dyDescent="0.35">
      <c r="A5" s="28">
        <v>2</v>
      </c>
      <c r="B5" s="17" t="s">
        <v>8754</v>
      </c>
      <c r="C5" s="21">
        <v>100</v>
      </c>
      <c r="D5" s="21">
        <v>35</v>
      </c>
      <c r="E5" s="21"/>
      <c r="F5" s="186" t="s">
        <v>2225</v>
      </c>
      <c r="G5" s="186" t="s">
        <v>8754</v>
      </c>
      <c r="H5" s="186" t="s">
        <v>94</v>
      </c>
      <c r="I5" s="186" t="s">
        <v>100</v>
      </c>
      <c r="J5" s="186" t="s">
        <v>8755</v>
      </c>
      <c r="K5" s="186" t="s">
        <v>8757</v>
      </c>
      <c r="L5" s="21">
        <v>35</v>
      </c>
      <c r="M5" s="21">
        <v>7</v>
      </c>
      <c r="N5" s="21">
        <v>175</v>
      </c>
    </row>
    <row r="6" spans="1:18" x14ac:dyDescent="0.35">
      <c r="A6" s="28">
        <v>3</v>
      </c>
      <c r="B6" s="17" t="s">
        <v>97</v>
      </c>
      <c r="C6" s="21">
        <v>500</v>
      </c>
      <c r="D6" s="21">
        <v>150</v>
      </c>
      <c r="E6" s="21">
        <v>1</v>
      </c>
      <c r="F6" t="s">
        <v>7464</v>
      </c>
      <c r="G6" t="s">
        <v>97</v>
      </c>
      <c r="H6" t="s">
        <v>94</v>
      </c>
      <c r="I6" t="s">
        <v>98</v>
      </c>
      <c r="J6" t="s">
        <v>96</v>
      </c>
      <c r="K6" t="s">
        <v>847</v>
      </c>
      <c r="L6" s="21">
        <v>150</v>
      </c>
      <c r="M6" s="21">
        <v>7</v>
      </c>
      <c r="N6" s="21">
        <v>1800</v>
      </c>
    </row>
    <row r="7" spans="1:18" x14ac:dyDescent="0.35">
      <c r="A7" s="28">
        <v>4</v>
      </c>
      <c r="B7" s="17" t="s">
        <v>93</v>
      </c>
      <c r="C7" s="21">
        <v>250</v>
      </c>
      <c r="D7" s="21">
        <v>50</v>
      </c>
      <c r="E7" s="21">
        <v>1</v>
      </c>
      <c r="F7" t="s">
        <v>7464</v>
      </c>
      <c r="G7" t="s">
        <v>93</v>
      </c>
      <c r="H7" t="s">
        <v>94</v>
      </c>
      <c r="I7" t="s">
        <v>95</v>
      </c>
      <c r="J7" t="s">
        <v>96</v>
      </c>
      <c r="K7" t="s">
        <v>848</v>
      </c>
      <c r="L7" s="21">
        <v>55</v>
      </c>
      <c r="M7" s="21">
        <v>7</v>
      </c>
      <c r="N7" s="21">
        <v>400</v>
      </c>
    </row>
    <row r="8" spans="1:18" s="186" customFormat="1" x14ac:dyDescent="0.35">
      <c r="A8" s="28">
        <v>4</v>
      </c>
      <c r="B8" s="17" t="s">
        <v>8748</v>
      </c>
      <c r="C8" s="21">
        <v>250</v>
      </c>
      <c r="D8" s="21">
        <v>50</v>
      </c>
      <c r="E8" s="21">
        <v>1</v>
      </c>
      <c r="F8" s="186" t="s">
        <v>7464</v>
      </c>
      <c r="G8" s="186" t="s">
        <v>8749</v>
      </c>
      <c r="H8" s="186" t="s">
        <v>94</v>
      </c>
      <c r="I8" s="186" t="s">
        <v>8753</v>
      </c>
      <c r="J8" s="186" t="s">
        <v>8750</v>
      </c>
      <c r="K8" s="186" t="s">
        <v>8751</v>
      </c>
      <c r="L8" s="21">
        <v>55</v>
      </c>
      <c r="M8" s="21">
        <v>7</v>
      </c>
      <c r="N8" s="21">
        <v>400</v>
      </c>
    </row>
    <row r="9" spans="1:18" x14ac:dyDescent="0.35">
      <c r="A9" s="28">
        <v>5</v>
      </c>
      <c r="B9" s="17" t="s">
        <v>92</v>
      </c>
      <c r="C9" s="21"/>
      <c r="D9" s="21"/>
      <c r="E9" s="21"/>
      <c r="F9" s="186" t="s">
        <v>7464</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3745</v>
      </c>
      <c r="C11" s="21">
        <v>500</v>
      </c>
      <c r="D11" s="21">
        <v>150</v>
      </c>
      <c r="E11" s="21"/>
      <c r="F11" s="186" t="s">
        <v>2225</v>
      </c>
      <c r="G11" s="27" t="s">
        <v>3745</v>
      </c>
      <c r="H11" s="27" t="s">
        <v>94</v>
      </c>
      <c r="I11" s="27" t="s">
        <v>98</v>
      </c>
      <c r="J11" s="27" t="s">
        <v>612</v>
      </c>
      <c r="K11" s="27" t="s">
        <v>3746</v>
      </c>
      <c r="L11" s="21">
        <v>100</v>
      </c>
      <c r="M11" s="21">
        <v>1</v>
      </c>
      <c r="N11" s="21">
        <v>380</v>
      </c>
    </row>
    <row r="12" spans="1:18" x14ac:dyDescent="0.35">
      <c r="A12" s="28">
        <v>14</v>
      </c>
      <c r="B12" s="17" t="s">
        <v>6971</v>
      </c>
      <c r="C12" s="21">
        <v>50</v>
      </c>
      <c r="D12" s="21">
        <v>10</v>
      </c>
      <c r="E12" s="21"/>
      <c r="F12" s="186" t="s">
        <v>2225</v>
      </c>
      <c r="G12" s="186" t="s">
        <v>6971</v>
      </c>
      <c r="H12" s="186" t="s">
        <v>94</v>
      </c>
      <c r="I12" s="186" t="s">
        <v>100</v>
      </c>
      <c r="J12" s="186" t="s">
        <v>612</v>
      </c>
      <c r="K12" s="186" t="s">
        <v>6971</v>
      </c>
      <c r="L12" s="21">
        <v>6</v>
      </c>
      <c r="M12" s="21">
        <v>1</v>
      </c>
      <c r="N12" s="21"/>
    </row>
  </sheetData>
  <mergeCells count="1">
    <mergeCell ref="A1:B1"/>
  </mergeCells>
  <conditionalFormatting sqref="C3:N3 C10:N10 C4:E4 G4:N4 G6:N7 C6:E7 C9:E9 G9:N9 C11:E12 G11:N12">
    <cfRule type="expression" dxfId="1140" priority="24">
      <formula>ISBLANK(C3)</formula>
    </cfRule>
  </conditionalFormatting>
  <conditionalFormatting sqref="B9:B1048576 B1:B4 B6:B7">
    <cfRule type="duplicateValues" dxfId="1139" priority="23"/>
  </conditionalFormatting>
  <conditionalFormatting sqref="C8:E8 G8:N8">
    <cfRule type="expression" dxfId="1138" priority="22">
      <formula>ISBLANK(C8)</formula>
    </cfRule>
  </conditionalFormatting>
  <conditionalFormatting sqref="B8">
    <cfRule type="duplicateValues" dxfId="1137" priority="21"/>
  </conditionalFormatting>
  <conditionalFormatting sqref="C5:E5 G5:N5">
    <cfRule type="expression" dxfId="1136" priority="11">
      <formula>ISBLANK(C5)</formula>
    </cfRule>
  </conditionalFormatting>
  <conditionalFormatting sqref="B5">
    <cfRule type="duplicateValues" dxfId="1135"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3288</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3368</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3315</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3326</v>
      </c>
      <c r="M88">
        <v>50000</v>
      </c>
      <c r="N88">
        <v>450</v>
      </c>
      <c r="O88" t="s">
        <v>316</v>
      </c>
      <c r="W88" t="s">
        <v>316</v>
      </c>
    </row>
    <row r="89" spans="1:25" x14ac:dyDescent="0.35">
      <c r="A89" s="1">
        <v>89</v>
      </c>
      <c r="B89" s="38" t="s">
        <v>1116</v>
      </c>
      <c r="C89" t="s">
        <v>947</v>
      </c>
      <c r="D89" t="s">
        <v>1116</v>
      </c>
      <c r="G89" t="s">
        <v>1117</v>
      </c>
      <c r="H89" t="s">
        <v>1118</v>
      </c>
      <c r="L89" t="s">
        <v>3327</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3328</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3329</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3330</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3331</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3332</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3333</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3334</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3335</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3369</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3336</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3333</v>
      </c>
      <c r="M216">
        <v>14400</v>
      </c>
      <c r="N216">
        <v>450</v>
      </c>
      <c r="P216" t="s">
        <v>377</v>
      </c>
      <c r="W216" t="s">
        <v>377</v>
      </c>
    </row>
    <row r="217" spans="1:25" x14ac:dyDescent="0.35">
      <c r="A217" s="1">
        <v>217</v>
      </c>
      <c r="B217" s="38" t="s">
        <v>1410</v>
      </c>
      <c r="C217" t="s">
        <v>1310</v>
      </c>
      <c r="D217" t="s">
        <v>1410</v>
      </c>
      <c r="F217">
        <v>1</v>
      </c>
      <c r="G217" t="s">
        <v>1421</v>
      </c>
      <c r="H217" t="s">
        <v>1422</v>
      </c>
      <c r="L217" t="s">
        <v>3337</v>
      </c>
      <c r="M217">
        <v>7200</v>
      </c>
      <c r="N217">
        <v>225</v>
      </c>
      <c r="O217" t="s">
        <v>280</v>
      </c>
      <c r="W217" t="s">
        <v>280</v>
      </c>
    </row>
    <row r="218" spans="1:25" x14ac:dyDescent="0.35">
      <c r="A218" s="1">
        <v>218</v>
      </c>
      <c r="B218" s="38" t="s">
        <v>1423</v>
      </c>
      <c r="C218" t="s">
        <v>1310</v>
      </c>
      <c r="D218" t="s">
        <v>1423</v>
      </c>
      <c r="G218" t="s">
        <v>1424</v>
      </c>
      <c r="H218" t="s">
        <v>1425</v>
      </c>
      <c r="L218" t="s">
        <v>3338</v>
      </c>
      <c r="M218">
        <v>8400</v>
      </c>
      <c r="N218">
        <v>262</v>
      </c>
      <c r="P218" t="s">
        <v>1426</v>
      </c>
      <c r="W218" t="s">
        <v>1426</v>
      </c>
    </row>
    <row r="219" spans="1:25" x14ac:dyDescent="0.35">
      <c r="A219" s="1">
        <v>219</v>
      </c>
      <c r="B219" s="38" t="s">
        <v>1411</v>
      </c>
      <c r="C219" t="s">
        <v>1310</v>
      </c>
      <c r="D219" t="s">
        <v>1411</v>
      </c>
      <c r="G219" t="s">
        <v>1427</v>
      </c>
      <c r="H219" t="s">
        <v>1428</v>
      </c>
      <c r="L219" t="s">
        <v>3339</v>
      </c>
      <c r="M219">
        <v>7200</v>
      </c>
      <c r="N219">
        <v>225</v>
      </c>
      <c r="O219" t="s">
        <v>281</v>
      </c>
      <c r="W219" t="s">
        <v>281</v>
      </c>
    </row>
    <row r="220" spans="1:25" x14ac:dyDescent="0.35">
      <c r="A220" s="1">
        <v>220</v>
      </c>
      <c r="B220" s="38" t="s">
        <v>1429</v>
      </c>
      <c r="C220" t="s">
        <v>1310</v>
      </c>
      <c r="D220" t="s">
        <v>1429</v>
      </c>
      <c r="G220" t="s">
        <v>1430</v>
      </c>
      <c r="H220" t="s">
        <v>1431</v>
      </c>
      <c r="L220" t="s">
        <v>3340</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3341</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3342</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3343</v>
      </c>
      <c r="M238">
        <v>8400</v>
      </c>
      <c r="N238">
        <v>262</v>
      </c>
      <c r="P238" t="s">
        <v>13</v>
      </c>
      <c r="W238" t="s">
        <v>13</v>
      </c>
    </row>
    <row r="239" spans="1:25" x14ac:dyDescent="0.35">
      <c r="A239" s="1">
        <v>239</v>
      </c>
      <c r="B239" s="38" t="s">
        <v>1492</v>
      </c>
      <c r="C239" t="s">
        <v>1434</v>
      </c>
      <c r="D239" t="s">
        <v>1492</v>
      </c>
      <c r="G239" t="s">
        <v>1493</v>
      </c>
      <c r="H239" t="s">
        <v>1494</v>
      </c>
      <c r="L239" t="s">
        <v>3344</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3345</v>
      </c>
      <c r="M242">
        <v>50000</v>
      </c>
      <c r="N242">
        <v>450</v>
      </c>
      <c r="P242" t="s">
        <v>29</v>
      </c>
      <c r="W242" t="s">
        <v>29</v>
      </c>
    </row>
    <row r="243" spans="1:25" x14ac:dyDescent="0.35">
      <c r="A243" s="1">
        <v>243</v>
      </c>
      <c r="B243" s="38" t="s">
        <v>1507</v>
      </c>
      <c r="C243" t="s">
        <v>1434</v>
      </c>
      <c r="D243" t="s">
        <v>1507</v>
      </c>
      <c r="F243">
        <v>1</v>
      </c>
      <c r="G243" t="s">
        <v>1508</v>
      </c>
      <c r="H243" t="s">
        <v>1509</v>
      </c>
      <c r="L243" t="s">
        <v>3370</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3346</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3347</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3348</v>
      </c>
      <c r="M351">
        <v>9600</v>
      </c>
      <c r="N351">
        <v>300</v>
      </c>
      <c r="P351" t="s">
        <v>632</v>
      </c>
      <c r="W351" t="s">
        <v>632</v>
      </c>
    </row>
    <row r="352" spans="1:25" x14ac:dyDescent="0.35">
      <c r="A352" s="1">
        <v>352</v>
      </c>
      <c r="B352" s="38" t="s">
        <v>971</v>
      </c>
      <c r="C352" t="s">
        <v>1555</v>
      </c>
      <c r="D352" t="s">
        <v>971</v>
      </c>
      <c r="G352" t="s">
        <v>1693</v>
      </c>
      <c r="H352" t="s">
        <v>1694</v>
      </c>
      <c r="L352" t="s">
        <v>3349</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3350</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3351</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3352</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3353</v>
      </c>
      <c r="M421">
        <v>56600</v>
      </c>
      <c r="N421">
        <v>450</v>
      </c>
      <c r="O421" t="s">
        <v>169</v>
      </c>
      <c r="W421" t="s">
        <v>169</v>
      </c>
    </row>
    <row r="422" spans="1:25" x14ac:dyDescent="0.35">
      <c r="A422" s="1">
        <v>422</v>
      </c>
      <c r="B422" s="38" t="s">
        <v>1075</v>
      </c>
      <c r="C422" t="s">
        <v>1555</v>
      </c>
      <c r="D422" t="s">
        <v>1075</v>
      </c>
      <c r="F422">
        <v>1</v>
      </c>
      <c r="G422" t="s">
        <v>1790</v>
      </c>
      <c r="H422" t="s">
        <v>1791</v>
      </c>
      <c r="L422" t="s">
        <v>3354</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3355</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3357</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3358</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3359</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3356</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3360</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3361</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3362</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3363</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3364</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3365</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3366</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3367</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98" priority="306">
      <formula>C2 &gt; C2</formula>
    </cfRule>
    <cfRule type="expression" dxfId="1097" priority="307">
      <formula>C2 &lt; C2</formula>
    </cfRule>
  </conditionalFormatting>
  <conditionalFormatting sqref="I3:I7 J3:J18">
    <cfRule type="expression" dxfId="1096" priority="22408">
      <formula>#REF! &gt; I3</formula>
    </cfRule>
    <cfRule type="expression" dxfId="1095" priority="22409">
      <formula>#REF! &lt; I3</formula>
    </cfRule>
  </conditionalFormatting>
  <conditionalFormatting sqref="A3:X138 A143:X561 A139:U142 W139:X142">
    <cfRule type="expression" dxfId="1094" priority="295">
      <formula>ISBLANK(A3)</formula>
    </cfRule>
  </conditionalFormatting>
  <conditionalFormatting sqref="V139:V142">
    <cfRule type="expression" dxfId="1093" priority="292">
      <formula>ISBLANK(V139)</formula>
    </cfRule>
    <cfRule type="expression" dxfId="1092" priority="293">
      <formula>V139&gt;V139</formula>
    </cfRule>
    <cfRule type="expression" dxfId="1091"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04"/>
  <sheetViews>
    <sheetView zoomScale="70" zoomScaleNormal="70" workbookViewId="0">
      <pane xSplit="2" ySplit="2" topLeftCell="C786" activePane="bottomRight" state="frozen"/>
      <selection activeCell="E10" sqref="E10"/>
      <selection pane="topRight" activeCell="E10" sqref="E10"/>
      <selection pane="bottomLeft" activeCell="E10" sqref="E10"/>
      <selection pane="bottomRight" activeCell="A3" sqref="A3:Y840"/>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3295</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0"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5" t="s">
        <v>850</v>
      </c>
      <c r="C3" s="147" t="s">
        <v>851</v>
      </c>
      <c r="D3" s="147" t="s">
        <v>850</v>
      </c>
      <c r="E3" s="147"/>
      <c r="F3" s="147"/>
      <c r="G3" s="147" t="s">
        <v>852</v>
      </c>
      <c r="H3" s="147" t="s">
        <v>853</v>
      </c>
      <c r="I3" s="147"/>
      <c r="J3" s="147"/>
      <c r="K3" s="147"/>
      <c r="L3" s="314" t="s">
        <v>854</v>
      </c>
      <c r="M3" s="147">
        <v>800</v>
      </c>
      <c r="N3" s="147">
        <v>50</v>
      </c>
      <c r="O3" s="147"/>
      <c r="P3" s="147" t="s">
        <v>855</v>
      </c>
      <c r="Q3" s="147"/>
      <c r="R3" s="147"/>
      <c r="S3" s="147"/>
      <c r="T3" s="147"/>
      <c r="U3" s="147"/>
      <c r="V3" s="154"/>
      <c r="W3" s="147"/>
      <c r="X3" s="147"/>
      <c r="Y3" s="147"/>
    </row>
    <row r="4" spans="1:25" x14ac:dyDescent="0.35">
      <c r="A4" s="147">
        <v>2</v>
      </c>
      <c r="B4" s="248"/>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6" t="s">
        <v>7451</v>
      </c>
      <c r="C5" s="147" t="s">
        <v>851</v>
      </c>
      <c r="D5" s="147" t="s">
        <v>7451</v>
      </c>
      <c r="E5" s="147"/>
      <c r="F5" s="147"/>
      <c r="G5" s="147" t="s">
        <v>7452</v>
      </c>
      <c r="H5" s="147" t="s">
        <v>7453</v>
      </c>
      <c r="I5" s="147"/>
      <c r="J5" s="147"/>
      <c r="K5" s="147"/>
      <c r="L5" s="177" t="s">
        <v>7459</v>
      </c>
      <c r="M5" s="147">
        <v>5000</v>
      </c>
      <c r="N5" s="147">
        <v>450</v>
      </c>
      <c r="O5" s="147"/>
      <c r="P5" s="147" t="s">
        <v>855</v>
      </c>
      <c r="Q5" s="147" t="s">
        <v>2879</v>
      </c>
      <c r="R5" s="147" t="s">
        <v>7454</v>
      </c>
      <c r="S5" s="147"/>
      <c r="T5" s="147"/>
      <c r="U5" s="147" t="s">
        <v>7455</v>
      </c>
      <c r="V5" s="154">
        <v>20</v>
      </c>
      <c r="W5" s="147"/>
      <c r="X5" s="147"/>
      <c r="Y5" s="147"/>
    </row>
    <row r="6" spans="1:25" x14ac:dyDescent="0.35">
      <c r="A6" s="147">
        <v>4</v>
      </c>
      <c r="B6" s="249"/>
      <c r="C6" s="147"/>
      <c r="D6" s="147"/>
      <c r="E6" s="147"/>
      <c r="F6" s="147"/>
      <c r="G6" s="147"/>
      <c r="H6" s="147"/>
      <c r="I6" s="147"/>
      <c r="J6" s="147"/>
      <c r="K6" s="147"/>
      <c r="L6" s="147"/>
      <c r="M6" s="147"/>
      <c r="N6" s="147"/>
      <c r="O6" s="147"/>
      <c r="P6" s="147"/>
      <c r="Q6" s="147" t="s">
        <v>2879</v>
      </c>
      <c r="R6" s="147" t="s">
        <v>7454</v>
      </c>
      <c r="S6" s="147"/>
      <c r="T6" s="147"/>
      <c r="U6" s="147" t="s">
        <v>7456</v>
      </c>
      <c r="V6" s="154">
        <v>50</v>
      </c>
      <c r="W6" s="147"/>
      <c r="X6" s="147"/>
      <c r="Y6" s="147"/>
    </row>
    <row r="7" spans="1:25" x14ac:dyDescent="0.35">
      <c r="A7" s="147">
        <v>5</v>
      </c>
      <c r="B7" s="249"/>
      <c r="C7" s="147"/>
      <c r="D7" s="147"/>
      <c r="E7" s="147"/>
      <c r="F7" s="147"/>
      <c r="G7" s="147"/>
      <c r="H7" s="147"/>
      <c r="I7" s="147"/>
      <c r="J7" s="147"/>
      <c r="K7" s="147"/>
      <c r="L7" s="147"/>
      <c r="M7" s="147"/>
      <c r="N7" s="147"/>
      <c r="O7" s="147"/>
      <c r="P7" s="147"/>
      <c r="Q7" s="147" t="s">
        <v>2879</v>
      </c>
      <c r="R7" s="147" t="s">
        <v>7454</v>
      </c>
      <c r="S7" s="147" t="s">
        <v>7457</v>
      </c>
      <c r="T7" s="147" t="s">
        <v>855</v>
      </c>
      <c r="U7" s="147" t="s">
        <v>7458</v>
      </c>
      <c r="V7" s="154">
        <v>-10</v>
      </c>
      <c r="W7" s="147"/>
      <c r="X7" s="147"/>
      <c r="Y7" s="147"/>
    </row>
    <row r="8" spans="1:25" x14ac:dyDescent="0.35">
      <c r="A8" s="147">
        <v>6</v>
      </c>
      <c r="B8" s="249"/>
      <c r="C8" s="147"/>
      <c r="D8" s="147"/>
      <c r="E8" s="147"/>
      <c r="F8" s="147"/>
      <c r="G8" s="147"/>
      <c r="H8" s="147"/>
      <c r="I8" s="147"/>
      <c r="J8" s="147"/>
      <c r="K8" s="147"/>
      <c r="L8" s="147"/>
      <c r="M8" s="147"/>
      <c r="N8" s="147"/>
      <c r="O8" s="147"/>
      <c r="P8" s="147"/>
      <c r="Q8" s="147" t="s">
        <v>2879</v>
      </c>
      <c r="R8" s="147" t="s">
        <v>7454</v>
      </c>
      <c r="S8" s="147" t="s">
        <v>7457</v>
      </c>
      <c r="T8" s="147" t="s">
        <v>855</v>
      </c>
      <c r="U8" s="147" t="s">
        <v>924</v>
      </c>
      <c r="V8" s="154">
        <v>20</v>
      </c>
      <c r="W8" s="147" t="s">
        <v>855</v>
      </c>
      <c r="X8" s="147"/>
      <c r="Y8" s="147"/>
    </row>
    <row r="9" spans="1:25" x14ac:dyDescent="0.35">
      <c r="A9" s="147">
        <v>7</v>
      </c>
      <c r="B9" s="242"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2"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2" t="s">
        <v>870</v>
      </c>
      <c r="C11" s="147" t="s">
        <v>861</v>
      </c>
      <c r="D11" s="147" t="s">
        <v>870</v>
      </c>
      <c r="E11" s="147" t="s">
        <v>862</v>
      </c>
      <c r="F11" s="147"/>
      <c r="G11" s="147" t="s">
        <v>5752</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2" t="s">
        <v>872</v>
      </c>
      <c r="C12" s="147" t="s">
        <v>861</v>
      </c>
      <c r="D12" s="147" t="s">
        <v>872</v>
      </c>
      <c r="E12" s="147" t="s">
        <v>862</v>
      </c>
      <c r="F12" s="147"/>
      <c r="G12" s="147" t="s">
        <v>5753</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2"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2" t="s">
        <v>878</v>
      </c>
      <c r="C14" s="147" t="s">
        <v>861</v>
      </c>
      <c r="D14" s="147" t="s">
        <v>878</v>
      </c>
      <c r="E14" s="147" t="s">
        <v>862</v>
      </c>
      <c r="F14" s="147"/>
      <c r="G14" s="147" t="s">
        <v>5754</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2" t="s">
        <v>880</v>
      </c>
      <c r="C15" s="147" t="s">
        <v>861</v>
      </c>
      <c r="D15" s="147" t="s">
        <v>880</v>
      </c>
      <c r="E15" s="147" t="s">
        <v>862</v>
      </c>
      <c r="F15" s="147"/>
      <c r="G15" s="147" t="s">
        <v>5755</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2" t="s">
        <v>882</v>
      </c>
      <c r="C16" s="147" t="s">
        <v>861</v>
      </c>
      <c r="D16" s="147" t="s">
        <v>882</v>
      </c>
      <c r="E16" s="147" t="s">
        <v>862</v>
      </c>
      <c r="F16" s="147"/>
      <c r="G16" s="147" t="s">
        <v>5756</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2" t="s">
        <v>884</v>
      </c>
      <c r="C17" s="147" t="s">
        <v>861</v>
      </c>
      <c r="D17" s="147" t="s">
        <v>884</v>
      </c>
      <c r="E17" s="147" t="s">
        <v>862</v>
      </c>
      <c r="F17" s="147"/>
      <c r="G17" s="147" t="s">
        <v>5757</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2" t="s">
        <v>886</v>
      </c>
      <c r="C18" s="147" t="s">
        <v>861</v>
      </c>
      <c r="D18" s="147" t="s">
        <v>886</v>
      </c>
      <c r="E18" s="147" t="s">
        <v>862</v>
      </c>
      <c r="F18" s="147"/>
      <c r="G18" s="147" t="s">
        <v>5758</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2" t="s">
        <v>3540</v>
      </c>
      <c r="C19" s="147" t="s">
        <v>861</v>
      </c>
      <c r="D19" s="147" t="s">
        <v>3540</v>
      </c>
      <c r="E19" s="177" t="s">
        <v>8599</v>
      </c>
      <c r="F19" s="147">
        <v>1</v>
      </c>
      <c r="G19" s="147" t="s">
        <v>5928</v>
      </c>
      <c r="H19" s="177" t="s">
        <v>8672</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2" t="s">
        <v>3541</v>
      </c>
      <c r="C20" s="147" t="s">
        <v>861</v>
      </c>
      <c r="D20" s="147" t="s">
        <v>3541</v>
      </c>
      <c r="E20" s="177" t="s">
        <v>8599</v>
      </c>
      <c r="F20" s="147">
        <v>1</v>
      </c>
      <c r="G20" s="147" t="s">
        <v>5929</v>
      </c>
      <c r="H20" s="177" t="s">
        <v>8673</v>
      </c>
      <c r="I20" s="147"/>
      <c r="J20" s="147"/>
      <c r="K20" s="147"/>
      <c r="L20" s="147" t="s">
        <v>3540</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2" t="s">
        <v>3606</v>
      </c>
      <c r="C21" s="147" t="s">
        <v>861</v>
      </c>
      <c r="D21" s="147" t="s">
        <v>3606</v>
      </c>
      <c r="E21" s="177" t="s">
        <v>8599</v>
      </c>
      <c r="F21" s="147">
        <v>1</v>
      </c>
      <c r="G21" s="147" t="s">
        <v>5930</v>
      </c>
      <c r="H21" s="177" t="s">
        <v>8674</v>
      </c>
      <c r="I21" s="147"/>
      <c r="J21" s="147"/>
      <c r="K21" s="147"/>
      <c r="L21" s="147" t="s">
        <v>3541</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2" t="s">
        <v>3542</v>
      </c>
      <c r="C22" s="147" t="s">
        <v>861</v>
      </c>
      <c r="D22" s="147" t="s">
        <v>3542</v>
      </c>
      <c r="E22" s="177" t="s">
        <v>8599</v>
      </c>
      <c r="F22" s="147">
        <v>1</v>
      </c>
      <c r="G22" s="147" t="s">
        <v>5931</v>
      </c>
      <c r="H22" s="177" t="s">
        <v>4275</v>
      </c>
      <c r="I22" s="147"/>
      <c r="J22" s="147"/>
      <c r="K22" s="147"/>
      <c r="L22" s="147" t="s">
        <v>3616</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2" t="s">
        <v>3544</v>
      </c>
      <c r="C23" s="147" t="s">
        <v>861</v>
      </c>
      <c r="D23" s="147" t="s">
        <v>3544</v>
      </c>
      <c r="E23" s="177" t="s">
        <v>8599</v>
      </c>
      <c r="F23" s="147">
        <v>1</v>
      </c>
      <c r="G23" s="147" t="s">
        <v>5932</v>
      </c>
      <c r="H23" s="147" t="s">
        <v>4276</v>
      </c>
      <c r="I23" s="147"/>
      <c r="J23" s="147"/>
      <c r="K23" s="147"/>
      <c r="L23" s="147" t="s">
        <v>3984</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2" t="s">
        <v>3545</v>
      </c>
      <c r="C24" s="147" t="s">
        <v>861</v>
      </c>
      <c r="D24" s="147" t="s">
        <v>3545</v>
      </c>
      <c r="E24" s="177" t="s">
        <v>8599</v>
      </c>
      <c r="F24" s="147">
        <v>1</v>
      </c>
      <c r="G24" s="147" t="s">
        <v>5933</v>
      </c>
      <c r="H24" s="147" t="s">
        <v>4277</v>
      </c>
      <c r="I24" s="147"/>
      <c r="J24" s="147"/>
      <c r="K24" s="147"/>
      <c r="L24" s="147" t="s">
        <v>3574</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2" t="s">
        <v>3573</v>
      </c>
      <c r="C25" s="147" t="s">
        <v>861</v>
      </c>
      <c r="D25" s="147" t="s">
        <v>3573</v>
      </c>
      <c r="E25" s="177" t="s">
        <v>8599</v>
      </c>
      <c r="F25" s="147">
        <v>1</v>
      </c>
      <c r="G25" s="147" t="s">
        <v>5934</v>
      </c>
      <c r="H25" s="147" t="s">
        <v>3583</v>
      </c>
      <c r="I25" s="147"/>
      <c r="J25" s="147"/>
      <c r="K25" s="147"/>
      <c r="L25" s="177" t="s">
        <v>3575</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3" t="s">
        <v>3569</v>
      </c>
      <c r="C26" s="147" t="s">
        <v>861</v>
      </c>
      <c r="D26" s="147" t="s">
        <v>3569</v>
      </c>
      <c r="E26" s="179" t="s">
        <v>612</v>
      </c>
      <c r="F26" s="147">
        <v>1</v>
      </c>
      <c r="G26" s="147" t="s">
        <v>5927</v>
      </c>
      <c r="H26" s="147" t="s">
        <v>3578</v>
      </c>
      <c r="I26" s="147"/>
      <c r="J26" s="147"/>
      <c r="K26" s="147"/>
      <c r="L26" s="147" t="s">
        <v>3615</v>
      </c>
      <c r="M26" s="147">
        <v>3600</v>
      </c>
      <c r="N26" s="147">
        <v>350</v>
      </c>
      <c r="O26" s="147"/>
      <c r="P26" s="297" t="s">
        <v>807</v>
      </c>
      <c r="Q26" s="153"/>
      <c r="R26" s="153"/>
      <c r="S26" s="153"/>
      <c r="T26" s="147"/>
      <c r="U26" s="147"/>
      <c r="V26" s="154"/>
      <c r="W26" s="147"/>
      <c r="X26" s="147"/>
      <c r="Y26" s="147"/>
    </row>
    <row r="27" spans="1:25" x14ac:dyDescent="0.35">
      <c r="A27" s="147">
        <v>25</v>
      </c>
      <c r="B27" s="243"/>
      <c r="C27" s="147"/>
      <c r="D27" s="147"/>
      <c r="E27" s="260"/>
      <c r="F27" s="147"/>
      <c r="G27" s="147"/>
      <c r="H27" s="147"/>
      <c r="I27" s="147"/>
      <c r="J27" s="147"/>
      <c r="K27" s="147"/>
      <c r="L27" s="147"/>
      <c r="M27" s="147"/>
      <c r="N27" s="147"/>
      <c r="O27" s="152"/>
      <c r="P27" s="297" t="s">
        <v>8602</v>
      </c>
      <c r="Q27" s="153"/>
      <c r="R27" s="153"/>
      <c r="S27" s="153"/>
      <c r="T27" s="147"/>
      <c r="U27" s="147"/>
      <c r="V27" s="154"/>
      <c r="W27" s="152"/>
      <c r="X27" s="147"/>
      <c r="Y27" s="152"/>
    </row>
    <row r="28" spans="1:25" x14ac:dyDescent="0.35">
      <c r="A28" s="147">
        <v>26</v>
      </c>
      <c r="B28" s="243" t="s">
        <v>8722</v>
      </c>
      <c r="C28" s="147" t="s">
        <v>861</v>
      </c>
      <c r="D28" s="147" t="s">
        <v>8722</v>
      </c>
      <c r="E28" s="179" t="s">
        <v>8632</v>
      </c>
      <c r="F28" s="147">
        <v>1</v>
      </c>
      <c r="G28" s="147" t="s">
        <v>5927</v>
      </c>
      <c r="H28" s="177" t="s">
        <v>8785</v>
      </c>
      <c r="I28" s="147"/>
      <c r="J28" s="147"/>
      <c r="K28" s="147"/>
      <c r="L28" s="177" t="s">
        <v>8784</v>
      </c>
      <c r="M28" s="147">
        <v>16000</v>
      </c>
      <c r="N28" s="147">
        <v>765</v>
      </c>
      <c r="O28" s="147"/>
      <c r="P28" s="298" t="s">
        <v>8631</v>
      </c>
      <c r="Q28" s="153"/>
      <c r="R28" s="153"/>
      <c r="S28" s="153"/>
      <c r="T28" s="147"/>
      <c r="U28" s="147"/>
      <c r="V28" s="154"/>
      <c r="W28" s="147"/>
      <c r="X28" s="147"/>
      <c r="Y28" s="147"/>
    </row>
    <row r="29" spans="1:25" x14ac:dyDescent="0.35">
      <c r="A29" s="317">
        <v>26.5</v>
      </c>
      <c r="B29" s="315"/>
      <c r="C29" s="147"/>
      <c r="D29" s="147"/>
      <c r="E29" s="318"/>
      <c r="F29" s="147"/>
      <c r="G29" s="147"/>
      <c r="H29" s="314"/>
      <c r="I29" s="147"/>
      <c r="J29" s="147"/>
      <c r="K29" s="147"/>
      <c r="L29" s="314"/>
      <c r="M29" s="147"/>
      <c r="N29" s="147"/>
      <c r="O29" s="152"/>
      <c r="P29" s="298" t="s">
        <v>8846</v>
      </c>
      <c r="Q29" s="153"/>
      <c r="R29" s="153"/>
      <c r="S29" s="153"/>
      <c r="T29" s="147"/>
      <c r="U29" s="147"/>
      <c r="V29" s="154"/>
      <c r="W29" s="152"/>
      <c r="X29" s="147"/>
      <c r="Y29" s="152"/>
    </row>
    <row r="30" spans="1:25" x14ac:dyDescent="0.35">
      <c r="A30" s="147">
        <v>27</v>
      </c>
      <c r="B30" s="243" t="s">
        <v>8777</v>
      </c>
      <c r="C30" s="147" t="s">
        <v>861</v>
      </c>
      <c r="D30" s="147" t="s">
        <v>8777</v>
      </c>
      <c r="E30" s="179"/>
      <c r="F30" s="147">
        <v>1</v>
      </c>
      <c r="G30" s="147" t="s">
        <v>5927</v>
      </c>
      <c r="H30" s="177" t="s">
        <v>8771</v>
      </c>
      <c r="I30" s="147"/>
      <c r="J30" s="147"/>
      <c r="K30" s="147"/>
      <c r="L30" s="177" t="s">
        <v>8786</v>
      </c>
      <c r="M30" s="147">
        <v>8000</v>
      </c>
      <c r="N30" s="147">
        <v>365</v>
      </c>
      <c r="O30" s="147"/>
      <c r="P30" s="297" t="s">
        <v>8639</v>
      </c>
      <c r="Q30" s="153"/>
      <c r="R30" s="153"/>
      <c r="S30" s="153"/>
      <c r="T30" s="147"/>
      <c r="U30" s="147"/>
      <c r="V30" s="154"/>
      <c r="W30" s="147" t="s">
        <v>8639</v>
      </c>
      <c r="X30" s="147"/>
      <c r="Y30" s="147"/>
    </row>
    <row r="31" spans="1:25" x14ac:dyDescent="0.35">
      <c r="A31" s="147">
        <v>28</v>
      </c>
      <c r="B31" s="243" t="s">
        <v>8778</v>
      </c>
      <c r="C31" s="147" t="s">
        <v>861</v>
      </c>
      <c r="D31" s="147" t="s">
        <v>8778</v>
      </c>
      <c r="E31" s="179"/>
      <c r="F31" s="147">
        <v>1</v>
      </c>
      <c r="G31" s="147" t="s">
        <v>5927</v>
      </c>
      <c r="H31" s="177" t="s">
        <v>8650</v>
      </c>
      <c r="I31" s="147"/>
      <c r="J31" s="147"/>
      <c r="K31" s="147"/>
      <c r="L31" s="177" t="s">
        <v>8787</v>
      </c>
      <c r="M31" s="147">
        <v>8000</v>
      </c>
      <c r="N31" s="147">
        <v>365</v>
      </c>
      <c r="O31" s="147"/>
      <c r="P31" s="297" t="s">
        <v>8640</v>
      </c>
      <c r="Q31" s="153"/>
      <c r="R31" s="153"/>
      <c r="S31" s="153"/>
      <c r="T31" s="147"/>
      <c r="U31" s="147"/>
      <c r="V31" s="154"/>
      <c r="W31" s="147" t="s">
        <v>8640</v>
      </c>
      <c r="X31" s="147"/>
      <c r="Y31" s="147"/>
    </row>
    <row r="32" spans="1:25" x14ac:dyDescent="0.35">
      <c r="A32" s="147">
        <v>29</v>
      </c>
      <c r="B32" s="243" t="s">
        <v>8779</v>
      </c>
      <c r="C32" s="147" t="s">
        <v>861</v>
      </c>
      <c r="D32" s="147" t="s">
        <v>8779</v>
      </c>
      <c r="E32" s="179"/>
      <c r="F32" s="147">
        <v>1</v>
      </c>
      <c r="G32" s="147" t="s">
        <v>5927</v>
      </c>
      <c r="H32" s="177" t="s">
        <v>8772</v>
      </c>
      <c r="I32" s="147"/>
      <c r="J32" s="147"/>
      <c r="K32" s="147"/>
      <c r="L32" s="177" t="s">
        <v>8788</v>
      </c>
      <c r="M32" s="147">
        <v>8000</v>
      </c>
      <c r="N32" s="147">
        <v>365</v>
      </c>
      <c r="O32" s="147"/>
      <c r="P32" s="297" t="s">
        <v>8638</v>
      </c>
      <c r="Q32" s="153"/>
      <c r="R32" s="153"/>
      <c r="S32" s="153"/>
      <c r="T32" s="147"/>
      <c r="U32" s="147"/>
      <c r="V32" s="154"/>
      <c r="W32" s="147" t="s">
        <v>8638</v>
      </c>
      <c r="X32" s="147"/>
      <c r="Y32" s="147"/>
    </row>
    <row r="33" spans="1:25" x14ac:dyDescent="0.35">
      <c r="A33" s="147">
        <v>30</v>
      </c>
      <c r="B33" s="243" t="s">
        <v>8780</v>
      </c>
      <c r="C33" s="147" t="s">
        <v>861</v>
      </c>
      <c r="D33" s="147" t="s">
        <v>8780</v>
      </c>
      <c r="E33" s="179"/>
      <c r="F33" s="147">
        <v>1</v>
      </c>
      <c r="G33" s="147" t="s">
        <v>5927</v>
      </c>
      <c r="H33" s="177" t="s">
        <v>8773</v>
      </c>
      <c r="I33" s="147"/>
      <c r="J33" s="147"/>
      <c r="K33" s="147"/>
      <c r="L33" s="177" t="s">
        <v>8789</v>
      </c>
      <c r="M33" s="147">
        <v>8000</v>
      </c>
      <c r="N33" s="147">
        <v>365</v>
      </c>
      <c r="O33" s="147"/>
      <c r="P33" s="297" t="s">
        <v>8637</v>
      </c>
      <c r="Q33" s="153"/>
      <c r="R33" s="153"/>
      <c r="S33" s="153"/>
      <c r="T33" s="147"/>
      <c r="U33" s="147"/>
      <c r="V33" s="154"/>
      <c r="W33" s="147" t="s">
        <v>8637</v>
      </c>
      <c r="X33" s="147"/>
      <c r="Y33" s="147"/>
    </row>
    <row r="34" spans="1:25" x14ac:dyDescent="0.35">
      <c r="A34" s="147">
        <v>31</v>
      </c>
      <c r="B34" s="243" t="s">
        <v>8781</v>
      </c>
      <c r="C34" s="147" t="s">
        <v>861</v>
      </c>
      <c r="D34" s="147" t="s">
        <v>8781</v>
      </c>
      <c r="E34" s="179"/>
      <c r="F34" s="147">
        <v>1</v>
      </c>
      <c r="G34" s="147" t="s">
        <v>5927</v>
      </c>
      <c r="H34" s="177" t="s">
        <v>8774</v>
      </c>
      <c r="I34" s="147"/>
      <c r="J34" s="147"/>
      <c r="K34" s="147"/>
      <c r="L34" s="177" t="s">
        <v>8790</v>
      </c>
      <c r="M34" s="147">
        <v>8000</v>
      </c>
      <c r="N34" s="147">
        <v>365</v>
      </c>
      <c r="O34" s="147"/>
      <c r="P34" s="297" t="s">
        <v>8636</v>
      </c>
      <c r="Q34" s="153"/>
      <c r="R34" s="153"/>
      <c r="S34" s="153"/>
      <c r="T34" s="147"/>
      <c r="U34" s="147"/>
      <c r="V34" s="154"/>
      <c r="W34" s="147" t="s">
        <v>8636</v>
      </c>
      <c r="X34" s="147"/>
      <c r="Y34" s="147"/>
    </row>
    <row r="35" spans="1:25" x14ac:dyDescent="0.35">
      <c r="A35" s="147">
        <v>32</v>
      </c>
      <c r="B35" s="243" t="s">
        <v>8782</v>
      </c>
      <c r="C35" s="147" t="s">
        <v>861</v>
      </c>
      <c r="D35" s="147" t="s">
        <v>8782</v>
      </c>
      <c r="E35" s="179"/>
      <c r="F35" s="147">
        <v>1</v>
      </c>
      <c r="G35" s="147" t="s">
        <v>5927</v>
      </c>
      <c r="H35" s="177" t="s">
        <v>8775</v>
      </c>
      <c r="I35" s="147"/>
      <c r="J35" s="147"/>
      <c r="K35" s="147"/>
      <c r="L35" s="177" t="s">
        <v>8791</v>
      </c>
      <c r="M35" s="147">
        <v>8000</v>
      </c>
      <c r="N35" s="147">
        <v>365</v>
      </c>
      <c r="O35" s="147"/>
      <c r="P35" s="297" t="s">
        <v>8635</v>
      </c>
      <c r="Q35" s="153"/>
      <c r="R35" s="153"/>
      <c r="S35" s="153"/>
      <c r="T35" s="147"/>
      <c r="U35" s="147"/>
      <c r="V35" s="154"/>
      <c r="W35" s="147" t="s">
        <v>8635</v>
      </c>
      <c r="X35" s="147"/>
      <c r="Y35" s="147"/>
    </row>
    <row r="36" spans="1:25" x14ac:dyDescent="0.35">
      <c r="A36" s="147">
        <v>33</v>
      </c>
      <c r="B36" s="243" t="s">
        <v>8783</v>
      </c>
      <c r="C36" s="147" t="s">
        <v>861</v>
      </c>
      <c r="D36" s="147" t="s">
        <v>8783</v>
      </c>
      <c r="E36" s="179"/>
      <c r="F36" s="147">
        <v>1</v>
      </c>
      <c r="G36" s="147" t="s">
        <v>5927</v>
      </c>
      <c r="H36" s="177" t="s">
        <v>8776</v>
      </c>
      <c r="I36" s="147"/>
      <c r="J36" s="147"/>
      <c r="K36" s="147"/>
      <c r="L36" s="177" t="s">
        <v>8792</v>
      </c>
      <c r="M36" s="147">
        <v>8000</v>
      </c>
      <c r="N36" s="147">
        <v>365</v>
      </c>
      <c r="O36" s="147"/>
      <c r="P36" s="297" t="s">
        <v>8634</v>
      </c>
      <c r="Q36" s="153"/>
      <c r="R36" s="153"/>
      <c r="S36" s="153"/>
      <c r="T36" s="147"/>
      <c r="U36" s="147"/>
      <c r="V36" s="154"/>
      <c r="W36" s="147" t="s">
        <v>8634</v>
      </c>
      <c r="X36" s="147"/>
      <c r="Y36" s="147"/>
    </row>
    <row r="37" spans="1:25" x14ac:dyDescent="0.35">
      <c r="A37" s="147">
        <v>34</v>
      </c>
      <c r="B37" s="243" t="s">
        <v>893</v>
      </c>
      <c r="C37" s="147" t="s">
        <v>861</v>
      </c>
      <c r="D37" s="147" t="s">
        <v>893</v>
      </c>
      <c r="E37" s="147"/>
      <c r="F37" s="147"/>
      <c r="G37" s="147" t="s">
        <v>894</v>
      </c>
      <c r="H37" s="147" t="s">
        <v>895</v>
      </c>
      <c r="I37" s="147"/>
      <c r="J37" s="147"/>
      <c r="K37" s="147"/>
      <c r="L37" s="147" t="s">
        <v>3595</v>
      </c>
      <c r="M37" s="147">
        <v>4000</v>
      </c>
      <c r="N37" s="147">
        <v>230</v>
      </c>
      <c r="O37" s="147"/>
      <c r="P37" s="297" t="s">
        <v>623</v>
      </c>
      <c r="Q37" s="147"/>
      <c r="R37" s="147"/>
      <c r="S37" s="147"/>
      <c r="T37" s="147"/>
      <c r="U37" s="147"/>
      <c r="V37" s="154"/>
      <c r="W37" s="152"/>
      <c r="X37" s="147"/>
      <c r="Y37" s="147"/>
    </row>
    <row r="38" spans="1:25" x14ac:dyDescent="0.35">
      <c r="A38" s="147">
        <v>35</v>
      </c>
      <c r="B38" s="243"/>
      <c r="C38" s="147"/>
      <c r="D38" s="147"/>
      <c r="E38" s="147"/>
      <c r="F38" s="147"/>
      <c r="G38" s="147"/>
      <c r="H38" s="147"/>
      <c r="I38" s="147"/>
      <c r="J38" s="147"/>
      <c r="K38" s="147"/>
      <c r="L38" s="147"/>
      <c r="M38" s="147"/>
      <c r="N38" s="147"/>
      <c r="O38" s="152"/>
      <c r="P38" s="298" t="s">
        <v>8518</v>
      </c>
      <c r="Q38" s="147"/>
      <c r="R38" s="147"/>
      <c r="S38" s="147"/>
      <c r="T38" s="147"/>
      <c r="U38" s="147"/>
      <c r="V38" s="154"/>
      <c r="W38" s="152" t="s">
        <v>635</v>
      </c>
      <c r="X38" s="147"/>
      <c r="Y38" s="152"/>
    </row>
    <row r="39" spans="1:25" x14ac:dyDescent="0.35">
      <c r="A39" s="147">
        <v>36</v>
      </c>
      <c r="B39" s="243" t="s">
        <v>888</v>
      </c>
      <c r="C39" s="147" t="s">
        <v>861</v>
      </c>
      <c r="D39" s="147" t="s">
        <v>888</v>
      </c>
      <c r="E39" s="147"/>
      <c r="F39" s="147"/>
      <c r="G39" s="147" t="s">
        <v>889</v>
      </c>
      <c r="H39" s="147" t="s">
        <v>890</v>
      </c>
      <c r="I39" s="147"/>
      <c r="J39" s="147"/>
      <c r="K39" s="147"/>
      <c r="L39" s="177" t="s">
        <v>3596</v>
      </c>
      <c r="M39" s="147">
        <v>5000</v>
      </c>
      <c r="N39" s="147">
        <v>290</v>
      </c>
      <c r="O39" s="147"/>
      <c r="P39" s="297" t="s">
        <v>626</v>
      </c>
      <c r="Q39" s="147"/>
      <c r="R39" s="147"/>
      <c r="S39" s="147"/>
      <c r="T39" s="147"/>
      <c r="U39" s="147"/>
      <c r="V39" s="154"/>
      <c r="W39" s="152"/>
      <c r="X39" s="147"/>
      <c r="Y39" s="147"/>
    </row>
    <row r="40" spans="1:25" x14ac:dyDescent="0.35">
      <c r="A40" s="147">
        <v>37</v>
      </c>
      <c r="B40" s="243"/>
      <c r="C40" s="147"/>
      <c r="D40" s="147"/>
      <c r="E40" s="147"/>
      <c r="F40" s="147"/>
      <c r="G40" s="147"/>
      <c r="H40" s="147"/>
      <c r="I40" s="147"/>
      <c r="J40" s="147"/>
      <c r="K40" s="147"/>
      <c r="L40" s="147"/>
      <c r="M40" s="147"/>
      <c r="N40" s="147"/>
      <c r="O40" s="152"/>
      <c r="P40" s="298" t="s">
        <v>8519</v>
      </c>
      <c r="Q40" s="147"/>
      <c r="R40" s="147"/>
      <c r="S40" s="147"/>
      <c r="T40" s="147"/>
      <c r="U40" s="147"/>
      <c r="V40" s="154"/>
      <c r="W40" s="152" t="s">
        <v>517</v>
      </c>
      <c r="X40" s="147"/>
      <c r="Y40" s="152"/>
    </row>
    <row r="41" spans="1:25" x14ac:dyDescent="0.35">
      <c r="A41" s="147">
        <v>38</v>
      </c>
      <c r="B41" s="243" t="s">
        <v>897</v>
      </c>
      <c r="C41" s="147" t="s">
        <v>861</v>
      </c>
      <c r="D41" s="147" t="s">
        <v>897</v>
      </c>
      <c r="E41" s="147"/>
      <c r="F41" s="147"/>
      <c r="G41" s="147" t="s">
        <v>898</v>
      </c>
      <c r="H41" s="147" t="s">
        <v>899</v>
      </c>
      <c r="I41" s="147" t="s">
        <v>618</v>
      </c>
      <c r="J41" s="147"/>
      <c r="K41" s="147"/>
      <c r="L41" s="147" t="s">
        <v>3597</v>
      </c>
      <c r="M41" s="147">
        <v>7000</v>
      </c>
      <c r="N41" s="147">
        <v>390</v>
      </c>
      <c r="O41" s="147"/>
      <c r="P41" s="297" t="s">
        <v>620</v>
      </c>
      <c r="Q41" s="147"/>
      <c r="R41" s="147"/>
      <c r="S41" s="147"/>
      <c r="T41" s="147"/>
      <c r="U41" s="147"/>
      <c r="V41" s="154"/>
      <c r="W41" s="152"/>
      <c r="X41" s="147"/>
      <c r="Y41" s="147"/>
    </row>
    <row r="42" spans="1:25" x14ac:dyDescent="0.35">
      <c r="A42" s="147">
        <v>39</v>
      </c>
      <c r="B42" s="243"/>
      <c r="C42" s="147"/>
      <c r="D42" s="147"/>
      <c r="E42" s="147"/>
      <c r="F42" s="147"/>
      <c r="G42" s="147"/>
      <c r="H42" s="147"/>
      <c r="I42" s="147"/>
      <c r="J42" s="147"/>
      <c r="K42" s="147"/>
      <c r="L42" s="147"/>
      <c r="M42" s="147"/>
      <c r="N42" s="147"/>
      <c r="O42" s="152"/>
      <c r="P42" s="298" t="s">
        <v>8523</v>
      </c>
      <c r="Q42" s="147"/>
      <c r="R42" s="147"/>
      <c r="S42" s="147"/>
      <c r="T42" s="147"/>
      <c r="U42" s="147"/>
      <c r="V42" s="154"/>
      <c r="W42" s="152" t="s">
        <v>642</v>
      </c>
      <c r="X42" s="147"/>
      <c r="Y42" s="152"/>
    </row>
    <row r="43" spans="1:25" x14ac:dyDescent="0.35">
      <c r="A43" s="147">
        <v>40</v>
      </c>
      <c r="B43" s="242" t="s">
        <v>4173</v>
      </c>
      <c r="C43" s="147" t="s">
        <v>861</v>
      </c>
      <c r="D43" s="147" t="s">
        <v>4173</v>
      </c>
      <c r="E43" s="147"/>
      <c r="F43" s="147"/>
      <c r="G43" s="147" t="s">
        <v>5759</v>
      </c>
      <c r="H43" s="147" t="s">
        <v>4172</v>
      </c>
      <c r="I43" s="147"/>
      <c r="J43" s="147"/>
      <c r="K43" s="147"/>
      <c r="L43" s="147" t="s">
        <v>4174</v>
      </c>
      <c r="M43" s="147">
        <v>5000</v>
      </c>
      <c r="N43" s="147">
        <v>290</v>
      </c>
      <c r="O43" s="147"/>
      <c r="P43" s="297" t="s">
        <v>4171</v>
      </c>
      <c r="Q43" s="147"/>
      <c r="R43" s="147"/>
      <c r="S43" s="147"/>
      <c r="T43" s="147"/>
      <c r="U43" s="147"/>
      <c r="V43" s="154"/>
      <c r="W43" s="152"/>
      <c r="X43" s="147"/>
      <c r="Y43" s="147"/>
    </row>
    <row r="44" spans="1:25" x14ac:dyDescent="0.35">
      <c r="A44" s="147">
        <v>41</v>
      </c>
      <c r="B44" s="243"/>
      <c r="C44" s="147"/>
      <c r="D44" s="147"/>
      <c r="E44" s="147"/>
      <c r="F44" s="147"/>
      <c r="G44" s="147"/>
      <c r="H44" s="147"/>
      <c r="I44" s="147"/>
      <c r="J44" s="147"/>
      <c r="K44" s="147"/>
      <c r="L44" s="147"/>
      <c r="M44" s="147"/>
      <c r="N44" s="147"/>
      <c r="O44" s="152"/>
      <c r="P44" s="298" t="s">
        <v>8524</v>
      </c>
      <c r="Q44" s="147"/>
      <c r="R44" s="147"/>
      <c r="S44" s="147"/>
      <c r="T44" s="147"/>
      <c r="U44" s="147"/>
      <c r="V44" s="154"/>
      <c r="W44" s="152" t="s">
        <v>498</v>
      </c>
      <c r="X44" s="147"/>
      <c r="Y44" s="152"/>
    </row>
    <row r="45" spans="1:25" x14ac:dyDescent="0.35">
      <c r="A45" s="147">
        <v>42</v>
      </c>
      <c r="B45" s="242" t="s">
        <v>901</v>
      </c>
      <c r="C45" s="147" t="s">
        <v>861</v>
      </c>
      <c r="D45" s="147" t="s">
        <v>901</v>
      </c>
      <c r="E45" s="147"/>
      <c r="F45" s="147"/>
      <c r="G45" s="147" t="s">
        <v>903</v>
      </c>
      <c r="H45" s="147" t="s">
        <v>904</v>
      </c>
      <c r="I45" s="147"/>
      <c r="J45" s="147"/>
      <c r="K45" s="147"/>
      <c r="L45" s="147" t="s">
        <v>3570</v>
      </c>
      <c r="M45" s="147">
        <v>4000</v>
      </c>
      <c r="N45" s="147">
        <v>230</v>
      </c>
      <c r="O45" s="147"/>
      <c r="P45" s="297" t="s">
        <v>618</v>
      </c>
      <c r="Q45" s="147"/>
      <c r="R45" s="147"/>
      <c r="S45" s="147"/>
      <c r="T45" s="147"/>
      <c r="U45" s="147"/>
      <c r="V45" s="154"/>
      <c r="W45" s="152"/>
      <c r="X45" s="147"/>
      <c r="Y45" s="147"/>
    </row>
    <row r="46" spans="1:25" x14ac:dyDescent="0.35">
      <c r="A46" s="147">
        <v>43</v>
      </c>
      <c r="B46" s="243"/>
      <c r="C46" s="147"/>
      <c r="D46" s="147"/>
      <c r="E46" s="147"/>
      <c r="F46" s="147"/>
      <c r="G46" s="147"/>
      <c r="H46" s="147"/>
      <c r="I46" s="147"/>
      <c r="J46" s="147"/>
      <c r="K46" s="147"/>
      <c r="L46" s="147"/>
      <c r="M46" s="147"/>
      <c r="N46" s="147"/>
      <c r="O46" s="152"/>
      <c r="P46" s="298" t="s">
        <v>8525</v>
      </c>
      <c r="Q46" s="147"/>
      <c r="R46" s="147"/>
      <c r="S46" s="147"/>
      <c r="T46" s="147"/>
      <c r="U46" s="147"/>
      <c r="V46" s="154"/>
      <c r="W46" s="152" t="s">
        <v>649</v>
      </c>
      <c r="X46" s="147"/>
      <c r="Y46" s="152"/>
    </row>
    <row r="47" spans="1:25" x14ac:dyDescent="0.35">
      <c r="A47" s="147">
        <v>44</v>
      </c>
      <c r="B47" s="243" t="s">
        <v>906</v>
      </c>
      <c r="C47" s="147" t="s">
        <v>861</v>
      </c>
      <c r="D47" s="147" t="s">
        <v>906</v>
      </c>
      <c r="E47" s="147"/>
      <c r="F47" s="147"/>
      <c r="G47" s="147" t="s">
        <v>907</v>
      </c>
      <c r="H47" s="147" t="s">
        <v>908</v>
      </c>
      <c r="I47" s="147"/>
      <c r="J47" s="147"/>
      <c r="K47" s="147"/>
      <c r="L47" s="147" t="s">
        <v>3598</v>
      </c>
      <c r="M47" s="147">
        <v>5000</v>
      </c>
      <c r="N47" s="147">
        <v>290</v>
      </c>
      <c r="O47" s="147"/>
      <c r="P47" s="297" t="s">
        <v>616</v>
      </c>
      <c r="Q47" s="147"/>
      <c r="R47" s="147"/>
      <c r="S47" s="147"/>
      <c r="T47" s="147"/>
      <c r="U47" s="147"/>
      <c r="V47" s="154"/>
      <c r="W47" s="152"/>
      <c r="X47" s="147"/>
      <c r="Y47" s="147"/>
    </row>
    <row r="48" spans="1:25" x14ac:dyDescent="0.35">
      <c r="A48" s="147">
        <v>45</v>
      </c>
      <c r="B48" s="243"/>
      <c r="C48" s="147"/>
      <c r="D48" s="147"/>
      <c r="E48" s="147"/>
      <c r="F48" s="147"/>
      <c r="G48" s="147"/>
      <c r="H48" s="147"/>
      <c r="I48" s="147"/>
      <c r="J48" s="147"/>
      <c r="K48" s="147"/>
      <c r="L48" s="147"/>
      <c r="M48" s="147"/>
      <c r="N48" s="147"/>
      <c r="O48" s="152"/>
      <c r="P48" s="298" t="s">
        <v>8530</v>
      </c>
      <c r="Q48" s="147"/>
      <c r="R48" s="147"/>
      <c r="S48" s="147"/>
      <c r="T48" s="147"/>
      <c r="U48" s="147"/>
      <c r="V48" s="154"/>
      <c r="W48" s="152" t="s">
        <v>556</v>
      </c>
      <c r="X48" s="147"/>
      <c r="Y48" s="152"/>
    </row>
    <row r="49" spans="1:25" x14ac:dyDescent="0.35">
      <c r="A49" s="147">
        <v>46</v>
      </c>
      <c r="B49" s="243" t="s">
        <v>910</v>
      </c>
      <c r="C49" s="147" t="s">
        <v>861</v>
      </c>
      <c r="D49" s="147" t="s">
        <v>910</v>
      </c>
      <c r="E49" s="147"/>
      <c r="F49" s="147"/>
      <c r="G49" s="147" t="s">
        <v>911</v>
      </c>
      <c r="H49" s="147" t="s">
        <v>912</v>
      </c>
      <c r="I49" s="147"/>
      <c r="J49" s="147"/>
      <c r="K49" s="147"/>
      <c r="L49" s="147" t="s">
        <v>3600</v>
      </c>
      <c r="M49" s="147">
        <v>5500</v>
      </c>
      <c r="N49" s="147">
        <v>300</v>
      </c>
      <c r="O49" s="147"/>
      <c r="P49" s="297" t="s">
        <v>613</v>
      </c>
      <c r="Q49" s="147"/>
      <c r="R49" s="147"/>
      <c r="S49" s="147"/>
      <c r="T49" s="147"/>
      <c r="U49" s="147"/>
      <c r="V49" s="154"/>
      <c r="W49" s="152"/>
      <c r="X49" s="147"/>
      <c r="Y49" s="147"/>
    </row>
    <row r="50" spans="1:25" x14ac:dyDescent="0.35">
      <c r="A50" s="147">
        <v>47</v>
      </c>
      <c r="B50" s="243"/>
      <c r="C50" s="147"/>
      <c r="D50" s="147"/>
      <c r="E50" s="147"/>
      <c r="F50" s="147"/>
      <c r="G50" s="147"/>
      <c r="H50" s="147"/>
      <c r="I50" s="147"/>
      <c r="J50" s="147"/>
      <c r="K50" s="147"/>
      <c r="L50" s="147"/>
      <c r="M50" s="147"/>
      <c r="N50" s="147"/>
      <c r="O50" s="152"/>
      <c r="P50" s="298" t="s">
        <v>8531</v>
      </c>
      <c r="Q50" s="147"/>
      <c r="R50" s="147"/>
      <c r="S50" s="147"/>
      <c r="T50" s="147"/>
      <c r="U50" s="147"/>
      <c r="V50" s="154"/>
      <c r="W50" s="152" t="s">
        <v>439</v>
      </c>
      <c r="X50" s="147"/>
      <c r="Y50" s="152"/>
    </row>
    <row r="51" spans="1:25" x14ac:dyDescent="0.35">
      <c r="A51" s="147">
        <v>48</v>
      </c>
      <c r="B51" s="243" t="s">
        <v>914</v>
      </c>
      <c r="C51" s="147" t="s">
        <v>861</v>
      </c>
      <c r="D51" s="147" t="s">
        <v>914</v>
      </c>
      <c r="E51" s="147"/>
      <c r="F51" s="147"/>
      <c r="G51" s="147" t="s">
        <v>915</v>
      </c>
      <c r="H51" s="147" t="s">
        <v>916</v>
      </c>
      <c r="I51" s="147" t="s">
        <v>7146</v>
      </c>
      <c r="J51" s="147"/>
      <c r="K51" s="147"/>
      <c r="L51" s="147"/>
      <c r="M51" s="147"/>
      <c r="N51" s="147"/>
      <c r="O51" s="152"/>
      <c r="P51" s="147"/>
      <c r="Q51" s="147"/>
      <c r="R51" s="147"/>
      <c r="S51" s="147"/>
      <c r="T51" s="147"/>
      <c r="U51" s="147"/>
      <c r="V51" s="154"/>
      <c r="W51" s="152"/>
      <c r="X51" s="147"/>
      <c r="Y51" s="147"/>
    </row>
    <row r="52" spans="1:25" x14ac:dyDescent="0.35">
      <c r="A52" s="147">
        <v>49</v>
      </c>
      <c r="B52" s="243"/>
      <c r="C52" s="147"/>
      <c r="D52" s="147"/>
      <c r="E52" s="147"/>
      <c r="F52" s="147"/>
      <c r="G52" s="147"/>
      <c r="H52" s="147"/>
      <c r="I52" s="147" t="s">
        <v>8532</v>
      </c>
      <c r="J52" s="147"/>
      <c r="K52" s="147"/>
      <c r="L52" s="147" t="s">
        <v>3599</v>
      </c>
      <c r="M52" s="147">
        <v>5000</v>
      </c>
      <c r="N52" s="147">
        <v>290</v>
      </c>
      <c r="O52" s="152"/>
      <c r="P52" s="297" t="s">
        <v>610</v>
      </c>
      <c r="Q52" s="147"/>
      <c r="R52" s="147"/>
      <c r="S52" s="147"/>
      <c r="T52" s="147"/>
      <c r="U52" s="147"/>
      <c r="V52" s="154"/>
      <c r="W52" s="152"/>
      <c r="X52" s="147"/>
      <c r="Y52" s="152"/>
    </row>
    <row r="53" spans="1:25" x14ac:dyDescent="0.35">
      <c r="A53" s="147">
        <v>50</v>
      </c>
      <c r="B53" s="243"/>
      <c r="C53" s="147"/>
      <c r="D53" s="147"/>
      <c r="E53" s="147"/>
      <c r="F53" s="147"/>
      <c r="G53" s="147"/>
      <c r="H53" s="147"/>
      <c r="I53" s="147"/>
      <c r="J53" s="147"/>
      <c r="K53" s="147"/>
      <c r="L53" s="147"/>
      <c r="M53" s="147"/>
      <c r="N53" s="147"/>
      <c r="O53" s="152"/>
      <c r="P53" s="298" t="s">
        <v>8541</v>
      </c>
      <c r="Q53" s="147"/>
      <c r="R53" s="147"/>
      <c r="S53" s="147"/>
      <c r="T53" s="147"/>
      <c r="U53" s="147"/>
      <c r="V53" s="154"/>
      <c r="W53" s="147" t="s">
        <v>405</v>
      </c>
      <c r="X53" s="147"/>
      <c r="Y53" s="152"/>
    </row>
    <row r="54" spans="1:25" x14ac:dyDescent="0.35">
      <c r="A54" s="147">
        <v>51</v>
      </c>
      <c r="B54" s="243" t="s">
        <v>8736</v>
      </c>
      <c r="C54" s="147" t="s">
        <v>861</v>
      </c>
      <c r="D54" s="147" t="s">
        <v>8736</v>
      </c>
      <c r="E54" s="147"/>
      <c r="F54" s="147"/>
      <c r="G54" s="147" t="s">
        <v>915</v>
      </c>
      <c r="H54" s="177" t="s">
        <v>7376</v>
      </c>
      <c r="I54" s="147"/>
      <c r="J54" s="147"/>
      <c r="K54" s="147"/>
      <c r="L54" s="177" t="s">
        <v>8737</v>
      </c>
      <c r="M54" s="147">
        <v>5000</v>
      </c>
      <c r="N54" s="147">
        <v>290</v>
      </c>
      <c r="O54" s="147"/>
      <c r="P54" s="297" t="s">
        <v>8522</v>
      </c>
      <c r="Q54" s="147"/>
      <c r="R54" s="147"/>
      <c r="S54" s="147"/>
      <c r="T54" s="147"/>
      <c r="U54" s="147"/>
      <c r="V54" s="154"/>
      <c r="W54" s="152"/>
      <c r="X54" s="147"/>
      <c r="Y54" s="147"/>
    </row>
    <row r="55" spans="1:25" x14ac:dyDescent="0.35">
      <c r="A55" s="147">
        <v>52</v>
      </c>
      <c r="B55" s="243"/>
      <c r="C55" s="147"/>
      <c r="D55" s="147"/>
      <c r="E55" s="147"/>
      <c r="F55" s="147"/>
      <c r="G55" s="147"/>
      <c r="H55" s="147"/>
      <c r="I55" s="147"/>
      <c r="J55" s="147"/>
      <c r="K55" s="147"/>
      <c r="L55" s="147"/>
      <c r="M55" s="147"/>
      <c r="N55" s="147"/>
      <c r="O55" s="152"/>
      <c r="P55" s="298" t="s">
        <v>7142</v>
      </c>
      <c r="Q55" s="147"/>
      <c r="R55" s="147"/>
      <c r="S55" s="147"/>
      <c r="T55" s="147"/>
      <c r="U55" s="147"/>
      <c r="V55" s="154"/>
      <c r="W55" s="147" t="s">
        <v>578</v>
      </c>
      <c r="X55" s="147"/>
      <c r="Y55" s="152"/>
    </row>
    <row r="56" spans="1:25" x14ac:dyDescent="0.35">
      <c r="A56" s="147">
        <v>53</v>
      </c>
      <c r="B56" s="243" t="s">
        <v>8738</v>
      </c>
      <c r="C56" s="147" t="s">
        <v>861</v>
      </c>
      <c r="D56" s="147" t="s">
        <v>8738</v>
      </c>
      <c r="E56" s="147"/>
      <c r="F56" s="147"/>
      <c r="G56" s="147" t="s">
        <v>915</v>
      </c>
      <c r="H56" s="177" t="s">
        <v>7375</v>
      </c>
      <c r="I56" s="297" t="s">
        <v>8522</v>
      </c>
      <c r="J56" s="147"/>
      <c r="K56" s="147"/>
      <c r="L56" s="147"/>
      <c r="M56" s="147"/>
      <c r="N56" s="147"/>
      <c r="O56" s="152"/>
      <c r="P56" s="147"/>
      <c r="Q56" s="147"/>
      <c r="R56" s="147"/>
      <c r="S56" s="147"/>
      <c r="T56" s="147"/>
      <c r="U56" s="147"/>
      <c r="V56" s="154"/>
      <c r="W56" s="152"/>
      <c r="X56" s="147"/>
      <c r="Y56" s="152"/>
    </row>
    <row r="57" spans="1:25" x14ac:dyDescent="0.35">
      <c r="A57" s="147">
        <v>54</v>
      </c>
      <c r="B57" s="243"/>
      <c r="C57" s="147"/>
      <c r="D57" s="147"/>
      <c r="E57" s="147"/>
      <c r="F57" s="147"/>
      <c r="G57" s="147"/>
      <c r="H57" s="147"/>
      <c r="I57" s="298" t="s">
        <v>7142</v>
      </c>
      <c r="J57" s="147"/>
      <c r="K57" s="147"/>
      <c r="L57" s="177" t="s">
        <v>8739</v>
      </c>
      <c r="M57" s="147">
        <v>8200</v>
      </c>
      <c r="N57" s="147">
        <v>415</v>
      </c>
      <c r="O57" s="147"/>
      <c r="P57" s="297" t="s">
        <v>8521</v>
      </c>
      <c r="Q57" s="147"/>
      <c r="R57" s="147"/>
      <c r="S57" s="147"/>
      <c r="T57" s="147"/>
      <c r="U57" s="147"/>
      <c r="V57" s="154"/>
      <c r="W57" s="152"/>
      <c r="X57" s="147"/>
      <c r="Y57" s="152"/>
    </row>
    <row r="58" spans="1:25" x14ac:dyDescent="0.35">
      <c r="A58" s="147">
        <v>55</v>
      </c>
      <c r="B58" s="243"/>
      <c r="C58" s="147"/>
      <c r="D58" s="147"/>
      <c r="E58" s="147"/>
      <c r="F58" s="147"/>
      <c r="G58" s="147"/>
      <c r="H58" s="147"/>
      <c r="I58" s="298"/>
      <c r="J58" s="147"/>
      <c r="K58" s="147"/>
      <c r="L58" s="147"/>
      <c r="M58" s="147"/>
      <c r="N58" s="147"/>
      <c r="O58" s="152"/>
      <c r="P58" s="298" t="s">
        <v>7141</v>
      </c>
      <c r="Q58" s="147"/>
      <c r="R58" s="147"/>
      <c r="S58" s="147"/>
      <c r="T58" s="147"/>
      <c r="U58" s="147"/>
      <c r="V58" s="154"/>
      <c r="W58" s="152" t="s">
        <v>578</v>
      </c>
      <c r="X58" s="147"/>
      <c r="Y58" s="147"/>
    </row>
    <row r="59" spans="1:25" x14ac:dyDescent="0.35">
      <c r="A59" s="147">
        <v>56</v>
      </c>
      <c r="B59" s="243" t="s">
        <v>8808</v>
      </c>
      <c r="C59" s="147" t="s">
        <v>861</v>
      </c>
      <c r="D59" s="147" t="s">
        <v>8808</v>
      </c>
      <c r="E59" s="147"/>
      <c r="F59" s="147"/>
      <c r="G59" s="147" t="s">
        <v>1693</v>
      </c>
      <c r="H59" s="177" t="s">
        <v>8815</v>
      </c>
      <c r="I59" s="147"/>
      <c r="J59" s="147"/>
      <c r="K59" s="147"/>
      <c r="L59" s="177" t="s">
        <v>8735</v>
      </c>
      <c r="M59" s="147">
        <v>7200</v>
      </c>
      <c r="N59" s="147">
        <v>395</v>
      </c>
      <c r="O59" s="147"/>
      <c r="P59" s="147" t="s">
        <v>8529</v>
      </c>
      <c r="Q59" s="147"/>
      <c r="R59" s="147"/>
      <c r="S59" s="147"/>
      <c r="T59" s="147"/>
      <c r="U59" s="147"/>
      <c r="V59" s="154"/>
      <c r="W59" s="152"/>
      <c r="X59" s="147"/>
      <c r="Y59" s="152"/>
    </row>
    <row r="60" spans="1:25" x14ac:dyDescent="0.35">
      <c r="A60" s="147">
        <v>57</v>
      </c>
      <c r="B60" s="242"/>
      <c r="C60" s="147"/>
      <c r="D60" s="147"/>
      <c r="E60" s="147"/>
      <c r="F60" s="147"/>
      <c r="G60" s="147"/>
      <c r="H60" s="147"/>
      <c r="I60" s="147"/>
      <c r="J60" s="147"/>
      <c r="K60" s="147"/>
      <c r="L60" s="147"/>
      <c r="M60" s="147"/>
      <c r="N60" s="147"/>
      <c r="O60" s="147"/>
      <c r="P60" s="147" t="s">
        <v>7213</v>
      </c>
      <c r="Q60" s="147"/>
      <c r="R60" s="147"/>
      <c r="S60" s="147"/>
      <c r="T60" s="147"/>
      <c r="U60" s="147"/>
      <c r="V60" s="154"/>
      <c r="W60" s="177" t="s">
        <v>7211</v>
      </c>
      <c r="X60" s="147"/>
      <c r="Y60" s="152"/>
    </row>
    <row r="61" spans="1:25" x14ac:dyDescent="0.35">
      <c r="A61" s="147">
        <v>58</v>
      </c>
      <c r="B61" s="243" t="s">
        <v>8809</v>
      </c>
      <c r="C61" s="147" t="s">
        <v>861</v>
      </c>
      <c r="D61" s="147" t="s">
        <v>8809</v>
      </c>
      <c r="E61" s="147"/>
      <c r="F61" s="147"/>
      <c r="G61" s="147" t="s">
        <v>1693</v>
      </c>
      <c r="H61" s="177" t="s">
        <v>7380</v>
      </c>
      <c r="I61" s="147"/>
      <c r="J61" s="147"/>
      <c r="K61" s="147"/>
      <c r="L61" s="177" t="s">
        <v>8816</v>
      </c>
      <c r="M61" s="147">
        <v>7200</v>
      </c>
      <c r="N61" s="147">
        <v>395</v>
      </c>
      <c r="O61" s="147"/>
      <c r="P61" s="147" t="s">
        <v>8532</v>
      </c>
      <c r="Q61" s="147"/>
      <c r="R61" s="147"/>
      <c r="S61" s="147"/>
      <c r="T61" s="147"/>
      <c r="U61" s="147"/>
      <c r="V61" s="154"/>
      <c r="W61" s="152"/>
      <c r="X61" s="147"/>
      <c r="Y61" s="152"/>
    </row>
    <row r="62" spans="1:25" x14ac:dyDescent="0.35">
      <c r="A62" s="147">
        <v>59</v>
      </c>
      <c r="B62" s="242"/>
      <c r="C62" s="147"/>
      <c r="D62" s="147"/>
      <c r="E62" s="147"/>
      <c r="F62" s="147"/>
      <c r="G62" s="147"/>
      <c r="H62" s="147"/>
      <c r="I62" s="147"/>
      <c r="J62" s="147"/>
      <c r="K62" s="147"/>
      <c r="L62" s="147"/>
      <c r="M62" s="147"/>
      <c r="N62" s="147"/>
      <c r="O62" s="147"/>
      <c r="P62" s="147" t="s">
        <v>7146</v>
      </c>
      <c r="Q62" s="147"/>
      <c r="R62" s="147"/>
      <c r="S62" s="147"/>
      <c r="T62" s="147"/>
      <c r="U62" s="147"/>
      <c r="V62" s="154"/>
      <c r="W62" s="177" t="s">
        <v>424</v>
      </c>
      <c r="X62" s="147"/>
      <c r="Y62" s="152"/>
    </row>
    <row r="63" spans="1:25" x14ac:dyDescent="0.35">
      <c r="A63" s="147">
        <v>60</v>
      </c>
      <c r="B63" s="315" t="s">
        <v>8825</v>
      </c>
      <c r="C63" s="311" t="s">
        <v>861</v>
      </c>
      <c r="D63" s="311" t="s">
        <v>8825</v>
      </c>
      <c r="E63" s="311"/>
      <c r="F63" s="311"/>
      <c r="G63" s="311" t="s">
        <v>1693</v>
      </c>
      <c r="H63" s="314" t="s">
        <v>7374</v>
      </c>
      <c r="I63" s="311"/>
      <c r="J63" s="311"/>
      <c r="K63" s="311"/>
      <c r="L63" s="314" t="s">
        <v>8735</v>
      </c>
      <c r="M63" s="311">
        <v>7200</v>
      </c>
      <c r="N63" s="311">
        <v>395</v>
      </c>
      <c r="O63" s="311"/>
      <c r="P63" s="311" t="s">
        <v>8520</v>
      </c>
      <c r="Q63" s="311"/>
      <c r="R63" s="311"/>
      <c r="S63" s="311"/>
      <c r="T63" s="311"/>
      <c r="U63" s="311"/>
      <c r="V63" s="313"/>
      <c r="W63" s="312"/>
      <c r="X63" s="311"/>
      <c r="Y63" s="312"/>
    </row>
    <row r="64" spans="1:25" x14ac:dyDescent="0.35">
      <c r="A64" s="147">
        <v>61</v>
      </c>
      <c r="B64" s="315"/>
      <c r="C64" s="311"/>
      <c r="D64" s="311"/>
      <c r="E64" s="311"/>
      <c r="F64" s="311"/>
      <c r="G64" s="311"/>
      <c r="H64" s="311"/>
      <c r="I64" s="311"/>
      <c r="J64" s="311"/>
      <c r="K64" s="311"/>
      <c r="L64" s="311"/>
      <c r="M64" s="311"/>
      <c r="N64" s="311"/>
      <c r="O64" s="311"/>
      <c r="P64" s="311" t="s">
        <v>7140</v>
      </c>
      <c r="Q64" s="311"/>
      <c r="R64" s="311"/>
      <c r="S64" s="311"/>
      <c r="T64" s="311"/>
      <c r="U64" s="311"/>
      <c r="V64" s="313"/>
      <c r="W64" s="311" t="s">
        <v>585</v>
      </c>
      <c r="X64" s="311"/>
      <c r="Y64" s="312"/>
    </row>
    <row r="65" spans="1:25" x14ac:dyDescent="0.35">
      <c r="A65" s="147">
        <v>62</v>
      </c>
      <c r="B65" s="243" t="s">
        <v>8810</v>
      </c>
      <c r="C65" s="147" t="s">
        <v>861</v>
      </c>
      <c r="D65" s="147" t="s">
        <v>8810</v>
      </c>
      <c r="E65" s="147"/>
      <c r="F65" s="147"/>
      <c r="G65" s="147" t="s">
        <v>1693</v>
      </c>
      <c r="H65" s="177" t="s">
        <v>8814</v>
      </c>
      <c r="I65" s="147"/>
      <c r="J65" s="147"/>
      <c r="K65" s="147"/>
      <c r="L65" s="177" t="s">
        <v>8837</v>
      </c>
      <c r="M65" s="147">
        <v>4600</v>
      </c>
      <c r="N65" s="147">
        <v>265</v>
      </c>
      <c r="O65" s="147"/>
      <c r="P65" s="147" t="s">
        <v>8534</v>
      </c>
      <c r="Q65" s="147"/>
      <c r="R65" s="147"/>
      <c r="S65" s="147"/>
      <c r="T65" s="147"/>
      <c r="U65" s="147"/>
      <c r="V65" s="154"/>
      <c r="W65" s="152"/>
      <c r="X65" s="147"/>
      <c r="Y65" s="152"/>
    </row>
    <row r="66" spans="1:25" x14ac:dyDescent="0.35">
      <c r="A66" s="147">
        <v>63</v>
      </c>
      <c r="B66" s="242"/>
      <c r="C66" s="147"/>
      <c r="D66" s="147"/>
      <c r="E66" s="147"/>
      <c r="F66" s="147"/>
      <c r="G66" s="147"/>
      <c r="H66" s="147"/>
      <c r="I66" s="147"/>
      <c r="J66" s="147"/>
      <c r="K66" s="147"/>
      <c r="L66" s="147"/>
      <c r="M66" s="147"/>
      <c r="N66" s="147"/>
      <c r="O66" s="147"/>
      <c r="P66" s="147" t="s">
        <v>7148</v>
      </c>
      <c r="Q66" s="147"/>
      <c r="R66" s="147"/>
      <c r="S66" s="147"/>
      <c r="T66" s="147"/>
      <c r="U66" s="147"/>
      <c r="V66" s="154"/>
      <c r="W66" s="147"/>
      <c r="X66" s="147"/>
      <c r="Y66" s="152"/>
    </row>
    <row r="67" spans="1:25" x14ac:dyDescent="0.35">
      <c r="A67" s="147">
        <v>64</v>
      </c>
      <c r="B67" s="243"/>
      <c r="C67" s="147"/>
      <c r="D67" s="147"/>
      <c r="E67" s="147"/>
      <c r="F67" s="147"/>
      <c r="G67" s="147"/>
      <c r="H67" s="177"/>
      <c r="I67" s="147"/>
      <c r="J67" s="147"/>
      <c r="K67" s="147"/>
      <c r="L67" s="177"/>
      <c r="M67" s="147"/>
      <c r="N67" s="147"/>
      <c r="O67" s="147"/>
      <c r="P67" s="177" t="s">
        <v>8535</v>
      </c>
      <c r="Q67" s="147"/>
      <c r="R67" s="147"/>
      <c r="S67" s="147"/>
      <c r="T67" s="147"/>
      <c r="U67" s="147"/>
      <c r="V67" s="154"/>
      <c r="W67" s="152"/>
      <c r="X67" s="147"/>
      <c r="Y67" s="152"/>
    </row>
    <row r="68" spans="1:25" x14ac:dyDescent="0.35">
      <c r="A68" s="147">
        <v>65</v>
      </c>
      <c r="B68" s="242"/>
      <c r="C68" s="147"/>
      <c r="D68" s="147"/>
      <c r="E68" s="147"/>
      <c r="F68" s="147"/>
      <c r="G68" s="147"/>
      <c r="H68" s="147"/>
      <c r="I68" s="147"/>
      <c r="J68" s="147"/>
      <c r="K68" s="147"/>
      <c r="L68" s="147"/>
      <c r="M68" s="147"/>
      <c r="N68" s="147"/>
      <c r="O68" s="147"/>
      <c r="P68" s="147" t="s">
        <v>7265</v>
      </c>
      <c r="Q68" s="147"/>
      <c r="R68" s="147"/>
      <c r="S68" s="147"/>
      <c r="T68" s="147"/>
      <c r="U68" s="147"/>
      <c r="V68" s="154"/>
      <c r="W68" s="177" t="s">
        <v>412</v>
      </c>
      <c r="X68" s="147"/>
      <c r="Y68" s="152"/>
    </row>
    <row r="69" spans="1:25" x14ac:dyDescent="0.35">
      <c r="A69" s="147">
        <v>66</v>
      </c>
      <c r="B69" s="243" t="s">
        <v>8811</v>
      </c>
      <c r="C69" s="147" t="s">
        <v>861</v>
      </c>
      <c r="D69" s="147" t="s">
        <v>8811</v>
      </c>
      <c r="E69" s="147"/>
      <c r="F69" s="147"/>
      <c r="G69" s="147" t="s">
        <v>1693</v>
      </c>
      <c r="H69" s="177" t="s">
        <v>7381</v>
      </c>
      <c r="I69" s="147"/>
      <c r="J69" s="147"/>
      <c r="K69" s="147"/>
      <c r="L69" s="177" t="s">
        <v>8817</v>
      </c>
      <c r="M69" s="147">
        <v>4800</v>
      </c>
      <c r="N69" s="147">
        <v>285</v>
      </c>
      <c r="O69" s="147"/>
      <c r="P69" s="147" t="s">
        <v>8536</v>
      </c>
      <c r="Q69" s="147"/>
      <c r="R69" s="147"/>
      <c r="S69" s="147"/>
      <c r="T69" s="147"/>
      <c r="U69" s="147"/>
      <c r="V69" s="154"/>
      <c r="W69" s="152"/>
      <c r="X69" s="147"/>
      <c r="Y69" s="152"/>
    </row>
    <row r="70" spans="1:25" x14ac:dyDescent="0.35">
      <c r="A70" s="147">
        <v>67</v>
      </c>
      <c r="B70" s="242"/>
      <c r="C70" s="147"/>
      <c r="D70" s="147"/>
      <c r="E70" s="147"/>
      <c r="F70" s="147"/>
      <c r="G70" s="147"/>
      <c r="H70" s="147"/>
      <c r="I70" s="147"/>
      <c r="J70" s="147"/>
      <c r="K70" s="147"/>
      <c r="L70" s="147"/>
      <c r="M70" s="147"/>
      <c r="N70" s="147"/>
      <c r="O70" s="147"/>
      <c r="P70" s="147" t="s">
        <v>7260</v>
      </c>
      <c r="Q70" s="147"/>
      <c r="R70" s="147"/>
      <c r="S70" s="147"/>
      <c r="T70" s="147"/>
      <c r="U70" s="147"/>
      <c r="V70" s="154"/>
      <c r="W70" s="152"/>
      <c r="X70" s="147"/>
      <c r="Y70" s="152"/>
    </row>
    <row r="71" spans="1:25" x14ac:dyDescent="0.35">
      <c r="A71" s="147">
        <v>68</v>
      </c>
      <c r="B71" s="315"/>
      <c r="C71" s="147"/>
      <c r="D71" s="147"/>
      <c r="E71" s="147"/>
      <c r="F71" s="147"/>
      <c r="G71" s="147"/>
      <c r="H71" s="147"/>
      <c r="I71" s="147"/>
      <c r="J71" s="147"/>
      <c r="K71" s="147"/>
      <c r="L71" s="147"/>
      <c r="M71" s="147"/>
      <c r="N71" s="147"/>
      <c r="O71" s="152"/>
      <c r="P71" s="147" t="s">
        <v>8533</v>
      </c>
      <c r="Q71" s="147"/>
      <c r="R71" s="147"/>
      <c r="S71" s="147"/>
      <c r="T71" s="147"/>
      <c r="U71" s="147"/>
      <c r="V71" s="154"/>
      <c r="W71" s="292"/>
      <c r="X71" s="147"/>
      <c r="Y71" s="152"/>
    </row>
    <row r="72" spans="1:25" x14ac:dyDescent="0.35">
      <c r="A72" s="147">
        <v>69</v>
      </c>
      <c r="B72" s="315"/>
      <c r="C72" s="147"/>
      <c r="D72" s="147"/>
      <c r="E72" s="147"/>
      <c r="F72" s="147"/>
      <c r="G72" s="147"/>
      <c r="H72" s="147"/>
      <c r="I72" s="147"/>
      <c r="J72" s="147"/>
      <c r="K72" s="147"/>
      <c r="L72" s="147"/>
      <c r="M72" s="147"/>
      <c r="N72" s="147"/>
      <c r="O72" s="152"/>
      <c r="P72" s="147" t="s">
        <v>7147</v>
      </c>
      <c r="Q72" s="147"/>
      <c r="R72" s="147"/>
      <c r="S72" s="147"/>
      <c r="T72" s="147"/>
      <c r="U72" s="147"/>
      <c r="V72" s="154"/>
      <c r="W72" s="177" t="s">
        <v>413</v>
      </c>
      <c r="X72" s="147"/>
      <c r="Y72" s="152"/>
    </row>
    <row r="73" spans="1:25" x14ac:dyDescent="0.35">
      <c r="A73" s="147">
        <v>70</v>
      </c>
      <c r="B73" s="243" t="s">
        <v>8812</v>
      </c>
      <c r="C73" s="147" t="s">
        <v>861</v>
      </c>
      <c r="D73" s="147" t="s">
        <v>8812</v>
      </c>
      <c r="E73" s="147"/>
      <c r="F73" s="147"/>
      <c r="G73" s="177" t="s">
        <v>1693</v>
      </c>
      <c r="H73" s="177" t="s">
        <v>8822</v>
      </c>
      <c r="I73" s="147"/>
      <c r="J73" s="147"/>
      <c r="K73" s="147"/>
      <c r="L73" s="177" t="s">
        <v>8818</v>
      </c>
      <c r="M73" s="147">
        <v>4700</v>
      </c>
      <c r="N73" s="147">
        <v>275</v>
      </c>
      <c r="O73" s="147"/>
      <c r="P73" s="147" t="s">
        <v>8537</v>
      </c>
      <c r="Q73" s="147"/>
      <c r="R73" s="147"/>
      <c r="S73" s="147"/>
      <c r="T73" s="147"/>
      <c r="U73" s="147"/>
      <c r="V73" s="154"/>
      <c r="W73" s="152"/>
      <c r="X73" s="147"/>
      <c r="Y73" s="152"/>
    </row>
    <row r="74" spans="1:25" x14ac:dyDescent="0.35">
      <c r="A74" s="147">
        <v>71</v>
      </c>
      <c r="B74" s="242"/>
      <c r="C74" s="147"/>
      <c r="D74" s="147"/>
      <c r="E74" s="147"/>
      <c r="F74" s="147"/>
      <c r="G74" s="147"/>
      <c r="H74" s="147"/>
      <c r="I74" s="147"/>
      <c r="J74" s="147"/>
      <c r="K74" s="147"/>
      <c r="L74" s="147"/>
      <c r="M74" s="147"/>
      <c r="N74" s="147"/>
      <c r="O74" s="147"/>
      <c r="P74" s="147" t="s">
        <v>7149</v>
      </c>
      <c r="Q74" s="147"/>
      <c r="R74" s="147"/>
      <c r="S74" s="147"/>
      <c r="T74" s="147"/>
      <c r="U74" s="147"/>
      <c r="V74" s="154"/>
      <c r="W74" s="147"/>
      <c r="X74" s="147"/>
      <c r="Y74" s="152"/>
    </row>
    <row r="75" spans="1:25" x14ac:dyDescent="0.35">
      <c r="A75" s="147">
        <v>72</v>
      </c>
      <c r="B75" s="243"/>
      <c r="C75" s="147"/>
      <c r="D75" s="147"/>
      <c r="E75" s="147"/>
      <c r="F75" s="147"/>
      <c r="G75" s="147"/>
      <c r="H75" s="177"/>
      <c r="I75" s="147"/>
      <c r="J75" s="147"/>
      <c r="K75" s="147"/>
      <c r="L75" s="177"/>
      <c r="M75" s="147"/>
      <c r="N75" s="147"/>
      <c r="O75" s="147"/>
      <c r="P75" s="147" t="s">
        <v>8538</v>
      </c>
      <c r="Q75" s="147"/>
      <c r="R75" s="147"/>
      <c r="S75" s="147"/>
      <c r="T75" s="147"/>
      <c r="U75" s="147"/>
      <c r="V75" s="154"/>
      <c r="W75" s="152"/>
      <c r="X75" s="147"/>
      <c r="Y75" s="152"/>
    </row>
    <row r="76" spans="1:25" x14ac:dyDescent="0.35">
      <c r="A76" s="147">
        <v>73</v>
      </c>
      <c r="B76" s="242"/>
      <c r="C76" s="147"/>
      <c r="D76" s="147"/>
      <c r="E76" s="147"/>
      <c r="F76" s="147"/>
      <c r="G76" s="147"/>
      <c r="H76" s="147"/>
      <c r="I76" s="147"/>
      <c r="J76" s="147"/>
      <c r="K76" s="147"/>
      <c r="L76" s="147"/>
      <c r="M76" s="147"/>
      <c r="N76" s="147"/>
      <c r="O76" s="147"/>
      <c r="P76" s="147" t="s">
        <v>7255</v>
      </c>
      <c r="Q76" s="147"/>
      <c r="R76" s="147"/>
      <c r="S76" s="147"/>
      <c r="T76" s="147"/>
      <c r="U76" s="147"/>
      <c r="V76" s="154"/>
      <c r="W76" s="177" t="s">
        <v>418</v>
      </c>
      <c r="X76" s="147"/>
      <c r="Y76" s="152"/>
    </row>
    <row r="77" spans="1:25" x14ac:dyDescent="0.35">
      <c r="A77" s="147">
        <v>74</v>
      </c>
      <c r="B77" s="243" t="s">
        <v>8823</v>
      </c>
      <c r="C77" s="147" t="s">
        <v>861</v>
      </c>
      <c r="D77" s="147" t="s">
        <v>8823</v>
      </c>
      <c r="E77" s="147"/>
      <c r="F77" s="147"/>
      <c r="G77" s="147" t="s">
        <v>1693</v>
      </c>
      <c r="H77" s="177" t="s">
        <v>8853</v>
      </c>
      <c r="I77" s="147"/>
      <c r="J77" s="147"/>
      <c r="K77" s="147"/>
      <c r="L77" s="177" t="s">
        <v>8819</v>
      </c>
      <c r="M77" s="147">
        <v>7200</v>
      </c>
      <c r="N77" s="147">
        <v>395</v>
      </c>
      <c r="O77" s="147"/>
      <c r="P77" s="147" t="s">
        <v>8539</v>
      </c>
      <c r="Q77" s="147"/>
      <c r="R77" s="147"/>
      <c r="S77" s="147"/>
      <c r="T77" s="147"/>
      <c r="U77" s="147"/>
      <c r="V77" s="154"/>
      <c r="W77" s="152"/>
      <c r="X77" s="147"/>
      <c r="Y77" s="152"/>
    </row>
    <row r="78" spans="1:25" x14ac:dyDescent="0.35">
      <c r="A78" s="147">
        <v>75</v>
      </c>
      <c r="B78" s="242"/>
      <c r="C78" s="147"/>
      <c r="D78" s="147"/>
      <c r="E78" s="147"/>
      <c r="F78" s="147"/>
      <c r="G78" s="147"/>
      <c r="H78" s="147"/>
      <c r="I78" s="147"/>
      <c r="J78" s="147"/>
      <c r="K78" s="147"/>
      <c r="L78" s="147"/>
      <c r="M78" s="147"/>
      <c r="N78" s="147"/>
      <c r="O78" s="147"/>
      <c r="P78" s="147" t="s">
        <v>7150</v>
      </c>
      <c r="Q78" s="147"/>
      <c r="R78" s="147"/>
      <c r="S78" s="147"/>
      <c r="T78" s="147"/>
      <c r="U78" s="147"/>
      <c r="V78" s="154"/>
      <c r="W78" s="147" t="s">
        <v>425</v>
      </c>
      <c r="X78" s="147"/>
      <c r="Y78" s="152"/>
    </row>
    <row r="79" spans="1:25" x14ac:dyDescent="0.35">
      <c r="A79" s="147">
        <v>76</v>
      </c>
      <c r="B79" s="243" t="s">
        <v>8813</v>
      </c>
      <c r="C79" s="147" t="s">
        <v>861</v>
      </c>
      <c r="D79" s="147" t="s">
        <v>8813</v>
      </c>
      <c r="E79" s="147"/>
      <c r="F79" s="147"/>
      <c r="G79" s="147" t="s">
        <v>1693</v>
      </c>
      <c r="H79" s="177" t="s">
        <v>8821</v>
      </c>
      <c r="I79" s="147"/>
      <c r="J79" s="147"/>
      <c r="K79" s="147"/>
      <c r="L79" s="177" t="s">
        <v>8820</v>
      </c>
      <c r="M79" s="147">
        <v>7200</v>
      </c>
      <c r="N79" s="147">
        <v>395</v>
      </c>
      <c r="O79" s="147"/>
      <c r="P79" s="147" t="s">
        <v>8540</v>
      </c>
      <c r="Q79" s="147"/>
      <c r="R79" s="147"/>
      <c r="S79" s="147"/>
      <c r="T79" s="147"/>
      <c r="U79" s="147"/>
      <c r="V79" s="154"/>
      <c r="W79" s="152"/>
      <c r="X79" s="147"/>
      <c r="Y79" s="152"/>
    </row>
    <row r="80" spans="1:25" x14ac:dyDescent="0.35">
      <c r="A80" s="147">
        <v>77</v>
      </c>
      <c r="B80" s="242"/>
      <c r="C80" s="147"/>
      <c r="D80" s="147"/>
      <c r="E80" s="147"/>
      <c r="F80" s="147"/>
      <c r="G80" s="147"/>
      <c r="H80" s="147"/>
      <c r="I80" s="147"/>
      <c r="J80" s="147"/>
      <c r="K80" s="147"/>
      <c r="L80" s="147"/>
      <c r="M80" s="147"/>
      <c r="N80" s="147"/>
      <c r="O80" s="147"/>
      <c r="P80" s="147" t="s">
        <v>7287</v>
      </c>
      <c r="Q80" s="147"/>
      <c r="R80" s="147"/>
      <c r="S80" s="147"/>
      <c r="T80" s="147"/>
      <c r="U80" s="147"/>
      <c r="V80" s="154"/>
      <c r="W80" s="177" t="s">
        <v>377</v>
      </c>
      <c r="X80" s="147"/>
      <c r="Y80" s="152"/>
    </row>
    <row r="81" spans="1:25" x14ac:dyDescent="0.35">
      <c r="A81" s="147">
        <v>78</v>
      </c>
      <c r="B81" s="243" t="s">
        <v>8740</v>
      </c>
      <c r="C81" s="147" t="s">
        <v>861</v>
      </c>
      <c r="D81" s="147" t="s">
        <v>8740</v>
      </c>
      <c r="E81" s="147"/>
      <c r="F81" s="147"/>
      <c r="G81" s="147" t="s">
        <v>1693</v>
      </c>
      <c r="H81" s="177" t="s">
        <v>8741</v>
      </c>
      <c r="I81" s="147" t="s">
        <v>8526</v>
      </c>
      <c r="J81" s="147"/>
      <c r="K81" s="147"/>
      <c r="L81" s="147"/>
      <c r="M81" s="147"/>
      <c r="N81" s="147"/>
      <c r="O81" s="152"/>
      <c r="P81" s="147"/>
      <c r="Q81" s="147"/>
      <c r="R81" s="147"/>
      <c r="S81" s="147"/>
      <c r="T81" s="147"/>
      <c r="U81" s="147"/>
      <c r="V81" s="154"/>
      <c r="W81" s="152"/>
      <c r="X81" s="147"/>
      <c r="Y81" s="152"/>
    </row>
    <row r="82" spans="1:25" x14ac:dyDescent="0.35">
      <c r="A82" s="147">
        <v>79</v>
      </c>
      <c r="B82" s="242"/>
      <c r="C82" s="147"/>
      <c r="D82" s="147"/>
      <c r="E82" s="147"/>
      <c r="F82" s="147"/>
      <c r="G82" s="147"/>
      <c r="H82" s="147"/>
      <c r="I82" s="147" t="s">
        <v>7143</v>
      </c>
      <c r="J82" s="147"/>
      <c r="K82" s="147"/>
      <c r="L82" s="314" t="s">
        <v>8870</v>
      </c>
      <c r="M82" s="147">
        <v>4000</v>
      </c>
      <c r="N82" s="147">
        <v>230</v>
      </c>
      <c r="O82" s="147"/>
      <c r="P82" s="147" t="s">
        <v>8527</v>
      </c>
      <c r="Q82" s="147"/>
      <c r="R82" s="147"/>
      <c r="S82" s="147"/>
      <c r="T82" s="147"/>
      <c r="U82" s="147"/>
      <c r="V82" s="154"/>
      <c r="W82" s="147"/>
      <c r="X82" s="147"/>
      <c r="Y82" s="152"/>
    </row>
    <row r="83" spans="1:25" x14ac:dyDescent="0.35">
      <c r="A83" s="147">
        <v>80</v>
      </c>
      <c r="B83" s="243"/>
      <c r="C83" s="147"/>
      <c r="D83" s="147"/>
      <c r="E83" s="147"/>
      <c r="F83" s="147"/>
      <c r="G83" s="147"/>
      <c r="H83" s="147"/>
      <c r="I83" s="147"/>
      <c r="J83" s="147"/>
      <c r="K83" s="147"/>
      <c r="L83" s="177"/>
      <c r="M83" s="147"/>
      <c r="N83" s="147"/>
      <c r="O83" s="152"/>
      <c r="P83" s="147" t="s">
        <v>7144</v>
      </c>
      <c r="Q83" s="147"/>
      <c r="R83" s="147"/>
      <c r="S83" s="147"/>
      <c r="T83" s="147"/>
      <c r="U83" s="147"/>
      <c r="V83" s="154"/>
      <c r="W83" s="152" t="s">
        <v>523</v>
      </c>
      <c r="X83" s="147"/>
      <c r="Y83" s="152"/>
    </row>
    <row r="84" spans="1:25" x14ac:dyDescent="0.35">
      <c r="A84" s="147">
        <v>81</v>
      </c>
      <c r="B84" s="243" t="s">
        <v>8742</v>
      </c>
      <c r="C84" s="147" t="s">
        <v>861</v>
      </c>
      <c r="D84" s="147" t="s">
        <v>8742</v>
      </c>
      <c r="E84" s="147"/>
      <c r="F84" s="147"/>
      <c r="G84" s="147" t="s">
        <v>1693</v>
      </c>
      <c r="H84" s="177" t="s">
        <v>8743</v>
      </c>
      <c r="I84" s="147" t="s">
        <v>8539</v>
      </c>
      <c r="J84" s="147"/>
      <c r="K84" s="147"/>
      <c r="L84" s="147"/>
      <c r="M84" s="147"/>
      <c r="N84" s="147"/>
      <c r="O84" s="152"/>
      <c r="P84" s="147"/>
      <c r="Q84" s="147"/>
      <c r="R84" s="147"/>
      <c r="S84" s="147"/>
      <c r="T84" s="147"/>
      <c r="U84" s="147"/>
      <c r="V84" s="154"/>
      <c r="W84" s="152"/>
      <c r="X84" s="147"/>
      <c r="Y84" s="152"/>
    </row>
    <row r="85" spans="1:25" x14ac:dyDescent="0.35">
      <c r="A85" s="147">
        <v>82</v>
      </c>
      <c r="B85" s="242"/>
      <c r="C85" s="147"/>
      <c r="D85" s="147"/>
      <c r="E85" s="147"/>
      <c r="F85" s="147"/>
      <c r="G85" s="147"/>
      <c r="H85" s="147"/>
      <c r="I85" s="147" t="s">
        <v>7150</v>
      </c>
      <c r="J85" s="147"/>
      <c r="K85" s="147"/>
      <c r="L85" s="177" t="s">
        <v>8752</v>
      </c>
      <c r="M85" s="147">
        <v>4000</v>
      </c>
      <c r="N85" s="147">
        <v>230</v>
      </c>
      <c r="O85" s="152"/>
      <c r="P85" s="147" t="s">
        <v>8528</v>
      </c>
      <c r="Q85" s="147"/>
      <c r="R85" s="147"/>
      <c r="S85" s="147"/>
      <c r="T85" s="147"/>
      <c r="U85" s="147"/>
      <c r="V85" s="154"/>
      <c r="W85" s="152"/>
      <c r="X85" s="147"/>
      <c r="Y85" s="152"/>
    </row>
    <row r="86" spans="1:25" x14ac:dyDescent="0.35">
      <c r="A86" s="147">
        <v>83</v>
      </c>
      <c r="B86" s="243"/>
      <c r="C86" s="147"/>
      <c r="D86" s="147"/>
      <c r="E86" s="147"/>
      <c r="F86" s="147"/>
      <c r="G86" s="147"/>
      <c r="H86" s="147"/>
      <c r="I86" s="147"/>
      <c r="J86" s="147"/>
      <c r="K86" s="147"/>
      <c r="L86" s="147"/>
      <c r="M86" s="147"/>
      <c r="N86" s="147"/>
      <c r="O86" s="147"/>
      <c r="P86" s="147" t="s">
        <v>7145</v>
      </c>
      <c r="Q86" s="147"/>
      <c r="R86" s="147"/>
      <c r="S86" s="147"/>
      <c r="T86" s="147"/>
      <c r="U86" s="147"/>
      <c r="V86" s="154"/>
      <c r="W86" s="177" t="s">
        <v>514</v>
      </c>
      <c r="X86" s="147"/>
      <c r="Y86" s="152"/>
    </row>
    <row r="87" spans="1:25" x14ac:dyDescent="0.35">
      <c r="A87" s="147">
        <v>84</v>
      </c>
      <c r="B87" s="246" t="s">
        <v>918</v>
      </c>
      <c r="C87" s="147" t="s">
        <v>861</v>
      </c>
      <c r="D87" s="147" t="s">
        <v>918</v>
      </c>
      <c r="E87" s="147" t="s">
        <v>919</v>
      </c>
      <c r="F87" s="147"/>
      <c r="G87" s="147" t="s">
        <v>920</v>
      </c>
      <c r="H87" s="147" t="s">
        <v>921</v>
      </c>
      <c r="I87" s="147"/>
      <c r="J87" s="147"/>
      <c r="K87" s="147"/>
      <c r="L87" s="147" t="s">
        <v>2775</v>
      </c>
      <c r="M87" s="147">
        <v>1400</v>
      </c>
      <c r="N87" s="147">
        <v>225</v>
      </c>
      <c r="O87" s="147"/>
      <c r="P87" s="147"/>
      <c r="Q87" s="147" t="s">
        <v>2879</v>
      </c>
      <c r="R87" s="147" t="s">
        <v>866</v>
      </c>
      <c r="S87" s="147" t="s">
        <v>867</v>
      </c>
      <c r="T87" s="147" t="s">
        <v>808</v>
      </c>
      <c r="U87" s="147" t="s">
        <v>112</v>
      </c>
      <c r="V87" s="154">
        <v>35</v>
      </c>
      <c r="W87" s="147"/>
      <c r="X87" s="147"/>
      <c r="Y87" s="147"/>
    </row>
    <row r="88" spans="1:25" x14ac:dyDescent="0.35">
      <c r="A88" s="147">
        <v>85</v>
      </c>
      <c r="B88" s="248"/>
      <c r="C88" s="147"/>
      <c r="D88" s="147"/>
      <c r="E88" s="147"/>
      <c r="F88" s="147"/>
      <c r="G88" s="147"/>
      <c r="H88" s="147"/>
      <c r="I88" s="147"/>
      <c r="J88" s="147"/>
      <c r="K88" s="147"/>
      <c r="L88" s="147"/>
      <c r="M88" s="147"/>
      <c r="N88" s="147"/>
      <c r="O88" s="147"/>
      <c r="P88" s="147"/>
      <c r="Q88" s="147" t="s">
        <v>2879</v>
      </c>
      <c r="R88" s="147" t="s">
        <v>866</v>
      </c>
      <c r="S88" s="147" t="s">
        <v>867</v>
      </c>
      <c r="T88" s="147" t="s">
        <v>808</v>
      </c>
      <c r="U88" s="147" t="s">
        <v>7461</v>
      </c>
      <c r="V88" s="154">
        <v>35</v>
      </c>
      <c r="W88" s="147"/>
      <c r="X88" s="147" t="s">
        <v>869</v>
      </c>
      <c r="Y88" s="147"/>
    </row>
    <row r="89" spans="1:25" x14ac:dyDescent="0.35">
      <c r="A89" s="147">
        <v>86</v>
      </c>
      <c r="B89" s="245" t="s">
        <v>925</v>
      </c>
      <c r="C89" s="147" t="s">
        <v>861</v>
      </c>
      <c r="D89" s="147" t="s">
        <v>925</v>
      </c>
      <c r="E89" s="147" t="s">
        <v>919</v>
      </c>
      <c r="F89" s="147"/>
      <c r="G89" s="147" t="s">
        <v>5760</v>
      </c>
      <c r="H89" s="147" t="s">
        <v>926</v>
      </c>
      <c r="I89" s="147"/>
      <c r="J89" s="147"/>
      <c r="K89" s="147"/>
      <c r="L89" s="147" t="s">
        <v>918</v>
      </c>
      <c r="M89" s="147">
        <v>4000</v>
      </c>
      <c r="N89" s="147">
        <v>250</v>
      </c>
      <c r="O89" s="147"/>
      <c r="P89" s="147"/>
      <c r="Q89" s="147" t="s">
        <v>2879</v>
      </c>
      <c r="R89" s="147" t="s">
        <v>866</v>
      </c>
      <c r="S89" s="147" t="s">
        <v>867</v>
      </c>
      <c r="T89" s="147" t="s">
        <v>808</v>
      </c>
      <c r="U89" s="147" t="s">
        <v>112</v>
      </c>
      <c r="V89" s="154">
        <v>35</v>
      </c>
      <c r="W89" s="147"/>
      <c r="X89" s="147"/>
      <c r="Y89" s="147"/>
    </row>
    <row r="90" spans="1:25" x14ac:dyDescent="0.35">
      <c r="A90" s="147">
        <v>87</v>
      </c>
      <c r="B90" s="248"/>
      <c r="C90" s="147"/>
      <c r="D90" s="147"/>
      <c r="E90" s="147"/>
      <c r="F90" s="147"/>
      <c r="G90" s="147"/>
      <c r="H90" s="147"/>
      <c r="I90" s="147"/>
      <c r="J90" s="147"/>
      <c r="K90" s="147"/>
      <c r="L90" s="147"/>
      <c r="M90" s="147"/>
      <c r="N90" s="147"/>
      <c r="O90" s="147"/>
      <c r="P90" s="147"/>
      <c r="Q90" s="147" t="s">
        <v>2879</v>
      </c>
      <c r="R90" s="147" t="s">
        <v>866</v>
      </c>
      <c r="S90" s="147" t="s">
        <v>867</v>
      </c>
      <c r="T90" s="147" t="s">
        <v>808</v>
      </c>
      <c r="U90" s="147" t="s">
        <v>7461</v>
      </c>
      <c r="V90" s="154">
        <v>35</v>
      </c>
      <c r="W90" s="147"/>
      <c r="X90" s="147" t="s">
        <v>869</v>
      </c>
      <c r="Y90" s="147"/>
    </row>
    <row r="91" spans="1:25" x14ac:dyDescent="0.35">
      <c r="A91" s="147">
        <v>88</v>
      </c>
      <c r="B91" s="245" t="s">
        <v>865</v>
      </c>
      <c r="C91" s="147" t="s">
        <v>861</v>
      </c>
      <c r="D91" s="147" t="s">
        <v>865</v>
      </c>
      <c r="E91" s="147" t="s">
        <v>919</v>
      </c>
      <c r="F91" s="147"/>
      <c r="G91" s="147" t="s">
        <v>5761</v>
      </c>
      <c r="H91" s="147" t="s">
        <v>927</v>
      </c>
      <c r="I91" s="147"/>
      <c r="J91" s="147"/>
      <c r="K91" s="147"/>
      <c r="L91" s="147" t="s">
        <v>925</v>
      </c>
      <c r="M91" s="147">
        <v>5400</v>
      </c>
      <c r="N91" s="147">
        <v>375</v>
      </c>
      <c r="O91" s="147"/>
      <c r="P91" s="147"/>
      <c r="Q91" s="147" t="s">
        <v>2879</v>
      </c>
      <c r="R91" s="147" t="s">
        <v>866</v>
      </c>
      <c r="S91" s="147" t="s">
        <v>867</v>
      </c>
      <c r="T91" s="147" t="s">
        <v>808</v>
      </c>
      <c r="U91" s="147" t="s">
        <v>112</v>
      </c>
      <c r="V91" s="154">
        <v>35</v>
      </c>
      <c r="W91" s="147"/>
      <c r="X91" s="147"/>
      <c r="Y91" s="147"/>
    </row>
    <row r="92" spans="1:25" x14ac:dyDescent="0.35">
      <c r="A92" s="147">
        <v>89</v>
      </c>
      <c r="B92" s="248"/>
      <c r="C92" s="147"/>
      <c r="D92" s="147"/>
      <c r="E92" s="147"/>
      <c r="F92" s="147"/>
      <c r="G92" s="147"/>
      <c r="H92" s="147"/>
      <c r="I92" s="147"/>
      <c r="J92" s="147"/>
      <c r="K92" s="147"/>
      <c r="L92" s="147"/>
      <c r="M92" s="147"/>
      <c r="N92" s="147"/>
      <c r="O92" s="147"/>
      <c r="P92" s="147"/>
      <c r="Q92" s="147" t="s">
        <v>2879</v>
      </c>
      <c r="R92" s="147" t="s">
        <v>866</v>
      </c>
      <c r="S92" s="147" t="s">
        <v>867</v>
      </c>
      <c r="T92" s="147" t="s">
        <v>808</v>
      </c>
      <c r="U92" s="147" t="s">
        <v>7461</v>
      </c>
      <c r="V92" s="154">
        <v>35</v>
      </c>
      <c r="W92" s="147"/>
      <c r="X92" s="147" t="s">
        <v>869</v>
      </c>
      <c r="Y92" s="147"/>
    </row>
    <row r="93" spans="1:25" x14ac:dyDescent="0.35">
      <c r="A93" s="147">
        <v>90</v>
      </c>
      <c r="B93" s="245" t="s">
        <v>891</v>
      </c>
      <c r="C93" s="147" t="s">
        <v>861</v>
      </c>
      <c r="D93" s="147" t="s">
        <v>891</v>
      </c>
      <c r="E93" s="147" t="s">
        <v>919</v>
      </c>
      <c r="F93" s="147"/>
      <c r="G93" s="147" t="s">
        <v>928</v>
      </c>
      <c r="H93" s="147" t="s">
        <v>929</v>
      </c>
      <c r="I93" s="147"/>
      <c r="J93" s="147"/>
      <c r="K93" s="147"/>
      <c r="L93" s="147" t="s">
        <v>2776</v>
      </c>
      <c r="M93" s="147">
        <v>5600</v>
      </c>
      <c r="N93" s="147">
        <v>500</v>
      </c>
      <c r="O93" s="147"/>
      <c r="P93" s="147"/>
      <c r="Q93" s="147" t="s">
        <v>2879</v>
      </c>
      <c r="R93" s="147" t="s">
        <v>866</v>
      </c>
      <c r="S93" s="147" t="s">
        <v>867</v>
      </c>
      <c r="T93" s="147" t="s">
        <v>808</v>
      </c>
      <c r="U93" s="147" t="s">
        <v>112</v>
      </c>
      <c r="V93" s="154">
        <v>35</v>
      </c>
      <c r="W93" s="147"/>
      <c r="X93" s="147"/>
      <c r="Y93" s="147"/>
    </row>
    <row r="94" spans="1:25" x14ac:dyDescent="0.35">
      <c r="A94" s="147">
        <v>91</v>
      </c>
      <c r="B94" s="248"/>
      <c r="C94" s="147"/>
      <c r="D94" s="147"/>
      <c r="E94" s="147"/>
      <c r="F94" s="147"/>
      <c r="G94" s="147"/>
      <c r="H94" s="147"/>
      <c r="I94" s="147"/>
      <c r="J94" s="147"/>
      <c r="K94" s="147"/>
      <c r="L94" s="147"/>
      <c r="M94" s="147"/>
      <c r="N94" s="147"/>
      <c r="O94" s="147"/>
      <c r="P94" s="147"/>
      <c r="Q94" s="147" t="s">
        <v>2879</v>
      </c>
      <c r="R94" s="147" t="s">
        <v>866</v>
      </c>
      <c r="S94" s="147" t="s">
        <v>867</v>
      </c>
      <c r="T94" s="147" t="s">
        <v>808</v>
      </c>
      <c r="U94" s="147" t="s">
        <v>7461</v>
      </c>
      <c r="V94" s="154">
        <v>35</v>
      </c>
      <c r="W94" s="147"/>
      <c r="X94" s="147" t="s">
        <v>869</v>
      </c>
      <c r="Y94" s="147"/>
    </row>
    <row r="95" spans="1:25" x14ac:dyDescent="0.35">
      <c r="A95" s="147">
        <v>92</v>
      </c>
      <c r="B95" s="245" t="s">
        <v>931</v>
      </c>
      <c r="C95" s="147" t="s">
        <v>861</v>
      </c>
      <c r="D95" s="147" t="s">
        <v>931</v>
      </c>
      <c r="E95" s="147" t="s">
        <v>919</v>
      </c>
      <c r="F95" s="147"/>
      <c r="G95" s="147" t="s">
        <v>5762</v>
      </c>
      <c r="H95" s="147" t="s">
        <v>932</v>
      </c>
      <c r="I95" s="147"/>
      <c r="J95" s="147"/>
      <c r="K95" s="147"/>
      <c r="L95" s="147" t="s">
        <v>891</v>
      </c>
      <c r="M95" s="147">
        <v>7600</v>
      </c>
      <c r="N95" s="147">
        <v>625</v>
      </c>
      <c r="O95" s="147"/>
      <c r="P95" s="147"/>
      <c r="Q95" s="147" t="s">
        <v>2879</v>
      </c>
      <c r="R95" s="147" t="s">
        <v>866</v>
      </c>
      <c r="S95" s="147" t="s">
        <v>867</v>
      </c>
      <c r="T95" s="147" t="s">
        <v>808</v>
      </c>
      <c r="U95" s="147" t="s">
        <v>112</v>
      </c>
      <c r="V95" s="154">
        <v>35</v>
      </c>
      <c r="W95" s="147"/>
      <c r="X95" s="147"/>
      <c r="Y95" s="147"/>
    </row>
    <row r="96" spans="1:25" x14ac:dyDescent="0.35">
      <c r="A96" s="147">
        <v>93</v>
      </c>
      <c r="B96" s="248"/>
      <c r="C96" s="147"/>
      <c r="D96" s="147"/>
      <c r="E96" s="147"/>
      <c r="F96" s="147"/>
      <c r="G96" s="147"/>
      <c r="H96" s="147"/>
      <c r="I96" s="147"/>
      <c r="J96" s="147"/>
      <c r="K96" s="147"/>
      <c r="L96" s="147"/>
      <c r="M96" s="147"/>
      <c r="N96" s="147"/>
      <c r="O96" s="147"/>
      <c r="P96" s="147"/>
      <c r="Q96" s="147" t="s">
        <v>2879</v>
      </c>
      <c r="R96" s="147" t="s">
        <v>866</v>
      </c>
      <c r="S96" s="147" t="s">
        <v>867</v>
      </c>
      <c r="T96" s="147" t="s">
        <v>808</v>
      </c>
      <c r="U96" s="147" t="s">
        <v>7461</v>
      </c>
      <c r="V96" s="154">
        <v>35</v>
      </c>
      <c r="W96" s="147"/>
      <c r="X96" s="147" t="s">
        <v>869</v>
      </c>
      <c r="Y96" s="147"/>
    </row>
    <row r="97" spans="1:25" x14ac:dyDescent="0.35">
      <c r="A97" s="147">
        <v>94</v>
      </c>
      <c r="B97" s="245" t="s">
        <v>877</v>
      </c>
      <c r="C97" s="147" t="s">
        <v>861</v>
      </c>
      <c r="D97" s="147" t="s">
        <v>877</v>
      </c>
      <c r="E97" s="147" t="s">
        <v>919</v>
      </c>
      <c r="F97" s="147"/>
      <c r="G97" s="147" t="s">
        <v>5763</v>
      </c>
      <c r="H97" s="147" t="s">
        <v>933</v>
      </c>
      <c r="I97" s="147"/>
      <c r="J97" s="147"/>
      <c r="K97" s="147"/>
      <c r="L97" s="147" t="s">
        <v>931</v>
      </c>
      <c r="M97" s="147">
        <v>9600</v>
      </c>
      <c r="N97" s="147">
        <v>750</v>
      </c>
      <c r="O97" s="147"/>
      <c r="P97" s="147"/>
      <c r="Q97" s="147" t="s">
        <v>2879</v>
      </c>
      <c r="R97" s="147" t="s">
        <v>866</v>
      </c>
      <c r="S97" s="147" t="s">
        <v>867</v>
      </c>
      <c r="T97" s="147" t="s">
        <v>808</v>
      </c>
      <c r="U97" s="147" t="s">
        <v>112</v>
      </c>
      <c r="V97" s="154">
        <v>35</v>
      </c>
      <c r="W97" s="147"/>
      <c r="X97" s="147"/>
      <c r="Y97" s="147"/>
    </row>
    <row r="98" spans="1:25" x14ac:dyDescent="0.35">
      <c r="A98" s="147">
        <v>95</v>
      </c>
      <c r="B98" s="248"/>
      <c r="C98" s="147"/>
      <c r="D98" s="147"/>
      <c r="E98" s="147"/>
      <c r="F98" s="147"/>
      <c r="G98" s="147"/>
      <c r="H98" s="147"/>
      <c r="I98" s="147"/>
      <c r="J98" s="147"/>
      <c r="K98" s="147"/>
      <c r="L98" s="147"/>
      <c r="M98" s="147"/>
      <c r="N98" s="147"/>
      <c r="O98" s="147"/>
      <c r="P98" s="147"/>
      <c r="Q98" s="147" t="s">
        <v>2879</v>
      </c>
      <c r="R98" s="147" t="s">
        <v>866</v>
      </c>
      <c r="S98" s="147" t="s">
        <v>867</v>
      </c>
      <c r="T98" s="147" t="s">
        <v>808</v>
      </c>
      <c r="U98" s="147" t="s">
        <v>7461</v>
      </c>
      <c r="V98" s="154">
        <v>35</v>
      </c>
      <c r="W98" s="147"/>
      <c r="X98" s="147" t="s">
        <v>869</v>
      </c>
      <c r="Y98" s="147"/>
    </row>
    <row r="99" spans="1:25" x14ac:dyDescent="0.35">
      <c r="A99" s="147">
        <v>96</v>
      </c>
      <c r="B99" s="245" t="s">
        <v>934</v>
      </c>
      <c r="C99" s="147" t="s">
        <v>861</v>
      </c>
      <c r="D99" s="147" t="s">
        <v>934</v>
      </c>
      <c r="E99" s="147" t="s">
        <v>919</v>
      </c>
      <c r="F99" s="147"/>
      <c r="G99" s="147" t="s">
        <v>935</v>
      </c>
      <c r="H99" s="147" t="s">
        <v>936</v>
      </c>
      <c r="I99" s="147"/>
      <c r="J99" s="147"/>
      <c r="K99" s="147"/>
      <c r="L99" s="147" t="s">
        <v>877</v>
      </c>
      <c r="M99" s="147">
        <v>11600</v>
      </c>
      <c r="N99" s="147">
        <v>875</v>
      </c>
      <c r="O99" s="147"/>
      <c r="P99" s="147"/>
      <c r="Q99" s="147" t="s">
        <v>2879</v>
      </c>
      <c r="R99" s="147" t="s">
        <v>866</v>
      </c>
      <c r="S99" s="147" t="s">
        <v>867</v>
      </c>
      <c r="T99" s="147" t="s">
        <v>808</v>
      </c>
      <c r="U99" s="147" t="s">
        <v>112</v>
      </c>
      <c r="V99" s="154">
        <v>35</v>
      </c>
      <c r="W99" s="147"/>
      <c r="X99" s="147"/>
      <c r="Y99" s="147"/>
    </row>
    <row r="100" spans="1:25" x14ac:dyDescent="0.35">
      <c r="A100" s="147">
        <v>97</v>
      </c>
      <c r="B100" s="248"/>
      <c r="C100" s="147"/>
      <c r="D100" s="147"/>
      <c r="E100" s="147"/>
      <c r="F100" s="147"/>
      <c r="G100" s="147"/>
      <c r="H100" s="147"/>
      <c r="I100" s="147"/>
      <c r="J100" s="147"/>
      <c r="K100" s="147"/>
      <c r="L100" s="147"/>
      <c r="M100" s="147"/>
      <c r="N100" s="147"/>
      <c r="O100" s="147"/>
      <c r="P100" s="147"/>
      <c r="Q100" s="147" t="s">
        <v>2879</v>
      </c>
      <c r="R100" s="147" t="s">
        <v>866</v>
      </c>
      <c r="S100" s="147" t="s">
        <v>867</v>
      </c>
      <c r="T100" s="147" t="s">
        <v>808</v>
      </c>
      <c r="U100" s="147" t="s">
        <v>7461</v>
      </c>
      <c r="V100" s="154">
        <v>35</v>
      </c>
      <c r="W100" s="147"/>
      <c r="X100" s="147" t="s">
        <v>869</v>
      </c>
      <c r="Y100" s="147"/>
    </row>
    <row r="101" spans="1:25" x14ac:dyDescent="0.35">
      <c r="A101" s="147">
        <v>98</v>
      </c>
      <c r="B101" s="245" t="s">
        <v>937</v>
      </c>
      <c r="C101" s="147" t="s">
        <v>861</v>
      </c>
      <c r="D101" s="147" t="s">
        <v>937</v>
      </c>
      <c r="E101" s="147" t="s">
        <v>919</v>
      </c>
      <c r="F101" s="147"/>
      <c r="G101" s="147" t="s">
        <v>5764</v>
      </c>
      <c r="H101" s="147" t="s">
        <v>938</v>
      </c>
      <c r="I101" s="147"/>
      <c r="J101" s="147"/>
      <c r="K101" s="147"/>
      <c r="L101" s="147" t="s">
        <v>934</v>
      </c>
      <c r="M101" s="147">
        <v>13600</v>
      </c>
      <c r="N101" s="147">
        <v>1000</v>
      </c>
      <c r="O101" s="147"/>
      <c r="P101" s="147"/>
      <c r="Q101" s="147" t="s">
        <v>2879</v>
      </c>
      <c r="R101" s="147" t="s">
        <v>866</v>
      </c>
      <c r="S101" s="147" t="s">
        <v>867</v>
      </c>
      <c r="T101" s="147" t="s">
        <v>808</v>
      </c>
      <c r="U101" s="147" t="s">
        <v>112</v>
      </c>
      <c r="V101" s="154">
        <v>35</v>
      </c>
      <c r="W101" s="147"/>
      <c r="X101" s="147"/>
      <c r="Y101" s="147"/>
    </row>
    <row r="102" spans="1:25" x14ac:dyDescent="0.35">
      <c r="A102" s="147">
        <v>99</v>
      </c>
      <c r="B102" s="248"/>
      <c r="C102" s="147"/>
      <c r="D102" s="147"/>
      <c r="E102" s="147"/>
      <c r="F102" s="147"/>
      <c r="G102" s="147"/>
      <c r="H102" s="147"/>
      <c r="I102" s="147"/>
      <c r="J102" s="147"/>
      <c r="K102" s="147"/>
      <c r="L102" s="147"/>
      <c r="M102" s="147"/>
      <c r="N102" s="147"/>
      <c r="O102" s="147"/>
      <c r="P102" s="147"/>
      <c r="Q102" s="147" t="s">
        <v>2879</v>
      </c>
      <c r="R102" s="147" t="s">
        <v>866</v>
      </c>
      <c r="S102" s="147" t="s">
        <v>867</v>
      </c>
      <c r="T102" s="147" t="s">
        <v>808</v>
      </c>
      <c r="U102" s="147" t="s">
        <v>7461</v>
      </c>
      <c r="V102" s="154">
        <v>35</v>
      </c>
      <c r="W102" s="147"/>
      <c r="X102" s="147" t="s">
        <v>869</v>
      </c>
      <c r="Y102" s="147"/>
    </row>
    <row r="103" spans="1:25" x14ac:dyDescent="0.35">
      <c r="A103" s="147">
        <v>100</v>
      </c>
      <c r="B103" s="245" t="s">
        <v>939</v>
      </c>
      <c r="C103" s="147" t="s">
        <v>861</v>
      </c>
      <c r="D103" s="147" t="s">
        <v>939</v>
      </c>
      <c r="E103" s="147" t="s">
        <v>919</v>
      </c>
      <c r="F103" s="147"/>
      <c r="G103" s="147" t="s">
        <v>5765</v>
      </c>
      <c r="H103" s="147" t="s">
        <v>940</v>
      </c>
      <c r="I103" s="147"/>
      <c r="J103" s="147"/>
      <c r="K103" s="147"/>
      <c r="L103" s="147" t="s">
        <v>937</v>
      </c>
      <c r="M103" s="147">
        <v>15600</v>
      </c>
      <c r="N103" s="147">
        <v>1125</v>
      </c>
      <c r="O103" s="147"/>
      <c r="P103" s="147"/>
      <c r="Q103" s="147" t="s">
        <v>2879</v>
      </c>
      <c r="R103" s="147" t="s">
        <v>866</v>
      </c>
      <c r="S103" s="147" t="s">
        <v>867</v>
      </c>
      <c r="T103" s="147" t="s">
        <v>808</v>
      </c>
      <c r="U103" s="147" t="s">
        <v>112</v>
      </c>
      <c r="V103" s="154">
        <v>60</v>
      </c>
      <c r="W103" s="147"/>
      <c r="X103" s="147"/>
      <c r="Y103" s="147"/>
    </row>
    <row r="104" spans="1:25" x14ac:dyDescent="0.35">
      <c r="A104" s="147">
        <v>101</v>
      </c>
      <c r="B104" s="248"/>
      <c r="C104" s="147"/>
      <c r="D104" s="147"/>
      <c r="E104" s="147"/>
      <c r="F104" s="147"/>
      <c r="G104" s="147"/>
      <c r="H104" s="147"/>
      <c r="I104" s="147"/>
      <c r="J104" s="147"/>
      <c r="K104" s="147"/>
      <c r="L104" s="147"/>
      <c r="M104" s="147"/>
      <c r="N104" s="147"/>
      <c r="O104" s="147"/>
      <c r="P104" s="147"/>
      <c r="Q104" s="147" t="s">
        <v>2879</v>
      </c>
      <c r="R104" s="147" t="s">
        <v>866</v>
      </c>
      <c r="S104" s="147" t="s">
        <v>867</v>
      </c>
      <c r="T104" s="147" t="s">
        <v>808</v>
      </c>
      <c r="U104" s="147" t="s">
        <v>7461</v>
      </c>
      <c r="V104" s="154">
        <v>60</v>
      </c>
      <c r="W104" s="147"/>
      <c r="X104" s="147" t="s">
        <v>869</v>
      </c>
      <c r="Y104" s="147"/>
    </row>
    <row r="105" spans="1:25" x14ac:dyDescent="0.35">
      <c r="A105" s="147">
        <v>102</v>
      </c>
      <c r="B105" s="245" t="s">
        <v>3618</v>
      </c>
      <c r="C105" s="147" t="s">
        <v>861</v>
      </c>
      <c r="D105" s="147" t="s">
        <v>3618</v>
      </c>
      <c r="E105" s="147" t="s">
        <v>919</v>
      </c>
      <c r="F105" s="147"/>
      <c r="G105" s="147" t="s">
        <v>5766</v>
      </c>
      <c r="H105" s="147" t="s">
        <v>3617</v>
      </c>
      <c r="I105" s="147"/>
      <c r="J105" s="147"/>
      <c r="K105" s="147"/>
      <c r="L105" s="147" t="s">
        <v>3758</v>
      </c>
      <c r="M105" s="147">
        <v>32000</v>
      </c>
      <c r="N105" s="147">
        <v>1670</v>
      </c>
      <c r="O105" s="147"/>
      <c r="P105" s="147"/>
      <c r="Q105" s="147" t="s">
        <v>2879</v>
      </c>
      <c r="R105" s="147" t="s">
        <v>866</v>
      </c>
      <c r="S105" s="147" t="s">
        <v>867</v>
      </c>
      <c r="T105" s="147" t="s">
        <v>808</v>
      </c>
      <c r="U105" s="147" t="s">
        <v>112</v>
      </c>
      <c r="V105" s="154">
        <v>50</v>
      </c>
      <c r="W105" s="147"/>
      <c r="X105" s="147"/>
      <c r="Y105" s="147"/>
    </row>
    <row r="106" spans="1:25" x14ac:dyDescent="0.35">
      <c r="A106" s="147">
        <v>103</v>
      </c>
      <c r="B106" s="248"/>
      <c r="C106" s="147"/>
      <c r="D106" s="147"/>
      <c r="E106" s="147"/>
      <c r="F106" s="147"/>
      <c r="G106" s="147"/>
      <c r="H106" s="147"/>
      <c r="I106" s="147"/>
      <c r="J106" s="147"/>
      <c r="K106" s="147"/>
      <c r="L106" s="147"/>
      <c r="M106" s="147"/>
      <c r="N106" s="147"/>
      <c r="O106" s="147"/>
      <c r="P106" s="147"/>
      <c r="Q106" s="147" t="s">
        <v>2879</v>
      </c>
      <c r="R106" s="147" t="s">
        <v>866</v>
      </c>
      <c r="S106" s="147" t="s">
        <v>867</v>
      </c>
      <c r="T106" s="147" t="s">
        <v>808</v>
      </c>
      <c r="U106" s="147" t="s">
        <v>7461</v>
      </c>
      <c r="V106" s="154">
        <v>40</v>
      </c>
      <c r="W106" s="147"/>
      <c r="X106" s="147" t="s">
        <v>869</v>
      </c>
      <c r="Y106" s="147"/>
    </row>
    <row r="107" spans="1:25" x14ac:dyDescent="0.35">
      <c r="A107" s="147">
        <v>104</v>
      </c>
      <c r="B107" s="242" t="s">
        <v>941</v>
      </c>
      <c r="C107" s="147" t="s">
        <v>861</v>
      </c>
      <c r="D107" s="147" t="s">
        <v>941</v>
      </c>
      <c r="E107" s="147"/>
      <c r="F107" s="147">
        <v>1</v>
      </c>
      <c r="G107" s="147" t="s">
        <v>942</v>
      </c>
      <c r="H107" s="147" t="s">
        <v>943</v>
      </c>
      <c r="I107" s="147"/>
      <c r="J107" s="147"/>
      <c r="K107" s="147"/>
      <c r="L107" s="147" t="s">
        <v>2777</v>
      </c>
      <c r="M107" s="147">
        <v>3600</v>
      </c>
      <c r="N107" s="147">
        <v>215</v>
      </c>
      <c r="O107" s="147"/>
      <c r="P107" s="147" t="s">
        <v>2</v>
      </c>
      <c r="Q107" s="147"/>
      <c r="R107" s="147"/>
      <c r="S107" s="147"/>
      <c r="T107" s="147"/>
      <c r="U107" s="147"/>
      <c r="V107" s="154"/>
      <c r="W107" s="152"/>
      <c r="X107" s="147"/>
      <c r="Y107" s="147"/>
    </row>
    <row r="108" spans="1:25" x14ac:dyDescent="0.35">
      <c r="A108" s="147">
        <v>105</v>
      </c>
      <c r="B108" s="243"/>
      <c r="C108" s="147"/>
      <c r="D108" s="147"/>
      <c r="E108" s="147"/>
      <c r="F108" s="147"/>
      <c r="G108" s="147"/>
      <c r="H108" s="147"/>
      <c r="I108" s="147"/>
      <c r="J108" s="147"/>
      <c r="K108" s="147"/>
      <c r="L108" s="147"/>
      <c r="M108" s="147"/>
      <c r="N108" s="147"/>
      <c r="O108" s="152"/>
      <c r="P108" s="177" t="s">
        <v>8676</v>
      </c>
      <c r="Q108" s="147"/>
      <c r="R108" s="147"/>
      <c r="S108" s="147"/>
      <c r="T108" s="147"/>
      <c r="U108" s="147"/>
      <c r="V108" s="154"/>
      <c r="W108" s="147" t="s">
        <v>2</v>
      </c>
      <c r="X108" s="147"/>
      <c r="Y108" s="152"/>
    </row>
    <row r="109" spans="1:25" x14ac:dyDescent="0.35">
      <c r="A109" s="147">
        <v>106</v>
      </c>
      <c r="B109" s="242" t="s">
        <v>946</v>
      </c>
      <c r="C109" s="147" t="s">
        <v>947</v>
      </c>
      <c r="D109" s="147" t="s">
        <v>946</v>
      </c>
      <c r="E109" s="147"/>
      <c r="F109" s="147"/>
      <c r="G109" s="147" t="s">
        <v>948</v>
      </c>
      <c r="H109" s="147" t="s">
        <v>949</v>
      </c>
      <c r="I109" s="147"/>
      <c r="J109" s="147"/>
      <c r="K109" s="147"/>
      <c r="L109" s="147" t="s">
        <v>950</v>
      </c>
      <c r="M109" s="147">
        <v>7200</v>
      </c>
      <c r="N109" s="147">
        <v>395</v>
      </c>
      <c r="O109" s="147" t="s">
        <v>255</v>
      </c>
      <c r="P109" s="147"/>
      <c r="Q109" s="147"/>
      <c r="R109" s="147"/>
      <c r="S109" s="147"/>
      <c r="T109" s="147"/>
      <c r="U109" s="147"/>
      <c r="V109" s="154"/>
      <c r="W109" s="147" t="s">
        <v>255</v>
      </c>
      <c r="X109" s="147"/>
      <c r="Y109" s="147"/>
    </row>
    <row r="110" spans="1:25" x14ac:dyDescent="0.35">
      <c r="A110" s="147">
        <v>107</v>
      </c>
      <c r="B110" s="242" t="s">
        <v>951</v>
      </c>
      <c r="C110" s="147" t="s">
        <v>947</v>
      </c>
      <c r="D110" s="147" t="s">
        <v>951</v>
      </c>
      <c r="E110" s="147"/>
      <c r="F110" s="147"/>
      <c r="G110" s="147" t="s">
        <v>952</v>
      </c>
      <c r="H110" s="147" t="s">
        <v>953</v>
      </c>
      <c r="I110" s="147"/>
      <c r="J110" s="147"/>
      <c r="K110" s="147"/>
      <c r="L110" s="147" t="s">
        <v>954</v>
      </c>
      <c r="M110" s="147">
        <v>4800</v>
      </c>
      <c r="N110" s="147">
        <v>275</v>
      </c>
      <c r="O110" s="147" t="s">
        <v>204</v>
      </c>
      <c r="P110" s="147"/>
      <c r="Q110" s="147"/>
      <c r="R110" s="147"/>
      <c r="S110" s="147"/>
      <c r="T110" s="147"/>
      <c r="U110" s="147"/>
      <c r="V110" s="154"/>
      <c r="W110" s="147" t="s">
        <v>204</v>
      </c>
      <c r="X110" s="147"/>
      <c r="Y110" s="147"/>
    </row>
    <row r="111" spans="1:25" x14ac:dyDescent="0.35">
      <c r="A111" s="147">
        <v>108</v>
      </c>
      <c r="B111" s="242" t="s">
        <v>955</v>
      </c>
      <c r="C111" s="147" t="s">
        <v>947</v>
      </c>
      <c r="D111" s="147" t="s">
        <v>955</v>
      </c>
      <c r="E111" s="147"/>
      <c r="F111" s="147">
        <v>1</v>
      </c>
      <c r="G111" s="147" t="s">
        <v>956</v>
      </c>
      <c r="H111" s="147" t="s">
        <v>957</v>
      </c>
      <c r="I111" s="147"/>
      <c r="J111" s="147"/>
      <c r="K111" s="147"/>
      <c r="L111" s="147" t="s">
        <v>958</v>
      </c>
      <c r="M111" s="147">
        <v>3600</v>
      </c>
      <c r="N111" s="147">
        <v>215</v>
      </c>
      <c r="O111" s="147" t="s">
        <v>206</v>
      </c>
      <c r="P111" s="147"/>
      <c r="Q111" s="147"/>
      <c r="R111" s="147"/>
      <c r="S111" s="147"/>
      <c r="T111" s="147"/>
      <c r="U111" s="147"/>
      <c r="V111" s="154"/>
      <c r="W111" s="147" t="s">
        <v>206</v>
      </c>
      <c r="X111" s="147"/>
      <c r="Y111" s="147"/>
    </row>
    <row r="112" spans="1:25" x14ac:dyDescent="0.35">
      <c r="A112" s="147">
        <v>109</v>
      </c>
      <c r="B112" s="242" t="s">
        <v>959</v>
      </c>
      <c r="C112" s="147" t="s">
        <v>947</v>
      </c>
      <c r="D112" s="147" t="s">
        <v>959</v>
      </c>
      <c r="E112" s="147"/>
      <c r="F112" s="147"/>
      <c r="G112" s="147" t="s">
        <v>960</v>
      </c>
      <c r="H112" s="147" t="s">
        <v>961</v>
      </c>
      <c r="I112" s="147"/>
      <c r="J112" s="147" t="s">
        <v>206</v>
      </c>
      <c r="K112" s="147"/>
      <c r="L112" s="147" t="s">
        <v>2778</v>
      </c>
      <c r="M112" s="147">
        <v>9000</v>
      </c>
      <c r="N112" s="147">
        <v>475</v>
      </c>
      <c r="O112" s="147" t="s">
        <v>208</v>
      </c>
      <c r="P112" s="147"/>
      <c r="Q112" s="147"/>
      <c r="R112" s="147"/>
      <c r="S112" s="147"/>
      <c r="T112" s="147"/>
      <c r="U112" s="147"/>
      <c r="V112" s="154"/>
      <c r="W112" s="147" t="s">
        <v>208</v>
      </c>
      <c r="X112" s="147"/>
      <c r="Y112" s="147"/>
    </row>
    <row r="113" spans="1:25" x14ac:dyDescent="0.35">
      <c r="A113" s="147">
        <v>110</v>
      </c>
      <c r="B113" s="242" t="s">
        <v>963</v>
      </c>
      <c r="C113" s="147" t="s">
        <v>947</v>
      </c>
      <c r="D113" s="147" t="s">
        <v>963</v>
      </c>
      <c r="E113" s="147"/>
      <c r="F113" s="147"/>
      <c r="G113" s="147" t="s">
        <v>5947</v>
      </c>
      <c r="H113" s="147" t="s">
        <v>965</v>
      </c>
      <c r="I113" s="147"/>
      <c r="J113" s="147"/>
      <c r="K113" s="147"/>
      <c r="L113" s="147" t="s">
        <v>2779</v>
      </c>
      <c r="M113" s="147">
        <v>6400</v>
      </c>
      <c r="N113" s="147">
        <v>350</v>
      </c>
      <c r="O113" s="147" t="s">
        <v>258</v>
      </c>
      <c r="P113" s="147"/>
      <c r="Q113" s="147"/>
      <c r="R113" s="147"/>
      <c r="S113" s="147"/>
      <c r="T113" s="147"/>
      <c r="U113" s="147"/>
      <c r="V113" s="154"/>
      <c r="W113" s="147" t="s">
        <v>258</v>
      </c>
      <c r="X113" s="147"/>
      <c r="Y113" s="147"/>
    </row>
    <row r="114" spans="1:25" x14ac:dyDescent="0.35">
      <c r="A114" s="147">
        <v>111</v>
      </c>
      <c r="B114" s="242" t="s">
        <v>968</v>
      </c>
      <c r="C114" s="147" t="s">
        <v>947</v>
      </c>
      <c r="D114" s="147" t="s">
        <v>968</v>
      </c>
      <c r="E114" s="147"/>
      <c r="F114" s="147"/>
      <c r="G114" s="147" t="s">
        <v>969</v>
      </c>
      <c r="H114" s="147" t="s">
        <v>970</v>
      </c>
      <c r="I114" s="147"/>
      <c r="J114" s="147"/>
      <c r="K114" s="147"/>
      <c r="L114" s="147" t="s">
        <v>971</v>
      </c>
      <c r="M114" s="147">
        <v>21600</v>
      </c>
      <c r="N114" s="147">
        <v>1040</v>
      </c>
      <c r="O114" s="147" t="s">
        <v>294</v>
      </c>
      <c r="P114" s="147"/>
      <c r="Q114" s="147"/>
      <c r="R114" s="147"/>
      <c r="S114" s="147"/>
      <c r="T114" s="147"/>
      <c r="U114" s="147"/>
      <c r="V114" s="154"/>
      <c r="W114" s="147" t="s">
        <v>294</v>
      </c>
      <c r="X114" s="147" t="s">
        <v>869</v>
      </c>
      <c r="Y114" s="147"/>
    </row>
    <row r="115" spans="1:25" x14ac:dyDescent="0.35">
      <c r="A115" s="147">
        <v>112</v>
      </c>
      <c r="B115" s="242" t="s">
        <v>975</v>
      </c>
      <c r="C115" s="147" t="s">
        <v>947</v>
      </c>
      <c r="D115" s="147" t="s">
        <v>975</v>
      </c>
      <c r="E115" s="147"/>
      <c r="F115" s="147"/>
      <c r="G115" s="147" t="s">
        <v>976</v>
      </c>
      <c r="H115" s="147" t="s">
        <v>977</v>
      </c>
      <c r="I115" s="147"/>
      <c r="J115" s="147" t="s">
        <v>265</v>
      </c>
      <c r="K115" s="147"/>
      <c r="L115" s="147" t="s">
        <v>902</v>
      </c>
      <c r="M115" s="147">
        <v>3200</v>
      </c>
      <c r="N115" s="147">
        <v>190</v>
      </c>
      <c r="O115" s="147" t="s">
        <v>219</v>
      </c>
      <c r="P115" s="147"/>
      <c r="Q115" s="147"/>
      <c r="R115" s="147"/>
      <c r="S115" s="147"/>
      <c r="T115" s="147"/>
      <c r="U115" s="147"/>
      <c r="V115" s="154"/>
      <c r="W115" s="147" t="s">
        <v>219</v>
      </c>
      <c r="X115" s="147"/>
      <c r="Y115" s="147"/>
    </row>
    <row r="116" spans="1:25" x14ac:dyDescent="0.35">
      <c r="A116" s="147">
        <v>113</v>
      </c>
      <c r="B116" s="242" t="s">
        <v>972</v>
      </c>
      <c r="C116" s="147" t="s">
        <v>947</v>
      </c>
      <c r="D116" s="147" t="s">
        <v>972</v>
      </c>
      <c r="E116" s="147"/>
      <c r="F116" s="147"/>
      <c r="G116" s="147" t="s">
        <v>973</v>
      </c>
      <c r="H116" s="147" t="s">
        <v>974</v>
      </c>
      <c r="I116" s="147"/>
      <c r="J116" s="147"/>
      <c r="K116" s="147"/>
      <c r="L116" s="147" t="s">
        <v>968</v>
      </c>
      <c r="M116" s="147">
        <v>21600</v>
      </c>
      <c r="N116" s="147">
        <v>1040</v>
      </c>
      <c r="O116" s="147" t="s">
        <v>223</v>
      </c>
      <c r="P116" s="147"/>
      <c r="Q116" s="147"/>
      <c r="R116" s="147"/>
      <c r="S116" s="147"/>
      <c r="T116" s="147"/>
      <c r="U116" s="147"/>
      <c r="V116" s="154"/>
      <c r="W116" s="147" t="s">
        <v>223</v>
      </c>
      <c r="X116" s="147" t="s">
        <v>869</v>
      </c>
      <c r="Y116" s="147"/>
    </row>
    <row r="117" spans="1:25" x14ac:dyDescent="0.35">
      <c r="A117" s="147">
        <v>114</v>
      </c>
      <c r="B117" s="242" t="s">
        <v>978</v>
      </c>
      <c r="C117" s="147" t="s">
        <v>947</v>
      </c>
      <c r="D117" s="147" t="s">
        <v>978</v>
      </c>
      <c r="E117" s="147"/>
      <c r="F117" s="147"/>
      <c r="G117" s="147" t="s">
        <v>979</v>
      </c>
      <c r="H117" s="147" t="s">
        <v>980</v>
      </c>
      <c r="I117" s="147"/>
      <c r="J117" s="147" t="s">
        <v>249</v>
      </c>
      <c r="K117" s="147"/>
      <c r="L117" s="147" t="s">
        <v>892</v>
      </c>
      <c r="M117" s="147">
        <v>7200</v>
      </c>
      <c r="N117" s="147">
        <v>395</v>
      </c>
      <c r="O117" s="147" t="s">
        <v>238</v>
      </c>
      <c r="P117" s="147"/>
      <c r="Q117" s="147"/>
      <c r="R117" s="147"/>
      <c r="S117" s="147"/>
      <c r="T117" s="147"/>
      <c r="U117" s="147"/>
      <c r="V117" s="154"/>
      <c r="W117" s="147" t="s">
        <v>238</v>
      </c>
      <c r="X117" s="147"/>
      <c r="Y117" s="147"/>
    </row>
    <row r="118" spans="1:25" x14ac:dyDescent="0.35">
      <c r="A118" s="147">
        <v>115</v>
      </c>
      <c r="B118" s="242" t="s">
        <v>981</v>
      </c>
      <c r="C118" s="147" t="s">
        <v>947</v>
      </c>
      <c r="D118" s="147" t="s">
        <v>981</v>
      </c>
      <c r="E118" s="147"/>
      <c r="F118" s="147"/>
      <c r="G118" s="147" t="s">
        <v>982</v>
      </c>
      <c r="H118" s="147" t="s">
        <v>983</v>
      </c>
      <c r="I118" s="147"/>
      <c r="J118" s="147" t="s">
        <v>244</v>
      </c>
      <c r="K118" s="147"/>
      <c r="L118" s="147" t="s">
        <v>984</v>
      </c>
      <c r="M118" s="147">
        <v>7200</v>
      </c>
      <c r="N118" s="147">
        <v>395</v>
      </c>
      <c r="O118" s="147" t="s">
        <v>241</v>
      </c>
      <c r="P118" s="147"/>
      <c r="Q118" s="147"/>
      <c r="R118" s="147"/>
      <c r="S118" s="147"/>
      <c r="T118" s="147"/>
      <c r="U118" s="147"/>
      <c r="V118" s="154"/>
      <c r="W118" s="147" t="s">
        <v>241</v>
      </c>
      <c r="X118" s="147"/>
      <c r="Y118" s="147"/>
    </row>
    <row r="119" spans="1:25" x14ac:dyDescent="0.35">
      <c r="A119" s="147">
        <v>116</v>
      </c>
      <c r="B119" s="242" t="s">
        <v>985</v>
      </c>
      <c r="C119" s="147" t="s">
        <v>947</v>
      </c>
      <c r="D119" s="147" t="s">
        <v>985</v>
      </c>
      <c r="E119" s="147"/>
      <c r="F119" s="147"/>
      <c r="G119" s="147" t="s">
        <v>5948</v>
      </c>
      <c r="H119" s="147" t="s">
        <v>987</v>
      </c>
      <c r="I119" s="147"/>
      <c r="J119" s="147"/>
      <c r="K119" s="147"/>
      <c r="L119" s="147" t="s">
        <v>988</v>
      </c>
      <c r="M119" s="147">
        <v>1800</v>
      </c>
      <c r="N119" s="147">
        <v>115</v>
      </c>
      <c r="O119" s="177" t="s">
        <v>166</v>
      </c>
      <c r="P119" s="147"/>
      <c r="Q119" s="147"/>
      <c r="R119" s="147"/>
      <c r="S119" s="147"/>
      <c r="T119" s="147"/>
      <c r="U119" s="147"/>
      <c r="V119" s="154"/>
      <c r="W119" s="177" t="s">
        <v>166</v>
      </c>
      <c r="X119" s="147"/>
      <c r="Y119" s="147"/>
    </row>
    <row r="120" spans="1:25" x14ac:dyDescent="0.35">
      <c r="A120" s="147">
        <v>117</v>
      </c>
      <c r="B120" s="246" t="s">
        <v>988</v>
      </c>
      <c r="C120" s="147" t="s">
        <v>947</v>
      </c>
      <c r="D120" s="147" t="s">
        <v>988</v>
      </c>
      <c r="E120" s="147"/>
      <c r="F120" s="147">
        <v>1</v>
      </c>
      <c r="G120" s="147" t="s">
        <v>986</v>
      </c>
      <c r="H120" s="147" t="s">
        <v>989</v>
      </c>
      <c r="I120" s="147"/>
      <c r="J120" s="147"/>
      <c r="K120" s="147"/>
      <c r="L120" s="147" t="s">
        <v>990</v>
      </c>
      <c r="M120" s="147">
        <v>600</v>
      </c>
      <c r="N120" s="147">
        <v>40</v>
      </c>
      <c r="O120" s="177" t="s">
        <v>60</v>
      </c>
      <c r="P120" s="147"/>
      <c r="Q120" s="147"/>
      <c r="R120" s="147"/>
      <c r="S120" s="147"/>
      <c r="T120" s="147"/>
      <c r="U120" s="147"/>
      <c r="V120" s="154"/>
      <c r="W120" s="147"/>
      <c r="X120" s="147"/>
      <c r="Y120" s="147"/>
    </row>
    <row r="121" spans="1:25" x14ac:dyDescent="0.35">
      <c r="A121" s="147">
        <v>118</v>
      </c>
      <c r="B121" s="248"/>
      <c r="C121" s="147"/>
      <c r="D121" s="147"/>
      <c r="E121" s="147"/>
      <c r="F121" s="147"/>
      <c r="G121" s="147"/>
      <c r="H121" s="147"/>
      <c r="I121" s="147"/>
      <c r="J121" s="147"/>
      <c r="K121" s="147"/>
      <c r="L121" s="147"/>
      <c r="M121" s="147"/>
      <c r="N121" s="147"/>
      <c r="O121" s="177" t="s">
        <v>168</v>
      </c>
      <c r="P121" s="147"/>
      <c r="Q121" s="147"/>
      <c r="R121" s="147"/>
      <c r="S121" s="147"/>
      <c r="T121" s="147"/>
      <c r="U121" s="147"/>
      <c r="V121" s="154"/>
      <c r="W121" s="177" t="s">
        <v>168</v>
      </c>
      <c r="X121" s="147"/>
      <c r="Y121" s="147"/>
    </row>
    <row r="122" spans="1:25" x14ac:dyDescent="0.35">
      <c r="A122" s="147">
        <v>119</v>
      </c>
      <c r="B122" s="242" t="s">
        <v>991</v>
      </c>
      <c r="C122" s="147" t="s">
        <v>947</v>
      </c>
      <c r="D122" s="147" t="s">
        <v>991</v>
      </c>
      <c r="E122" s="147"/>
      <c r="F122" s="147"/>
      <c r="G122" s="147" t="s">
        <v>992</v>
      </c>
      <c r="H122" s="147" t="s">
        <v>993</v>
      </c>
      <c r="I122" s="147"/>
      <c r="J122" s="147"/>
      <c r="K122" s="147"/>
      <c r="L122" s="147" t="s">
        <v>994</v>
      </c>
      <c r="M122" s="147">
        <v>12000</v>
      </c>
      <c r="N122" s="147">
        <v>605</v>
      </c>
      <c r="O122" s="147" t="s">
        <v>213</v>
      </c>
      <c r="P122" s="147"/>
      <c r="Q122" s="147"/>
      <c r="R122" s="147"/>
      <c r="S122" s="147"/>
      <c r="T122" s="147"/>
      <c r="U122" s="147"/>
      <c r="V122" s="154"/>
      <c r="W122" s="147" t="s">
        <v>213</v>
      </c>
      <c r="X122" s="147"/>
      <c r="Y122" s="147"/>
    </row>
    <row r="123" spans="1:25" x14ac:dyDescent="0.35">
      <c r="A123" s="147">
        <v>120</v>
      </c>
      <c r="B123" s="242" t="s">
        <v>995</v>
      </c>
      <c r="C123" s="147" t="s">
        <v>947</v>
      </c>
      <c r="D123" s="147" t="s">
        <v>995</v>
      </c>
      <c r="E123" s="147"/>
      <c r="F123" s="147"/>
      <c r="G123" s="147" t="s">
        <v>996</v>
      </c>
      <c r="H123" s="147" t="s">
        <v>997</v>
      </c>
      <c r="I123" s="147"/>
      <c r="J123" s="147"/>
      <c r="K123" s="147"/>
      <c r="L123" s="147" t="s">
        <v>998</v>
      </c>
      <c r="M123" s="147">
        <v>4800</v>
      </c>
      <c r="N123" s="147">
        <v>275</v>
      </c>
      <c r="O123" s="147" t="s">
        <v>217</v>
      </c>
      <c r="P123" s="147"/>
      <c r="Q123" s="147"/>
      <c r="R123" s="147"/>
      <c r="S123" s="147"/>
      <c r="T123" s="147"/>
      <c r="U123" s="147"/>
      <c r="V123" s="154"/>
      <c r="W123" s="147" t="s">
        <v>217</v>
      </c>
      <c r="X123" s="147"/>
      <c r="Y123" s="147"/>
    </row>
    <row r="124" spans="1:25" x14ac:dyDescent="0.35">
      <c r="A124" s="147">
        <v>121</v>
      </c>
      <c r="B124" s="242" t="s">
        <v>999</v>
      </c>
      <c r="C124" s="147" t="s">
        <v>947</v>
      </c>
      <c r="D124" s="147" t="s">
        <v>999</v>
      </c>
      <c r="E124" s="147"/>
      <c r="F124" s="147"/>
      <c r="G124" s="147" t="s">
        <v>1000</v>
      </c>
      <c r="H124" s="147" t="s">
        <v>1001</v>
      </c>
      <c r="I124" s="147"/>
      <c r="J124" s="147"/>
      <c r="K124" s="147"/>
      <c r="L124" s="147" t="s">
        <v>2780</v>
      </c>
      <c r="M124" s="147">
        <v>4800</v>
      </c>
      <c r="N124" s="147">
        <v>275</v>
      </c>
      <c r="O124" s="147" t="s">
        <v>215</v>
      </c>
      <c r="P124" s="147"/>
      <c r="Q124" s="147"/>
      <c r="R124" s="147"/>
      <c r="S124" s="147"/>
      <c r="T124" s="147"/>
      <c r="U124" s="147"/>
      <c r="V124" s="154"/>
      <c r="W124" s="147" t="s">
        <v>215</v>
      </c>
      <c r="X124" s="147"/>
      <c r="Y124" s="147"/>
    </row>
    <row r="125" spans="1:25" x14ac:dyDescent="0.35">
      <c r="A125" s="147">
        <v>122</v>
      </c>
      <c r="B125" s="245" t="s">
        <v>1006</v>
      </c>
      <c r="C125" s="147" t="s">
        <v>947</v>
      </c>
      <c r="D125" s="147" t="s">
        <v>1006</v>
      </c>
      <c r="E125" s="147"/>
      <c r="F125" s="147"/>
      <c r="G125" s="147" t="s">
        <v>1007</v>
      </c>
      <c r="H125" s="147" t="s">
        <v>1008</v>
      </c>
      <c r="I125" s="147"/>
      <c r="J125" s="147" t="s">
        <v>217</v>
      </c>
      <c r="K125" s="147"/>
      <c r="L125" s="147"/>
      <c r="M125" s="147"/>
      <c r="N125" s="147"/>
      <c r="O125" s="147"/>
      <c r="P125" s="147"/>
      <c r="Q125" s="147"/>
      <c r="R125" s="147"/>
      <c r="S125" s="147"/>
      <c r="T125" s="147"/>
      <c r="U125" s="147"/>
      <c r="V125" s="154"/>
      <c r="W125" s="147"/>
      <c r="X125" s="147"/>
      <c r="Y125" s="147"/>
    </row>
    <row r="126" spans="1:25" x14ac:dyDescent="0.35">
      <c r="A126" s="147">
        <v>123</v>
      </c>
      <c r="B126" s="248"/>
      <c r="C126" s="147"/>
      <c r="D126" s="147"/>
      <c r="E126" s="147"/>
      <c r="F126" s="147"/>
      <c r="G126" s="147"/>
      <c r="H126" s="147"/>
      <c r="I126" s="147"/>
      <c r="J126" s="147" t="s">
        <v>234</v>
      </c>
      <c r="K126" s="147"/>
      <c r="L126" s="147"/>
      <c r="M126" s="147"/>
      <c r="N126" s="147"/>
      <c r="O126" s="147"/>
      <c r="P126" s="147"/>
      <c r="Q126" s="147"/>
      <c r="R126" s="147"/>
      <c r="S126" s="147"/>
      <c r="T126" s="147"/>
      <c r="U126" s="147"/>
      <c r="V126" s="154"/>
      <c r="W126" s="147"/>
      <c r="X126" s="147"/>
      <c r="Y126" s="147"/>
    </row>
    <row r="127" spans="1:25" x14ac:dyDescent="0.35">
      <c r="A127" s="147">
        <v>124</v>
      </c>
      <c r="B127" s="248"/>
      <c r="C127" s="147"/>
      <c r="D127" s="147"/>
      <c r="E127" s="147"/>
      <c r="F127" s="147"/>
      <c r="G127" s="147"/>
      <c r="H127" s="147"/>
      <c r="I127" s="147"/>
      <c r="J127" s="147" t="s">
        <v>227</v>
      </c>
      <c r="K127" s="147"/>
      <c r="L127" s="147" t="s">
        <v>1009</v>
      </c>
      <c r="M127" s="147">
        <v>14400</v>
      </c>
      <c r="N127" s="147">
        <v>695</v>
      </c>
      <c r="O127" s="147" t="s">
        <v>220</v>
      </c>
      <c r="P127" s="147"/>
      <c r="Q127" s="147"/>
      <c r="R127" s="147"/>
      <c r="S127" s="147"/>
      <c r="T127" s="147"/>
      <c r="U127" s="147"/>
      <c r="V127" s="154"/>
      <c r="W127" s="147" t="s">
        <v>220</v>
      </c>
      <c r="X127" s="147"/>
      <c r="Y127" s="147"/>
    </row>
    <row r="128" spans="1:25" x14ac:dyDescent="0.35">
      <c r="A128" s="147">
        <v>125</v>
      </c>
      <c r="B128" s="242" t="s">
        <v>1003</v>
      </c>
      <c r="C128" s="147" t="s">
        <v>947</v>
      </c>
      <c r="D128" s="147" t="s">
        <v>1003</v>
      </c>
      <c r="E128" s="147"/>
      <c r="F128" s="147"/>
      <c r="G128" s="147" t="s">
        <v>1004</v>
      </c>
      <c r="H128" s="147" t="s">
        <v>1005</v>
      </c>
      <c r="I128" s="147"/>
      <c r="J128" s="147"/>
      <c r="K128" s="147"/>
      <c r="L128" s="147" t="s">
        <v>917</v>
      </c>
      <c r="M128" s="147">
        <v>4800</v>
      </c>
      <c r="N128" s="147">
        <v>275</v>
      </c>
      <c r="O128" s="147" t="s">
        <v>221</v>
      </c>
      <c r="P128" s="147"/>
      <c r="Q128" s="147"/>
      <c r="R128" s="147"/>
      <c r="S128" s="147"/>
      <c r="T128" s="147"/>
      <c r="U128" s="147"/>
      <c r="V128" s="154"/>
      <c r="W128" s="147" t="s">
        <v>221</v>
      </c>
      <c r="X128" s="147"/>
      <c r="Y128" s="147"/>
    </row>
    <row r="129" spans="1:25" x14ac:dyDescent="0.35">
      <c r="A129" s="147">
        <v>126</v>
      </c>
      <c r="B129" s="242" t="s">
        <v>1010</v>
      </c>
      <c r="C129" s="147" t="s">
        <v>947</v>
      </c>
      <c r="D129" s="147" t="s">
        <v>1010</v>
      </c>
      <c r="E129" s="147"/>
      <c r="F129" s="147"/>
      <c r="G129" s="147" t="s">
        <v>1011</v>
      </c>
      <c r="H129" s="147" t="s">
        <v>1012</v>
      </c>
      <c r="I129" s="147"/>
      <c r="J129" s="147" t="s">
        <v>266</v>
      </c>
      <c r="K129" s="147"/>
      <c r="L129" s="147" t="s">
        <v>1013</v>
      </c>
      <c r="M129" s="147">
        <v>4000</v>
      </c>
      <c r="N129" s="147">
        <v>230</v>
      </c>
      <c r="O129" s="147" t="s">
        <v>282</v>
      </c>
      <c r="P129" s="147"/>
      <c r="Q129" s="147"/>
      <c r="R129" s="147"/>
      <c r="S129" s="147"/>
      <c r="T129" s="147"/>
      <c r="U129" s="147"/>
      <c r="V129" s="154"/>
      <c r="W129" s="147" t="s">
        <v>282</v>
      </c>
      <c r="X129" s="147"/>
      <c r="Y129" s="147"/>
    </row>
    <row r="130" spans="1:25" x14ac:dyDescent="0.35">
      <c r="A130" s="147">
        <v>127</v>
      </c>
      <c r="B130" s="242" t="s">
        <v>1014</v>
      </c>
      <c r="C130" s="147" t="s">
        <v>947</v>
      </c>
      <c r="D130" s="147" t="s">
        <v>1014</v>
      </c>
      <c r="E130" s="147"/>
      <c r="F130" s="147"/>
      <c r="G130" s="147" t="s">
        <v>1015</v>
      </c>
      <c r="H130" s="147" t="s">
        <v>1016</v>
      </c>
      <c r="I130" s="147"/>
      <c r="J130" s="147"/>
      <c r="K130" s="147"/>
      <c r="L130" s="147" t="s">
        <v>2781</v>
      </c>
      <c r="M130" s="147">
        <v>6000</v>
      </c>
      <c r="N130" s="147">
        <v>330</v>
      </c>
      <c r="O130" s="147" t="s">
        <v>218</v>
      </c>
      <c r="P130" s="147"/>
      <c r="Q130" s="147"/>
      <c r="R130" s="147"/>
      <c r="S130" s="147"/>
      <c r="T130" s="147"/>
      <c r="U130" s="147"/>
      <c r="V130" s="154"/>
      <c r="W130" s="147" t="s">
        <v>217</v>
      </c>
      <c r="X130" s="147"/>
      <c r="Y130" s="147"/>
    </row>
    <row r="131" spans="1:25" x14ac:dyDescent="0.35">
      <c r="A131" s="147">
        <v>128</v>
      </c>
      <c r="B131" s="242" t="s">
        <v>3764</v>
      </c>
      <c r="C131" s="147" t="s">
        <v>947</v>
      </c>
      <c r="D131" s="147" t="s">
        <v>3764</v>
      </c>
      <c r="E131" s="147"/>
      <c r="F131" s="147"/>
      <c r="G131" s="147" t="s">
        <v>5949</v>
      </c>
      <c r="H131" s="147" t="s">
        <v>3765</v>
      </c>
      <c r="I131" s="147"/>
      <c r="J131" s="147"/>
      <c r="K131" s="147"/>
      <c r="L131" s="147" t="s">
        <v>3762</v>
      </c>
      <c r="M131" s="147">
        <v>14400</v>
      </c>
      <c r="N131" s="147">
        <v>695</v>
      </c>
      <c r="O131" s="147" t="s">
        <v>3766</v>
      </c>
      <c r="P131" s="147"/>
      <c r="Q131" s="147"/>
      <c r="R131" s="147"/>
      <c r="S131" s="147"/>
      <c r="T131" s="147"/>
      <c r="U131" s="147"/>
      <c r="V131" s="154"/>
      <c r="W131" s="147" t="s">
        <v>220</v>
      </c>
      <c r="X131" s="147"/>
      <c r="Y131" s="147"/>
    </row>
    <row r="132" spans="1:25" x14ac:dyDescent="0.35">
      <c r="A132" s="147">
        <v>129</v>
      </c>
      <c r="B132" s="242" t="s">
        <v>1018</v>
      </c>
      <c r="C132" s="147" t="s">
        <v>947</v>
      </c>
      <c r="D132" s="147" t="s">
        <v>1018</v>
      </c>
      <c r="E132" s="147"/>
      <c r="F132" s="147"/>
      <c r="G132" s="147" t="s">
        <v>1019</v>
      </c>
      <c r="H132" s="147" t="s">
        <v>1020</v>
      </c>
      <c r="I132" s="147"/>
      <c r="J132" s="147" t="s">
        <v>226</v>
      </c>
      <c r="K132" s="147"/>
      <c r="L132" s="147" t="s">
        <v>2782</v>
      </c>
      <c r="M132" s="147">
        <v>3600</v>
      </c>
      <c r="N132" s="147">
        <v>215</v>
      </c>
      <c r="O132" s="147" t="s">
        <v>227</v>
      </c>
      <c r="P132" s="147"/>
      <c r="Q132" s="147"/>
      <c r="R132" s="147"/>
      <c r="S132" s="147"/>
      <c r="T132" s="147"/>
      <c r="U132" s="147"/>
      <c r="V132" s="154"/>
      <c r="W132" s="147" t="s">
        <v>226</v>
      </c>
      <c r="X132" s="147"/>
      <c r="Y132" s="147"/>
    </row>
    <row r="133" spans="1:25" x14ac:dyDescent="0.35">
      <c r="A133" s="147">
        <v>130</v>
      </c>
      <c r="B133" s="242" t="s">
        <v>1023</v>
      </c>
      <c r="C133" s="147" t="s">
        <v>947</v>
      </c>
      <c r="D133" s="147" t="s">
        <v>1023</v>
      </c>
      <c r="E133" s="147"/>
      <c r="F133" s="147"/>
      <c r="G133" s="147" t="s">
        <v>1024</v>
      </c>
      <c r="H133" s="147" t="s">
        <v>1025</v>
      </c>
      <c r="I133" s="147"/>
      <c r="J133" s="147"/>
      <c r="K133" s="147"/>
      <c r="L133" s="177" t="s">
        <v>2783</v>
      </c>
      <c r="M133" s="147">
        <v>4800</v>
      </c>
      <c r="N133" s="147">
        <v>275</v>
      </c>
      <c r="O133" s="147" t="s">
        <v>234</v>
      </c>
      <c r="P133" s="147"/>
      <c r="Q133" s="147"/>
      <c r="R133" s="147"/>
      <c r="S133" s="147"/>
      <c r="T133" s="147"/>
      <c r="U133" s="147"/>
      <c r="V133" s="154"/>
      <c r="W133" s="147" t="s">
        <v>234</v>
      </c>
      <c r="X133" s="147"/>
      <c r="Y133" s="147"/>
    </row>
    <row r="134" spans="1:25" x14ac:dyDescent="0.35">
      <c r="A134" s="147">
        <v>131</v>
      </c>
      <c r="B134" s="242" t="s">
        <v>1031</v>
      </c>
      <c r="C134" s="147" t="s">
        <v>947</v>
      </c>
      <c r="D134" s="147" t="s">
        <v>1031</v>
      </c>
      <c r="E134" s="147"/>
      <c r="F134" s="147"/>
      <c r="G134" s="147" t="s">
        <v>1032</v>
      </c>
      <c r="H134" s="147" t="s">
        <v>1033</v>
      </c>
      <c r="I134" s="147"/>
      <c r="J134" s="147"/>
      <c r="K134" s="147"/>
      <c r="L134" s="147" t="s">
        <v>3368</v>
      </c>
      <c r="M134" s="147">
        <v>14000</v>
      </c>
      <c r="N134" s="147">
        <v>675</v>
      </c>
      <c r="O134" s="147" t="s">
        <v>315</v>
      </c>
      <c r="P134" s="147"/>
      <c r="Q134" s="147"/>
      <c r="R134" s="147"/>
      <c r="S134" s="147"/>
      <c r="T134" s="147"/>
      <c r="U134" s="147"/>
      <c r="V134" s="154"/>
      <c r="W134" s="147" t="s">
        <v>315</v>
      </c>
      <c r="X134" s="147"/>
      <c r="Y134" s="147"/>
    </row>
    <row r="135" spans="1:25" x14ac:dyDescent="0.35">
      <c r="A135" s="147">
        <v>132</v>
      </c>
      <c r="B135" s="242" t="s">
        <v>1037</v>
      </c>
      <c r="C135" s="147" t="s">
        <v>947</v>
      </c>
      <c r="D135" s="147" t="s">
        <v>1037</v>
      </c>
      <c r="E135" s="147"/>
      <c r="F135" s="147"/>
      <c r="G135" s="147" t="s">
        <v>1038</v>
      </c>
      <c r="H135" s="147" t="s">
        <v>1039</v>
      </c>
      <c r="I135" s="147"/>
      <c r="J135" s="147" t="s">
        <v>228</v>
      </c>
      <c r="K135" s="147"/>
      <c r="L135" s="147" t="s">
        <v>1040</v>
      </c>
      <c r="M135" s="147">
        <v>14400</v>
      </c>
      <c r="N135" s="147">
        <v>695</v>
      </c>
      <c r="O135" s="147" t="s">
        <v>222</v>
      </c>
      <c r="P135" s="147"/>
      <c r="Q135" s="147"/>
      <c r="R135" s="147"/>
      <c r="S135" s="147"/>
      <c r="T135" s="147"/>
      <c r="U135" s="147"/>
      <c r="V135" s="154"/>
      <c r="W135" s="147" t="s">
        <v>222</v>
      </c>
      <c r="X135" s="147"/>
      <c r="Y135" s="147"/>
    </row>
    <row r="136" spans="1:25" x14ac:dyDescent="0.35">
      <c r="A136" s="147">
        <v>133</v>
      </c>
      <c r="B136" s="242" t="s">
        <v>1021</v>
      </c>
      <c r="C136" s="147" t="s">
        <v>947</v>
      </c>
      <c r="D136" s="147" t="s">
        <v>1021</v>
      </c>
      <c r="E136" s="147"/>
      <c r="F136" s="147"/>
      <c r="G136" s="147" t="s">
        <v>1041</v>
      </c>
      <c r="H136" s="147" t="s">
        <v>1042</v>
      </c>
      <c r="I136" s="147"/>
      <c r="J136" s="147"/>
      <c r="K136" s="147"/>
      <c r="L136" s="147" t="s">
        <v>2785</v>
      </c>
      <c r="M136" s="147">
        <v>1200</v>
      </c>
      <c r="N136" s="147">
        <v>70</v>
      </c>
      <c r="O136" s="147" t="s">
        <v>226</v>
      </c>
      <c r="P136" s="147"/>
      <c r="Q136" s="147"/>
      <c r="R136" s="147"/>
      <c r="S136" s="147"/>
      <c r="T136" s="147"/>
      <c r="U136" s="147"/>
      <c r="V136" s="154"/>
      <c r="W136" s="147" t="s">
        <v>226</v>
      </c>
      <c r="X136" s="147"/>
      <c r="Y136" s="147"/>
    </row>
    <row r="137" spans="1:25" x14ac:dyDescent="0.35">
      <c r="A137" s="147">
        <v>134</v>
      </c>
      <c r="B137" s="242" t="s">
        <v>1044</v>
      </c>
      <c r="C137" s="147" t="s">
        <v>947</v>
      </c>
      <c r="D137" s="147" t="s">
        <v>1044</v>
      </c>
      <c r="E137" s="147"/>
      <c r="F137" s="147"/>
      <c r="G137" s="147" t="s">
        <v>1045</v>
      </c>
      <c r="H137" s="147" t="s">
        <v>1046</v>
      </c>
      <c r="I137" s="147"/>
      <c r="J137" s="147"/>
      <c r="K137" s="147"/>
      <c r="L137" s="147" t="s">
        <v>2786</v>
      </c>
      <c r="M137" s="147">
        <v>2400</v>
      </c>
      <c r="N137" s="147">
        <v>145</v>
      </c>
      <c r="O137" s="147" t="s">
        <v>225</v>
      </c>
      <c r="P137" s="147"/>
      <c r="Q137" s="147"/>
      <c r="R137" s="147"/>
      <c r="S137" s="147"/>
      <c r="T137" s="147"/>
      <c r="U137" s="147"/>
      <c r="V137" s="154"/>
      <c r="W137" s="147" t="s">
        <v>225</v>
      </c>
      <c r="X137" s="147"/>
      <c r="Y137" s="147"/>
    </row>
    <row r="138" spans="1:25" x14ac:dyDescent="0.35">
      <c r="A138" s="147">
        <v>135</v>
      </c>
      <c r="B138" s="242" t="s">
        <v>1027</v>
      </c>
      <c r="C138" s="147" t="s">
        <v>947</v>
      </c>
      <c r="D138" s="147" t="s">
        <v>1027</v>
      </c>
      <c r="E138" s="147"/>
      <c r="F138" s="147"/>
      <c r="G138" s="147" t="s">
        <v>1028</v>
      </c>
      <c r="H138" s="147" t="s">
        <v>1029</v>
      </c>
      <c r="I138" s="147"/>
      <c r="J138" s="147"/>
      <c r="K138" s="147"/>
      <c r="L138" s="177" t="s">
        <v>2784</v>
      </c>
      <c r="M138" s="147">
        <v>1200</v>
      </c>
      <c r="N138" s="147">
        <v>70</v>
      </c>
      <c r="O138" s="147" t="s">
        <v>228</v>
      </c>
      <c r="P138" s="147"/>
      <c r="Q138" s="147"/>
      <c r="R138" s="147"/>
      <c r="S138" s="147"/>
      <c r="T138" s="147"/>
      <c r="U138" s="147"/>
      <c r="V138" s="154"/>
      <c r="W138" s="147" t="s">
        <v>228</v>
      </c>
      <c r="X138" s="147"/>
      <c r="Y138" s="147"/>
    </row>
    <row r="139" spans="1:25" x14ac:dyDescent="0.35">
      <c r="A139" s="147">
        <v>136</v>
      </c>
      <c r="B139" s="242" t="s">
        <v>1048</v>
      </c>
      <c r="C139" s="147" t="s">
        <v>947</v>
      </c>
      <c r="D139" s="147" t="s">
        <v>1048</v>
      </c>
      <c r="E139" s="147"/>
      <c r="F139" s="147"/>
      <c r="G139" s="147" t="s">
        <v>1049</v>
      </c>
      <c r="H139" s="147" t="s">
        <v>1050</v>
      </c>
      <c r="I139" s="147"/>
      <c r="J139" s="147"/>
      <c r="K139" s="147"/>
      <c r="L139" s="147" t="s">
        <v>3315</v>
      </c>
      <c r="M139" s="147">
        <v>1500</v>
      </c>
      <c r="N139" s="147">
        <v>95</v>
      </c>
      <c r="O139" s="147" t="s">
        <v>262</v>
      </c>
      <c r="P139" s="147"/>
      <c r="Q139" s="147"/>
      <c r="R139" s="147"/>
      <c r="S139" s="147"/>
      <c r="T139" s="147"/>
      <c r="U139" s="147"/>
      <c r="V139" s="154"/>
      <c r="W139" s="147" t="s">
        <v>262</v>
      </c>
      <c r="X139" s="147"/>
      <c r="Y139" s="147"/>
    </row>
    <row r="140" spans="1:25" x14ac:dyDescent="0.35">
      <c r="A140" s="147">
        <v>137</v>
      </c>
      <c r="B140" s="242" t="s">
        <v>3468</v>
      </c>
      <c r="C140" s="147" t="s">
        <v>947</v>
      </c>
      <c r="D140" s="147" t="s">
        <v>3468</v>
      </c>
      <c r="E140" s="147"/>
      <c r="F140" s="147"/>
      <c r="G140" s="147" t="s">
        <v>5767</v>
      </c>
      <c r="H140" s="147" t="s">
        <v>2055</v>
      </c>
      <c r="I140" s="147"/>
      <c r="J140" s="147" t="s">
        <v>262</v>
      </c>
      <c r="K140" s="147"/>
      <c r="L140" s="147" t="s">
        <v>3469</v>
      </c>
      <c r="M140" s="147">
        <v>1000</v>
      </c>
      <c r="N140" s="147">
        <v>95</v>
      </c>
      <c r="O140" s="147" t="s">
        <v>263</v>
      </c>
      <c r="P140" s="147"/>
      <c r="Q140" s="147"/>
      <c r="R140" s="147"/>
      <c r="S140" s="147"/>
      <c r="T140" s="147"/>
      <c r="U140" s="147"/>
      <c r="V140" s="154"/>
      <c r="W140" s="147" t="s">
        <v>263</v>
      </c>
      <c r="X140" s="147"/>
      <c r="Y140" s="147"/>
    </row>
    <row r="141" spans="1:25" x14ac:dyDescent="0.35">
      <c r="A141" s="147">
        <v>138</v>
      </c>
      <c r="B141" s="242" t="s">
        <v>1052</v>
      </c>
      <c r="C141" s="147" t="s">
        <v>947</v>
      </c>
      <c r="D141" s="147" t="s">
        <v>1052</v>
      </c>
      <c r="E141" s="147"/>
      <c r="F141" s="147"/>
      <c r="G141" s="147" t="s">
        <v>1053</v>
      </c>
      <c r="H141" s="147" t="s">
        <v>1054</v>
      </c>
      <c r="I141" s="147"/>
      <c r="J141" s="147"/>
      <c r="K141" s="147"/>
      <c r="L141" s="147" t="s">
        <v>2787</v>
      </c>
      <c r="M141" s="147">
        <v>1500</v>
      </c>
      <c r="N141" s="147">
        <v>95</v>
      </c>
      <c r="O141" s="147" t="s">
        <v>265</v>
      </c>
      <c r="P141" s="147"/>
      <c r="Q141" s="147"/>
      <c r="R141" s="147"/>
      <c r="S141" s="147"/>
      <c r="T141" s="147"/>
      <c r="U141" s="147"/>
      <c r="V141" s="154"/>
      <c r="W141" s="147" t="s">
        <v>265</v>
      </c>
      <c r="X141" s="147"/>
      <c r="Y141" s="147"/>
    </row>
    <row r="142" spans="1:25" x14ac:dyDescent="0.35">
      <c r="A142" s="147">
        <v>139</v>
      </c>
      <c r="B142" s="242" t="s">
        <v>1056</v>
      </c>
      <c r="C142" s="147" t="s">
        <v>947</v>
      </c>
      <c r="D142" s="147" t="s">
        <v>1056</v>
      </c>
      <c r="E142" s="147"/>
      <c r="F142" s="147"/>
      <c r="G142" s="147" t="s">
        <v>1057</v>
      </c>
      <c r="H142" s="147" t="s">
        <v>1058</v>
      </c>
      <c r="I142" s="147"/>
      <c r="J142" s="147"/>
      <c r="K142" s="147"/>
      <c r="L142" s="147" t="s">
        <v>2788</v>
      </c>
      <c r="M142" s="147">
        <v>1500</v>
      </c>
      <c r="N142" s="147">
        <v>95</v>
      </c>
      <c r="O142" s="147" t="s">
        <v>266</v>
      </c>
      <c r="P142" s="147"/>
      <c r="Q142" s="147"/>
      <c r="R142" s="147"/>
      <c r="S142" s="147"/>
      <c r="T142" s="147"/>
      <c r="U142" s="147"/>
      <c r="V142" s="154"/>
      <c r="W142" s="147" t="s">
        <v>266</v>
      </c>
      <c r="X142" s="147"/>
      <c r="Y142" s="147"/>
    </row>
    <row r="143" spans="1:25" x14ac:dyDescent="0.35">
      <c r="A143" s="147">
        <v>140</v>
      </c>
      <c r="B143" s="242" t="s">
        <v>1060</v>
      </c>
      <c r="C143" s="147" t="s">
        <v>947</v>
      </c>
      <c r="D143" s="147" t="s">
        <v>1060</v>
      </c>
      <c r="E143" s="147"/>
      <c r="F143" s="147"/>
      <c r="G143" s="147" t="s">
        <v>1061</v>
      </c>
      <c r="H143" s="147" t="s">
        <v>1062</v>
      </c>
      <c r="I143" s="147"/>
      <c r="J143" s="147"/>
      <c r="K143" s="147"/>
      <c r="L143" s="147" t="s">
        <v>2789</v>
      </c>
      <c r="M143" s="147">
        <v>1500</v>
      </c>
      <c r="N143" s="147">
        <v>95</v>
      </c>
      <c r="O143" s="147" t="s">
        <v>249</v>
      </c>
      <c r="P143" s="147"/>
      <c r="Q143" s="147"/>
      <c r="R143" s="147"/>
      <c r="S143" s="147"/>
      <c r="T143" s="147"/>
      <c r="U143" s="147"/>
      <c r="V143" s="154"/>
      <c r="W143" s="147" t="s">
        <v>249</v>
      </c>
      <c r="X143" s="147"/>
      <c r="Y143" s="147"/>
    </row>
    <row r="144" spans="1:25" x14ac:dyDescent="0.35">
      <c r="A144" s="147">
        <v>141</v>
      </c>
      <c r="B144" s="242" t="s">
        <v>1064</v>
      </c>
      <c r="C144" s="147" t="s">
        <v>947</v>
      </c>
      <c r="D144" s="147" t="s">
        <v>1064</v>
      </c>
      <c r="E144" s="147"/>
      <c r="F144" s="147"/>
      <c r="G144" s="147" t="s">
        <v>1065</v>
      </c>
      <c r="H144" s="147" t="s">
        <v>1066</v>
      </c>
      <c r="I144" s="147"/>
      <c r="J144" s="147"/>
      <c r="K144" s="147"/>
      <c r="L144" s="147" t="s">
        <v>1067</v>
      </c>
      <c r="M144" s="147">
        <v>14400</v>
      </c>
      <c r="N144" s="147">
        <v>695</v>
      </c>
      <c r="O144" s="147" t="s">
        <v>229</v>
      </c>
      <c r="P144" s="147"/>
      <c r="Q144" s="147"/>
      <c r="R144" s="147"/>
      <c r="S144" s="147"/>
      <c r="T144" s="147"/>
      <c r="U144" s="147"/>
      <c r="V144" s="154"/>
      <c r="W144" s="147" t="s">
        <v>231</v>
      </c>
      <c r="X144" s="147"/>
      <c r="Y144" s="147"/>
    </row>
    <row r="145" spans="1:25" x14ac:dyDescent="0.35">
      <c r="A145" s="147">
        <v>142</v>
      </c>
      <c r="B145" s="245" t="s">
        <v>1068</v>
      </c>
      <c r="C145" s="147" t="s">
        <v>947</v>
      </c>
      <c r="D145" s="147" t="s">
        <v>1068</v>
      </c>
      <c r="E145" s="147"/>
      <c r="F145" s="147"/>
      <c r="G145" s="147" t="s">
        <v>1069</v>
      </c>
      <c r="H145" s="147" t="s">
        <v>1070</v>
      </c>
      <c r="I145" s="147"/>
      <c r="J145" s="147" t="s">
        <v>297</v>
      </c>
      <c r="K145" s="147"/>
      <c r="L145" s="147"/>
      <c r="M145" s="147"/>
      <c r="N145" s="147"/>
      <c r="O145" s="147"/>
      <c r="P145" s="147"/>
      <c r="Q145" s="147"/>
      <c r="R145" s="147"/>
      <c r="S145" s="147"/>
      <c r="T145" s="147"/>
      <c r="U145" s="147"/>
      <c r="V145" s="154"/>
      <c r="W145" s="147"/>
      <c r="X145" s="147"/>
      <c r="Y145" s="147"/>
    </row>
    <row r="146" spans="1:25" x14ac:dyDescent="0.35">
      <c r="A146" s="147">
        <v>143</v>
      </c>
      <c r="B146" s="248"/>
      <c r="C146" s="147"/>
      <c r="D146" s="147"/>
      <c r="E146" s="147"/>
      <c r="F146" s="147"/>
      <c r="G146" s="147"/>
      <c r="H146" s="147"/>
      <c r="I146" s="147"/>
      <c r="J146" s="147" t="s">
        <v>282</v>
      </c>
      <c r="K146" s="147"/>
      <c r="L146" s="147" t="s">
        <v>1071</v>
      </c>
      <c r="M146" s="147">
        <v>4000</v>
      </c>
      <c r="N146" s="147">
        <v>230</v>
      </c>
      <c r="O146" s="147" t="s">
        <v>268</v>
      </c>
      <c r="P146" s="147"/>
      <c r="Q146" s="147"/>
      <c r="R146" s="147"/>
      <c r="S146" s="147"/>
      <c r="T146" s="147"/>
      <c r="U146" s="147"/>
      <c r="V146" s="154"/>
      <c r="W146" s="147" t="s">
        <v>268</v>
      </c>
      <c r="X146" s="147"/>
      <c r="Y146" s="147"/>
    </row>
    <row r="147" spans="1:25" x14ac:dyDescent="0.35">
      <c r="A147" s="147">
        <v>144</v>
      </c>
      <c r="B147" s="242" t="s">
        <v>1072</v>
      </c>
      <c r="C147" s="147" t="s">
        <v>947</v>
      </c>
      <c r="D147" s="147" t="s">
        <v>1072</v>
      </c>
      <c r="E147" s="147"/>
      <c r="F147" s="147"/>
      <c r="G147" s="147" t="s">
        <v>1073</v>
      </c>
      <c r="H147" s="147" t="s">
        <v>1074</v>
      </c>
      <c r="I147" s="147"/>
      <c r="J147" s="147"/>
      <c r="K147" s="147"/>
      <c r="L147" s="177" t="s">
        <v>1075</v>
      </c>
      <c r="M147" s="147">
        <v>14400</v>
      </c>
      <c r="N147" s="147">
        <v>695</v>
      </c>
      <c r="O147" s="147" t="s">
        <v>230</v>
      </c>
      <c r="P147" s="147"/>
      <c r="Q147" s="147"/>
      <c r="R147" s="147"/>
      <c r="S147" s="147"/>
      <c r="T147" s="147"/>
      <c r="U147" s="147"/>
      <c r="V147" s="154"/>
      <c r="W147" s="147" t="s">
        <v>230</v>
      </c>
      <c r="X147" s="147"/>
      <c r="Y147" s="147"/>
    </row>
    <row r="148" spans="1:25" x14ac:dyDescent="0.35">
      <c r="A148" s="147">
        <v>145</v>
      </c>
      <c r="B148" s="242" t="s">
        <v>1076</v>
      </c>
      <c r="C148" s="147" t="s">
        <v>947</v>
      </c>
      <c r="D148" s="147" t="s">
        <v>1076</v>
      </c>
      <c r="E148" s="147"/>
      <c r="F148" s="147"/>
      <c r="G148" s="147" t="s">
        <v>1077</v>
      </c>
      <c r="H148" s="147" t="s">
        <v>1078</v>
      </c>
      <c r="I148" s="147"/>
      <c r="J148" s="147"/>
      <c r="K148" s="147"/>
      <c r="L148" s="147" t="s">
        <v>909</v>
      </c>
      <c r="M148" s="147">
        <v>14400</v>
      </c>
      <c r="N148" s="147">
        <v>695</v>
      </c>
      <c r="O148" s="147" t="s">
        <v>240</v>
      </c>
      <c r="P148" s="147"/>
      <c r="Q148" s="147"/>
      <c r="R148" s="147"/>
      <c r="S148" s="147"/>
      <c r="T148" s="147"/>
      <c r="U148" s="147"/>
      <c r="V148" s="154"/>
      <c r="W148" s="147" t="s">
        <v>240</v>
      </c>
      <c r="X148" s="147"/>
      <c r="Y148" s="147"/>
    </row>
    <row r="149" spans="1:25" x14ac:dyDescent="0.35">
      <c r="A149" s="147">
        <v>146</v>
      </c>
      <c r="B149" s="242" t="s">
        <v>1079</v>
      </c>
      <c r="C149" s="147" t="s">
        <v>947</v>
      </c>
      <c r="D149" s="147" t="s">
        <v>1079</v>
      </c>
      <c r="E149" s="147"/>
      <c r="F149" s="147"/>
      <c r="G149" s="147" t="s">
        <v>1080</v>
      </c>
      <c r="H149" s="147" t="s">
        <v>1081</v>
      </c>
      <c r="I149" s="147"/>
      <c r="J149" s="147"/>
      <c r="K149" s="147"/>
      <c r="L149" s="147" t="s">
        <v>913</v>
      </c>
      <c r="M149" s="147">
        <v>10000</v>
      </c>
      <c r="N149" s="147">
        <v>530</v>
      </c>
      <c r="O149" s="147" t="s">
        <v>232</v>
      </c>
      <c r="P149" s="147"/>
      <c r="Q149" s="147"/>
      <c r="R149" s="147"/>
      <c r="S149" s="147"/>
      <c r="T149" s="147"/>
      <c r="U149" s="147"/>
      <c r="V149" s="154"/>
      <c r="W149" s="147" t="s">
        <v>232</v>
      </c>
      <c r="X149" s="147"/>
      <c r="Y149" s="147"/>
    </row>
    <row r="150" spans="1:25" x14ac:dyDescent="0.35">
      <c r="A150" s="147">
        <v>147</v>
      </c>
      <c r="B150" s="242" t="s">
        <v>1082</v>
      </c>
      <c r="C150" s="147" t="s">
        <v>947</v>
      </c>
      <c r="D150" s="147" t="s">
        <v>1082</v>
      </c>
      <c r="E150" s="147"/>
      <c r="F150" s="147"/>
      <c r="G150" s="147" t="s">
        <v>1083</v>
      </c>
      <c r="H150" s="147" t="s">
        <v>1084</v>
      </c>
      <c r="I150" s="147"/>
      <c r="J150" s="147" t="s">
        <v>232</v>
      </c>
      <c r="K150" s="147"/>
      <c r="L150" s="147" t="s">
        <v>1034</v>
      </c>
      <c r="M150" s="147">
        <v>10000</v>
      </c>
      <c r="N150" s="147">
        <v>530</v>
      </c>
      <c r="O150" s="147" t="s">
        <v>233</v>
      </c>
      <c r="P150" s="147"/>
      <c r="Q150" s="147"/>
      <c r="R150" s="147"/>
      <c r="S150" s="147"/>
      <c r="T150" s="147"/>
      <c r="U150" s="147"/>
      <c r="V150" s="154"/>
      <c r="W150" s="147" t="s">
        <v>233</v>
      </c>
      <c r="X150" s="147"/>
      <c r="Y150" s="147"/>
    </row>
    <row r="151" spans="1:25" x14ac:dyDescent="0.35">
      <c r="A151" s="147">
        <v>148</v>
      </c>
      <c r="B151" s="242" t="s">
        <v>1085</v>
      </c>
      <c r="C151" s="147" t="s">
        <v>947</v>
      </c>
      <c r="D151" s="147" t="s">
        <v>1085</v>
      </c>
      <c r="E151" s="147"/>
      <c r="F151" s="147"/>
      <c r="G151" s="147" t="s">
        <v>1086</v>
      </c>
      <c r="H151" s="147" t="s">
        <v>1087</v>
      </c>
      <c r="I151" s="147"/>
      <c r="J151" s="147" t="s">
        <v>217</v>
      </c>
      <c r="K151" s="147"/>
      <c r="L151" s="147" t="s">
        <v>1088</v>
      </c>
      <c r="M151" s="147">
        <v>5000</v>
      </c>
      <c r="N151" s="147">
        <v>290</v>
      </c>
      <c r="O151" s="147" t="s">
        <v>235</v>
      </c>
      <c r="P151" s="147"/>
      <c r="Q151" s="147"/>
      <c r="R151" s="147"/>
      <c r="S151" s="147"/>
      <c r="T151" s="147"/>
      <c r="U151" s="147"/>
      <c r="V151" s="154"/>
      <c r="W151" s="147" t="s">
        <v>235</v>
      </c>
      <c r="X151" s="147"/>
      <c r="Y151" s="147"/>
    </row>
    <row r="152" spans="1:25" x14ac:dyDescent="0.35">
      <c r="A152" s="147">
        <v>149</v>
      </c>
      <c r="B152" s="242" t="s">
        <v>1089</v>
      </c>
      <c r="C152" s="147" t="s">
        <v>947</v>
      </c>
      <c r="D152" s="147" t="s">
        <v>1089</v>
      </c>
      <c r="E152" s="147"/>
      <c r="F152" s="147"/>
      <c r="G152" s="147" t="s">
        <v>964</v>
      </c>
      <c r="H152" s="147" t="s">
        <v>1090</v>
      </c>
      <c r="I152" s="147"/>
      <c r="J152" s="147" t="s">
        <v>263</v>
      </c>
      <c r="K152" s="147"/>
      <c r="L152" s="147" t="s">
        <v>1091</v>
      </c>
      <c r="M152" s="147">
        <v>4800</v>
      </c>
      <c r="N152" s="147">
        <v>275</v>
      </c>
      <c r="O152" s="147" t="s">
        <v>260</v>
      </c>
      <c r="P152" s="147"/>
      <c r="Q152" s="147"/>
      <c r="R152" s="147"/>
      <c r="S152" s="147"/>
      <c r="T152" s="147"/>
      <c r="U152" s="147"/>
      <c r="V152" s="154"/>
      <c r="W152" s="147" t="s">
        <v>260</v>
      </c>
      <c r="X152" s="147"/>
      <c r="Y152" s="147"/>
    </row>
    <row r="153" spans="1:25" x14ac:dyDescent="0.35">
      <c r="A153" s="147">
        <v>150</v>
      </c>
      <c r="B153" s="242" t="s">
        <v>1092</v>
      </c>
      <c r="C153" s="147" t="s">
        <v>947</v>
      </c>
      <c r="D153" s="147" t="s">
        <v>1092</v>
      </c>
      <c r="E153" s="147"/>
      <c r="F153" s="147"/>
      <c r="G153" s="147" t="s">
        <v>1093</v>
      </c>
      <c r="H153" s="147" t="s">
        <v>1094</v>
      </c>
      <c r="I153" s="147"/>
      <c r="J153" s="147" t="s">
        <v>226</v>
      </c>
      <c r="K153" s="147"/>
      <c r="L153" s="147" t="s">
        <v>1095</v>
      </c>
      <c r="M153" s="147">
        <v>4800</v>
      </c>
      <c r="N153" s="147">
        <v>275</v>
      </c>
      <c r="O153" s="147" t="s">
        <v>237</v>
      </c>
      <c r="P153" s="147"/>
      <c r="Q153" s="147"/>
      <c r="R153" s="147"/>
      <c r="S153" s="147"/>
      <c r="T153" s="147"/>
      <c r="U153" s="147"/>
      <c r="V153" s="154"/>
      <c r="W153" s="147" t="s">
        <v>237</v>
      </c>
      <c r="X153" s="147"/>
      <c r="Y153" s="147"/>
    </row>
    <row r="154" spans="1:25" x14ac:dyDescent="0.35">
      <c r="A154" s="147">
        <v>151</v>
      </c>
      <c r="B154" s="242" t="s">
        <v>1096</v>
      </c>
      <c r="C154" s="147" t="s">
        <v>947</v>
      </c>
      <c r="D154" s="147" t="s">
        <v>1096</v>
      </c>
      <c r="E154" s="147"/>
      <c r="F154" s="147"/>
      <c r="G154" s="147" t="s">
        <v>1097</v>
      </c>
      <c r="H154" s="147" t="s">
        <v>1098</v>
      </c>
      <c r="I154" s="147"/>
      <c r="J154" s="147"/>
      <c r="K154" s="147"/>
      <c r="L154" s="147" t="s">
        <v>1099</v>
      </c>
      <c r="M154" s="147">
        <v>6400</v>
      </c>
      <c r="N154" s="147">
        <v>350</v>
      </c>
      <c r="O154" s="147" t="s">
        <v>256</v>
      </c>
      <c r="P154" s="147"/>
      <c r="Q154" s="147"/>
      <c r="R154" s="147"/>
      <c r="S154" s="147"/>
      <c r="T154" s="147"/>
      <c r="U154" s="147"/>
      <c r="V154" s="154"/>
      <c r="W154" s="147" t="s">
        <v>256</v>
      </c>
      <c r="X154" s="147"/>
      <c r="Y154" s="147"/>
    </row>
    <row r="155" spans="1:25" x14ac:dyDescent="0.35">
      <c r="A155" s="147">
        <v>152</v>
      </c>
      <c r="B155" s="242" t="s">
        <v>1100</v>
      </c>
      <c r="C155" s="147" t="s">
        <v>947</v>
      </c>
      <c r="D155" s="147" t="s">
        <v>1100</v>
      </c>
      <c r="E155" s="147"/>
      <c r="F155" s="147"/>
      <c r="G155" s="147" t="s">
        <v>1101</v>
      </c>
      <c r="H155" s="147" t="s">
        <v>1102</v>
      </c>
      <c r="I155" s="147"/>
      <c r="J155" s="147" t="s">
        <v>256</v>
      </c>
      <c r="K155" s="147"/>
      <c r="L155" s="147" t="s">
        <v>1103</v>
      </c>
      <c r="M155" s="147">
        <v>9600</v>
      </c>
      <c r="N155" s="147">
        <v>505</v>
      </c>
      <c r="O155" s="147" t="s">
        <v>257</v>
      </c>
      <c r="P155" s="147"/>
      <c r="Q155" s="147"/>
      <c r="R155" s="147"/>
      <c r="S155" s="147"/>
      <c r="T155" s="147"/>
      <c r="U155" s="147"/>
      <c r="V155" s="154"/>
      <c r="W155" s="147" t="s">
        <v>257</v>
      </c>
      <c r="X155" s="147"/>
      <c r="Y155" s="147"/>
    </row>
    <row r="156" spans="1:25" x14ac:dyDescent="0.35">
      <c r="A156" s="147">
        <v>153</v>
      </c>
      <c r="B156" s="242" t="s">
        <v>1104</v>
      </c>
      <c r="C156" s="147" t="s">
        <v>947</v>
      </c>
      <c r="D156" s="147" t="s">
        <v>1104</v>
      </c>
      <c r="E156" s="147"/>
      <c r="F156" s="147"/>
      <c r="G156" s="147" t="s">
        <v>5921</v>
      </c>
      <c r="H156" s="147" t="s">
        <v>1105</v>
      </c>
      <c r="I156" s="147"/>
      <c r="J156" s="147"/>
      <c r="K156" s="147"/>
      <c r="L156" s="177" t="s">
        <v>1106</v>
      </c>
      <c r="M156" s="147">
        <v>1800</v>
      </c>
      <c r="N156" s="147">
        <v>115</v>
      </c>
      <c r="O156" s="147" t="s">
        <v>209</v>
      </c>
      <c r="P156" s="147"/>
      <c r="Q156" s="147"/>
      <c r="R156" s="147"/>
      <c r="S156" s="147"/>
      <c r="T156" s="147"/>
      <c r="U156" s="147"/>
      <c r="V156" s="154"/>
      <c r="W156" s="147" t="s">
        <v>209</v>
      </c>
      <c r="X156" s="147"/>
      <c r="Y156" s="147"/>
    </row>
    <row r="157" spans="1:25" x14ac:dyDescent="0.35">
      <c r="A157" s="147">
        <v>154</v>
      </c>
      <c r="B157" s="242" t="s">
        <v>1107</v>
      </c>
      <c r="C157" s="147" t="s">
        <v>947</v>
      </c>
      <c r="D157" s="147" t="s">
        <v>1107</v>
      </c>
      <c r="E157" s="147"/>
      <c r="F157" s="147"/>
      <c r="G157" s="147" t="s">
        <v>1108</v>
      </c>
      <c r="H157" s="147" t="s">
        <v>1109</v>
      </c>
      <c r="I157" s="147"/>
      <c r="J157" s="147"/>
      <c r="K157" s="147"/>
      <c r="L157" s="147" t="s">
        <v>2790</v>
      </c>
      <c r="M157" s="147">
        <v>8400</v>
      </c>
      <c r="N157" s="147">
        <v>450</v>
      </c>
      <c r="O157" s="147" t="s">
        <v>312</v>
      </c>
      <c r="P157" s="147"/>
      <c r="Q157" s="147"/>
      <c r="R157" s="147"/>
      <c r="S157" s="147"/>
      <c r="T157" s="147"/>
      <c r="U157" s="147"/>
      <c r="V157" s="154"/>
      <c r="W157" s="147" t="s">
        <v>312</v>
      </c>
      <c r="X157" s="147"/>
      <c r="Y157" s="147"/>
    </row>
    <row r="158" spans="1:25" x14ac:dyDescent="0.35">
      <c r="A158" s="147">
        <v>155</v>
      </c>
      <c r="B158" s="242" t="s">
        <v>1112</v>
      </c>
      <c r="C158" s="147" t="s">
        <v>947</v>
      </c>
      <c r="D158" s="147" t="s">
        <v>1112</v>
      </c>
      <c r="E158" s="147"/>
      <c r="F158" s="147"/>
      <c r="G158" s="147" t="s">
        <v>1113</v>
      </c>
      <c r="H158" s="147" t="s">
        <v>1114</v>
      </c>
      <c r="I158" s="147"/>
      <c r="J158" s="147"/>
      <c r="K158" s="147"/>
      <c r="L158" s="147" t="s">
        <v>3326</v>
      </c>
      <c r="M158" s="147">
        <v>14000</v>
      </c>
      <c r="N158" s="147">
        <v>675</v>
      </c>
      <c r="O158" s="147" t="s">
        <v>316</v>
      </c>
      <c r="P158" s="147"/>
      <c r="Q158" s="147"/>
      <c r="R158" s="147"/>
      <c r="S158" s="147"/>
      <c r="T158" s="147"/>
      <c r="U158" s="147"/>
      <c r="V158" s="154"/>
      <c r="W158" s="147" t="s">
        <v>316</v>
      </c>
      <c r="X158" s="147"/>
      <c r="Y158" s="147"/>
    </row>
    <row r="159" spans="1:25" x14ac:dyDescent="0.35">
      <c r="A159" s="147">
        <v>156</v>
      </c>
      <c r="B159" s="242" t="s">
        <v>1116</v>
      </c>
      <c r="C159" s="147" t="s">
        <v>947</v>
      </c>
      <c r="D159" s="147" t="s">
        <v>1116</v>
      </c>
      <c r="E159" s="147"/>
      <c r="F159" s="147"/>
      <c r="G159" s="147" t="s">
        <v>1117</v>
      </c>
      <c r="H159" s="147" t="s">
        <v>1118</v>
      </c>
      <c r="I159" s="147"/>
      <c r="J159" s="147"/>
      <c r="K159" s="147"/>
      <c r="L159" s="147" t="s">
        <v>3327</v>
      </c>
      <c r="M159" s="147">
        <v>12000</v>
      </c>
      <c r="N159" s="147">
        <v>605</v>
      </c>
      <c r="O159" s="147" t="s">
        <v>317</v>
      </c>
      <c r="P159" s="147"/>
      <c r="Q159" s="147"/>
      <c r="R159" s="147"/>
      <c r="S159" s="147"/>
      <c r="T159" s="147"/>
      <c r="U159" s="147"/>
      <c r="V159" s="154"/>
      <c r="W159" s="147" t="s">
        <v>317</v>
      </c>
      <c r="X159" s="147"/>
      <c r="Y159" s="147"/>
    </row>
    <row r="160" spans="1:25" x14ac:dyDescent="0.35">
      <c r="A160" s="147">
        <v>157</v>
      </c>
      <c r="B160" s="242" t="s">
        <v>1121</v>
      </c>
      <c r="C160" s="147" t="s">
        <v>947</v>
      </c>
      <c r="D160" s="147" t="s">
        <v>1121</v>
      </c>
      <c r="E160" s="147"/>
      <c r="F160" s="147"/>
      <c r="G160" s="147" t="s">
        <v>1122</v>
      </c>
      <c r="H160" s="147" t="s">
        <v>1123</v>
      </c>
      <c r="I160" s="147"/>
      <c r="J160" s="147"/>
      <c r="K160" s="147"/>
      <c r="L160" s="147" t="s">
        <v>990</v>
      </c>
      <c r="M160" s="147">
        <v>600</v>
      </c>
      <c r="N160" s="147">
        <v>40</v>
      </c>
      <c r="O160" s="147" t="s">
        <v>196</v>
      </c>
      <c r="P160" s="147"/>
      <c r="Q160" s="147"/>
      <c r="R160" s="147"/>
      <c r="S160" s="147"/>
      <c r="T160" s="147"/>
      <c r="U160" s="147"/>
      <c r="V160" s="154"/>
      <c r="W160" s="147" t="s">
        <v>196</v>
      </c>
      <c r="X160" s="147"/>
      <c r="Y160" s="147"/>
    </row>
    <row r="161" spans="1:25" x14ac:dyDescent="0.35">
      <c r="A161" s="147">
        <v>158</v>
      </c>
      <c r="B161" s="246" t="s">
        <v>1124</v>
      </c>
      <c r="C161" s="147" t="s">
        <v>947</v>
      </c>
      <c r="D161" s="147" t="s">
        <v>1124</v>
      </c>
      <c r="E161" s="147"/>
      <c r="F161" s="147">
        <v>1</v>
      </c>
      <c r="G161" s="147" t="s">
        <v>1125</v>
      </c>
      <c r="H161" s="147" t="s">
        <v>1126</v>
      </c>
      <c r="I161" s="147"/>
      <c r="J161" s="147"/>
      <c r="K161" s="147"/>
      <c r="L161" s="147" t="s">
        <v>1127</v>
      </c>
      <c r="M161" s="147">
        <v>850</v>
      </c>
      <c r="N161" s="147">
        <v>80</v>
      </c>
      <c r="O161" s="147" t="s">
        <v>244</v>
      </c>
      <c r="P161" s="147"/>
      <c r="Q161" s="147"/>
      <c r="R161" s="147"/>
      <c r="S161" s="147"/>
      <c r="T161" s="147"/>
      <c r="U161" s="147"/>
      <c r="V161" s="154"/>
      <c r="W161" s="147"/>
      <c r="X161" s="147"/>
      <c r="Y161" s="147"/>
    </row>
    <row r="162" spans="1:25" x14ac:dyDescent="0.35">
      <c r="A162" s="147">
        <v>159</v>
      </c>
      <c r="B162" s="248"/>
      <c r="C162" s="147"/>
      <c r="D162" s="147"/>
      <c r="E162" s="147"/>
      <c r="F162" s="147"/>
      <c r="G162" s="147"/>
      <c r="H162" s="147"/>
      <c r="I162" s="147"/>
      <c r="J162" s="147"/>
      <c r="K162" s="147"/>
      <c r="L162" s="147"/>
      <c r="M162" s="147"/>
      <c r="N162" s="147"/>
      <c r="O162" s="177" t="s">
        <v>8797</v>
      </c>
      <c r="P162" s="147"/>
      <c r="Q162" s="147"/>
      <c r="R162" s="147"/>
      <c r="S162" s="147"/>
      <c r="T162" s="147"/>
      <c r="U162" s="147"/>
      <c r="V162" s="154"/>
      <c r="W162" s="152"/>
      <c r="X162" s="147"/>
      <c r="Y162" s="147"/>
    </row>
    <row r="163" spans="1:25" x14ac:dyDescent="0.35">
      <c r="A163" s="147">
        <v>160</v>
      </c>
      <c r="B163" s="243"/>
      <c r="C163" s="147"/>
      <c r="D163" s="147"/>
      <c r="E163" s="147"/>
      <c r="F163" s="147"/>
      <c r="G163" s="147"/>
      <c r="H163" s="147"/>
      <c r="I163" s="147"/>
      <c r="J163" s="147"/>
      <c r="K163" s="147"/>
      <c r="L163" s="147"/>
      <c r="M163" s="147"/>
      <c r="N163" s="147"/>
      <c r="O163" s="147" t="s">
        <v>3470</v>
      </c>
      <c r="P163" s="147"/>
      <c r="Q163" s="147"/>
      <c r="R163" s="147"/>
      <c r="S163" s="147"/>
      <c r="T163" s="147"/>
      <c r="U163" s="147"/>
      <c r="V163" s="154"/>
      <c r="W163" s="147" t="s">
        <v>244</v>
      </c>
      <c r="X163" s="147"/>
      <c r="Y163" s="152"/>
    </row>
    <row r="164" spans="1:25" x14ac:dyDescent="0.35">
      <c r="A164" s="147">
        <v>161</v>
      </c>
      <c r="B164" s="243" t="s">
        <v>5713</v>
      </c>
      <c r="C164" s="147" t="s">
        <v>947</v>
      </c>
      <c r="D164" s="147" t="s">
        <v>5713</v>
      </c>
      <c r="E164" s="147"/>
      <c r="F164" s="147"/>
      <c r="G164" s="147" t="s">
        <v>5946</v>
      </c>
      <c r="H164" s="147" t="s">
        <v>5712</v>
      </c>
      <c r="I164" s="147"/>
      <c r="J164" s="147"/>
      <c r="K164" s="147"/>
      <c r="L164" s="147" t="s">
        <v>5714</v>
      </c>
      <c r="M164" s="147">
        <v>1500</v>
      </c>
      <c r="N164" s="147">
        <v>95</v>
      </c>
      <c r="O164" s="147" t="s">
        <v>246</v>
      </c>
      <c r="P164" s="147"/>
      <c r="Q164" s="147"/>
      <c r="R164" s="147"/>
      <c r="S164" s="147"/>
      <c r="T164" s="147"/>
      <c r="U164" s="147"/>
      <c r="V164" s="154"/>
      <c r="W164" s="147" t="s">
        <v>246</v>
      </c>
      <c r="X164" s="147"/>
      <c r="Y164" s="147"/>
    </row>
    <row r="165" spans="1:25" x14ac:dyDescent="0.35">
      <c r="A165" s="147">
        <v>162</v>
      </c>
      <c r="B165" s="242" t="s">
        <v>1128</v>
      </c>
      <c r="C165" s="147" t="s">
        <v>947</v>
      </c>
      <c r="D165" s="147" t="s">
        <v>1128</v>
      </c>
      <c r="E165" s="147"/>
      <c r="F165" s="147"/>
      <c r="G165" s="147" t="s">
        <v>1129</v>
      </c>
      <c r="H165" s="147" t="s">
        <v>1130</v>
      </c>
      <c r="I165" s="147"/>
      <c r="J165" s="147"/>
      <c r="K165" s="147"/>
      <c r="L165" s="147" t="s">
        <v>2791</v>
      </c>
      <c r="M165" s="147">
        <v>1500</v>
      </c>
      <c r="N165" s="147">
        <v>95</v>
      </c>
      <c r="O165" s="147" t="s">
        <v>250</v>
      </c>
      <c r="P165" s="147"/>
      <c r="Q165" s="147"/>
      <c r="R165" s="147"/>
      <c r="S165" s="147"/>
      <c r="T165" s="147"/>
      <c r="U165" s="147"/>
      <c r="V165" s="154"/>
      <c r="W165" s="147" t="s">
        <v>250</v>
      </c>
      <c r="X165" s="147"/>
      <c r="Y165" s="147"/>
    </row>
    <row r="166" spans="1:25" x14ac:dyDescent="0.35">
      <c r="A166" s="147">
        <v>163</v>
      </c>
      <c r="B166" s="242" t="s">
        <v>1132</v>
      </c>
      <c r="C166" s="147" t="s">
        <v>947</v>
      </c>
      <c r="D166" s="147" t="s">
        <v>1132</v>
      </c>
      <c r="E166" s="147"/>
      <c r="F166" s="147"/>
      <c r="G166" s="147" t="s">
        <v>1133</v>
      </c>
      <c r="H166" s="147" t="s">
        <v>1134</v>
      </c>
      <c r="I166" s="147"/>
      <c r="J166" s="147" t="s">
        <v>305</v>
      </c>
      <c r="K166" s="147"/>
      <c r="L166" s="147" t="s">
        <v>2792</v>
      </c>
      <c r="M166" s="147">
        <v>4800</v>
      </c>
      <c r="N166" s="147">
        <v>275</v>
      </c>
      <c r="O166" s="147" t="s">
        <v>289</v>
      </c>
      <c r="P166" s="147"/>
      <c r="Q166" s="147"/>
      <c r="R166" s="147"/>
      <c r="S166" s="147"/>
      <c r="T166" s="147"/>
      <c r="U166" s="147"/>
      <c r="V166" s="154"/>
      <c r="W166" s="147" t="s">
        <v>289</v>
      </c>
      <c r="X166" s="147"/>
      <c r="Y166" s="147"/>
    </row>
    <row r="167" spans="1:25" x14ac:dyDescent="0.35">
      <c r="A167" s="147">
        <v>164</v>
      </c>
      <c r="B167" s="242" t="s">
        <v>1173</v>
      </c>
      <c r="C167" s="147" t="s">
        <v>947</v>
      </c>
      <c r="D167" s="147" t="s">
        <v>1173</v>
      </c>
      <c r="E167" s="147"/>
      <c r="F167" s="147"/>
      <c r="G167" s="147" t="s">
        <v>1174</v>
      </c>
      <c r="H167" s="147" t="s">
        <v>1175</v>
      </c>
      <c r="I167" s="147"/>
      <c r="J167" s="147"/>
      <c r="K167" s="147"/>
      <c r="L167" s="177" t="s">
        <v>2795</v>
      </c>
      <c r="M167" s="147">
        <v>1200</v>
      </c>
      <c r="N167" s="147">
        <v>155</v>
      </c>
      <c r="O167" s="147" t="s">
        <v>305</v>
      </c>
      <c r="P167" s="147"/>
      <c r="Q167" s="147"/>
      <c r="R167" s="147"/>
      <c r="S167" s="147"/>
      <c r="T167" s="147"/>
      <c r="U167" s="147"/>
      <c r="V167" s="154"/>
      <c r="W167" s="147" t="s">
        <v>305</v>
      </c>
      <c r="X167" s="147"/>
      <c r="Y167" s="147"/>
    </row>
    <row r="168" spans="1:25" x14ac:dyDescent="0.35">
      <c r="A168" s="147">
        <v>165</v>
      </c>
      <c r="B168" s="242" t="s">
        <v>1177</v>
      </c>
      <c r="C168" s="147" t="s">
        <v>947</v>
      </c>
      <c r="D168" s="147" t="s">
        <v>1177</v>
      </c>
      <c r="E168" s="147"/>
      <c r="F168" s="147"/>
      <c r="G168" s="147" t="s">
        <v>1178</v>
      </c>
      <c r="H168" s="147" t="s">
        <v>1179</v>
      </c>
      <c r="I168" s="147"/>
      <c r="J168" s="147"/>
      <c r="K168" s="147"/>
      <c r="L168" s="147" t="s">
        <v>2787</v>
      </c>
      <c r="M168" s="147">
        <v>1500</v>
      </c>
      <c r="N168" s="147">
        <v>155</v>
      </c>
      <c r="O168" s="147" t="s">
        <v>306</v>
      </c>
      <c r="P168" s="147"/>
      <c r="Q168" s="147"/>
      <c r="R168" s="147"/>
      <c r="S168" s="147"/>
      <c r="T168" s="147"/>
      <c r="U168" s="147"/>
      <c r="V168" s="154"/>
      <c r="W168" s="147" t="s">
        <v>306</v>
      </c>
      <c r="X168" s="147"/>
      <c r="Y168" s="147"/>
    </row>
    <row r="169" spans="1:25" x14ac:dyDescent="0.35">
      <c r="A169" s="147">
        <v>166</v>
      </c>
      <c r="B169" s="242" t="s">
        <v>1180</v>
      </c>
      <c r="C169" s="147" t="s">
        <v>947</v>
      </c>
      <c r="D169" s="147" t="s">
        <v>1180</v>
      </c>
      <c r="E169" s="147"/>
      <c r="F169" s="147"/>
      <c r="G169" s="147" t="s">
        <v>1181</v>
      </c>
      <c r="H169" s="147" t="s">
        <v>1182</v>
      </c>
      <c r="I169" s="147"/>
      <c r="J169" s="147" t="s">
        <v>306</v>
      </c>
      <c r="K169" s="147"/>
      <c r="L169" s="147" t="s">
        <v>2796</v>
      </c>
      <c r="M169" s="147">
        <v>1800</v>
      </c>
      <c r="N169" s="147">
        <v>155</v>
      </c>
      <c r="O169" s="147" t="s">
        <v>307</v>
      </c>
      <c r="P169" s="147"/>
      <c r="Q169" s="147"/>
      <c r="R169" s="147"/>
      <c r="S169" s="147"/>
      <c r="T169" s="147"/>
      <c r="U169" s="147"/>
      <c r="V169" s="154"/>
      <c r="W169" s="147" t="s">
        <v>307</v>
      </c>
      <c r="X169" s="147"/>
      <c r="Y169" s="147"/>
    </row>
    <row r="170" spans="1:25" x14ac:dyDescent="0.35">
      <c r="A170" s="147">
        <v>167</v>
      </c>
      <c r="B170" s="242" t="s">
        <v>1183</v>
      </c>
      <c r="C170" s="147" t="s">
        <v>947</v>
      </c>
      <c r="D170" s="147" t="s">
        <v>1183</v>
      </c>
      <c r="E170" s="147"/>
      <c r="F170" s="147"/>
      <c r="G170" s="147" t="s">
        <v>1184</v>
      </c>
      <c r="H170" s="147" t="s">
        <v>1185</v>
      </c>
      <c r="I170" s="147"/>
      <c r="J170" s="147"/>
      <c r="K170" s="147"/>
      <c r="L170" s="147" t="s">
        <v>2797</v>
      </c>
      <c r="M170" s="147">
        <v>2400</v>
      </c>
      <c r="N170" s="147">
        <v>155</v>
      </c>
      <c r="O170" s="147" t="s">
        <v>308</v>
      </c>
      <c r="P170" s="147"/>
      <c r="Q170" s="147"/>
      <c r="R170" s="147"/>
      <c r="S170" s="147"/>
      <c r="T170" s="147"/>
      <c r="U170" s="147"/>
      <c r="V170" s="154"/>
      <c r="W170" s="147" t="s">
        <v>308</v>
      </c>
      <c r="X170" s="147"/>
      <c r="Y170" s="147"/>
    </row>
    <row r="171" spans="1:25" x14ac:dyDescent="0.35">
      <c r="A171" s="147">
        <v>168</v>
      </c>
      <c r="B171" s="242" t="s">
        <v>1187</v>
      </c>
      <c r="C171" s="147" t="s">
        <v>947</v>
      </c>
      <c r="D171" s="147" t="s">
        <v>1187</v>
      </c>
      <c r="E171" s="147"/>
      <c r="F171" s="147"/>
      <c r="G171" s="147" t="s">
        <v>1188</v>
      </c>
      <c r="H171" s="147" t="s">
        <v>1189</v>
      </c>
      <c r="I171" s="147"/>
      <c r="J171" s="147"/>
      <c r="K171" s="147"/>
      <c r="L171" s="147" t="s">
        <v>2798</v>
      </c>
      <c r="M171" s="147">
        <v>1500</v>
      </c>
      <c r="N171" s="147">
        <v>155</v>
      </c>
      <c r="O171" s="147" t="s">
        <v>310</v>
      </c>
      <c r="P171" s="147"/>
      <c r="Q171" s="147"/>
      <c r="R171" s="147"/>
      <c r="S171" s="147"/>
      <c r="T171" s="147"/>
      <c r="U171" s="147"/>
      <c r="V171" s="154"/>
      <c r="W171" s="147" t="s">
        <v>310</v>
      </c>
      <c r="X171" s="147" t="s">
        <v>1190</v>
      </c>
      <c r="Y171" s="147"/>
    </row>
    <row r="172" spans="1:25" x14ac:dyDescent="0.35">
      <c r="A172" s="147">
        <v>169</v>
      </c>
      <c r="B172" s="242" t="s">
        <v>1138</v>
      </c>
      <c r="C172" s="147" t="s">
        <v>947</v>
      </c>
      <c r="D172" s="147" t="s">
        <v>1138</v>
      </c>
      <c r="E172" s="147"/>
      <c r="F172" s="147"/>
      <c r="G172" s="147" t="s">
        <v>1139</v>
      </c>
      <c r="H172" s="147" t="s">
        <v>1140</v>
      </c>
      <c r="I172" s="147"/>
      <c r="J172" s="147" t="s">
        <v>310</v>
      </c>
      <c r="K172" s="147"/>
      <c r="L172" s="147" t="s">
        <v>892</v>
      </c>
      <c r="M172" s="147">
        <v>4800</v>
      </c>
      <c r="N172" s="147">
        <v>275</v>
      </c>
      <c r="O172" s="147" t="s">
        <v>292</v>
      </c>
      <c r="P172" s="147"/>
      <c r="Q172" s="147"/>
      <c r="R172" s="147"/>
      <c r="S172" s="147"/>
      <c r="T172" s="147"/>
      <c r="U172" s="147"/>
      <c r="V172" s="154"/>
      <c r="W172" s="147" t="s">
        <v>292</v>
      </c>
      <c r="X172" s="147"/>
      <c r="Y172" s="147"/>
    </row>
    <row r="173" spans="1:25" x14ac:dyDescent="0.35">
      <c r="A173" s="147">
        <v>170</v>
      </c>
      <c r="B173" s="242" t="s">
        <v>1141</v>
      </c>
      <c r="C173" s="147" t="s">
        <v>947</v>
      </c>
      <c r="D173" s="147" t="s">
        <v>1141</v>
      </c>
      <c r="E173" s="147"/>
      <c r="F173" s="147"/>
      <c r="G173" s="147" t="s">
        <v>1142</v>
      </c>
      <c r="H173" s="147" t="s">
        <v>1143</v>
      </c>
      <c r="I173" s="147"/>
      <c r="J173" s="147"/>
      <c r="K173" s="147"/>
      <c r="L173" s="147" t="s">
        <v>954</v>
      </c>
      <c r="M173" s="147">
        <v>14400</v>
      </c>
      <c r="N173" s="147">
        <v>695</v>
      </c>
      <c r="O173" s="147" t="s">
        <v>293</v>
      </c>
      <c r="P173" s="147"/>
      <c r="Q173" s="153"/>
      <c r="R173" s="153"/>
      <c r="S173" s="153"/>
      <c r="T173" s="147"/>
      <c r="U173" s="147"/>
      <c r="V173" s="154"/>
      <c r="W173" s="147" t="s">
        <v>293</v>
      </c>
      <c r="X173" s="147"/>
      <c r="Y173" s="147"/>
    </row>
    <row r="174" spans="1:25" x14ac:dyDescent="0.35">
      <c r="A174" s="147">
        <v>171</v>
      </c>
      <c r="B174" s="242" t="s">
        <v>1144</v>
      </c>
      <c r="C174" s="147" t="s">
        <v>947</v>
      </c>
      <c r="D174" s="147" t="s">
        <v>1144</v>
      </c>
      <c r="E174" s="147"/>
      <c r="F174" s="147"/>
      <c r="G174" s="147" t="s">
        <v>1145</v>
      </c>
      <c r="H174" s="147" t="s">
        <v>1146</v>
      </c>
      <c r="I174" s="147"/>
      <c r="J174" s="147" t="s">
        <v>306</v>
      </c>
      <c r="K174" s="147"/>
      <c r="L174" s="147" t="s">
        <v>902</v>
      </c>
      <c r="M174" s="147">
        <v>4800</v>
      </c>
      <c r="N174" s="147">
        <v>275</v>
      </c>
      <c r="O174" s="147" t="s">
        <v>295</v>
      </c>
      <c r="P174" s="147"/>
      <c r="Q174" s="147"/>
      <c r="R174" s="147"/>
      <c r="S174" s="147"/>
      <c r="T174" s="147"/>
      <c r="U174" s="147"/>
      <c r="V174" s="154"/>
      <c r="W174" s="147" t="s">
        <v>295</v>
      </c>
      <c r="X174" s="147"/>
      <c r="Y174" s="147"/>
    </row>
    <row r="175" spans="1:25" x14ac:dyDescent="0.35">
      <c r="A175" s="147">
        <v>172</v>
      </c>
      <c r="B175" s="242" t="s">
        <v>1147</v>
      </c>
      <c r="C175" s="147" t="s">
        <v>947</v>
      </c>
      <c r="D175" s="147" t="s">
        <v>1147</v>
      </c>
      <c r="E175" s="147"/>
      <c r="F175" s="147"/>
      <c r="G175" s="147" t="s">
        <v>1148</v>
      </c>
      <c r="H175" s="147" t="s">
        <v>1149</v>
      </c>
      <c r="I175" s="147"/>
      <c r="J175" s="147"/>
      <c r="K175" s="147"/>
      <c r="L175" s="147" t="s">
        <v>917</v>
      </c>
      <c r="M175" s="147">
        <v>4800</v>
      </c>
      <c r="N175" s="147">
        <v>275</v>
      </c>
      <c r="O175" s="147" t="s">
        <v>296</v>
      </c>
      <c r="P175" s="147"/>
      <c r="Q175" s="147"/>
      <c r="R175" s="147"/>
      <c r="S175" s="147"/>
      <c r="T175" s="147"/>
      <c r="U175" s="147"/>
      <c r="V175" s="154"/>
      <c r="W175" s="147" t="s">
        <v>296</v>
      </c>
      <c r="X175" s="147"/>
      <c r="Y175" s="147"/>
    </row>
    <row r="176" spans="1:25" x14ac:dyDescent="0.35">
      <c r="A176" s="147">
        <v>173</v>
      </c>
      <c r="B176" s="242" t="s">
        <v>1150</v>
      </c>
      <c r="C176" s="147" t="s">
        <v>947</v>
      </c>
      <c r="D176" s="147" t="s">
        <v>1150</v>
      </c>
      <c r="E176" s="147"/>
      <c r="F176" s="147"/>
      <c r="G176" s="147" t="s">
        <v>1151</v>
      </c>
      <c r="H176" s="147" t="s">
        <v>1152</v>
      </c>
      <c r="I176" s="147"/>
      <c r="J176" s="147"/>
      <c r="K176" s="147"/>
      <c r="L176" s="147" t="s">
        <v>909</v>
      </c>
      <c r="M176" s="147">
        <v>4800</v>
      </c>
      <c r="N176" s="147">
        <v>275</v>
      </c>
      <c r="O176" s="147" t="s">
        <v>298</v>
      </c>
      <c r="P176" s="147"/>
      <c r="Q176" s="147"/>
      <c r="R176" s="147"/>
      <c r="S176" s="147"/>
      <c r="T176" s="147"/>
      <c r="U176" s="147"/>
      <c r="V176" s="154"/>
      <c r="W176" s="147" t="s">
        <v>298</v>
      </c>
      <c r="X176" s="147"/>
      <c r="Y176" s="147"/>
    </row>
    <row r="177" spans="1:25" x14ac:dyDescent="0.35">
      <c r="A177" s="147">
        <v>174</v>
      </c>
      <c r="B177" s="242" t="s">
        <v>1153</v>
      </c>
      <c r="C177" s="147" t="s">
        <v>947</v>
      </c>
      <c r="D177" s="147" t="s">
        <v>1153</v>
      </c>
      <c r="E177" s="147"/>
      <c r="F177" s="147"/>
      <c r="G177" s="147" t="s">
        <v>1154</v>
      </c>
      <c r="H177" s="147" t="s">
        <v>1155</v>
      </c>
      <c r="I177" s="147"/>
      <c r="J177" s="147"/>
      <c r="K177" s="147"/>
      <c r="L177" s="147" t="s">
        <v>959</v>
      </c>
      <c r="M177" s="147">
        <v>22500</v>
      </c>
      <c r="N177" s="147">
        <v>1080</v>
      </c>
      <c r="O177" s="147" t="s">
        <v>299</v>
      </c>
      <c r="P177" s="147"/>
      <c r="Q177" s="153"/>
      <c r="R177" s="153"/>
      <c r="S177" s="153"/>
      <c r="T177" s="147"/>
      <c r="U177" s="147"/>
      <c r="V177" s="154"/>
      <c r="W177" s="147" t="s">
        <v>299</v>
      </c>
      <c r="X177" s="147"/>
      <c r="Y177" s="147"/>
    </row>
    <row r="178" spans="1:25" x14ac:dyDescent="0.35">
      <c r="A178" s="147">
        <v>175</v>
      </c>
      <c r="B178" s="242" t="s">
        <v>1156</v>
      </c>
      <c r="C178" s="147" t="s">
        <v>947</v>
      </c>
      <c r="D178" s="147" t="s">
        <v>1156</v>
      </c>
      <c r="E178" s="147"/>
      <c r="F178" s="147"/>
      <c r="G178" s="147" t="s">
        <v>1157</v>
      </c>
      <c r="H178" s="147" t="s">
        <v>1158</v>
      </c>
      <c r="I178" s="147"/>
      <c r="J178" s="147"/>
      <c r="K178" s="147"/>
      <c r="L178" s="147" t="s">
        <v>913</v>
      </c>
      <c r="M178" s="147">
        <v>4800</v>
      </c>
      <c r="N178" s="147">
        <v>275</v>
      </c>
      <c r="O178" s="147" t="s">
        <v>300</v>
      </c>
      <c r="P178" s="147"/>
      <c r="Q178" s="147"/>
      <c r="R178" s="147"/>
      <c r="S178" s="147"/>
      <c r="T178" s="147"/>
      <c r="U178" s="147"/>
      <c r="V178" s="154"/>
      <c r="W178" s="147" t="s">
        <v>300</v>
      </c>
      <c r="X178" s="147"/>
      <c r="Y178" s="147"/>
    </row>
    <row r="179" spans="1:25" x14ac:dyDescent="0.35">
      <c r="A179" s="147">
        <v>176</v>
      </c>
      <c r="B179" s="242" t="s">
        <v>1159</v>
      </c>
      <c r="C179" s="147" t="s">
        <v>947</v>
      </c>
      <c r="D179" s="147" t="s">
        <v>1159</v>
      </c>
      <c r="E179" s="147"/>
      <c r="F179" s="147"/>
      <c r="G179" s="147" t="s">
        <v>1160</v>
      </c>
      <c r="H179" s="147" t="s">
        <v>1161</v>
      </c>
      <c r="I179" s="147"/>
      <c r="J179" s="147" t="s">
        <v>300</v>
      </c>
      <c r="K179" s="147"/>
      <c r="L179" s="147" t="s">
        <v>1034</v>
      </c>
      <c r="M179" s="147">
        <v>4800</v>
      </c>
      <c r="N179" s="147">
        <v>275</v>
      </c>
      <c r="O179" s="147" t="s">
        <v>301</v>
      </c>
      <c r="P179" s="147"/>
      <c r="Q179" s="147"/>
      <c r="R179" s="147"/>
      <c r="S179" s="147"/>
      <c r="T179" s="147"/>
      <c r="U179" s="147"/>
      <c r="V179" s="154"/>
      <c r="W179" s="147" t="s">
        <v>301</v>
      </c>
      <c r="X179" s="147"/>
      <c r="Y179" s="147"/>
    </row>
    <row r="180" spans="1:25" x14ac:dyDescent="0.35">
      <c r="A180" s="147">
        <v>177</v>
      </c>
      <c r="B180" s="242" t="s">
        <v>1162</v>
      </c>
      <c r="C180" s="147" t="s">
        <v>947</v>
      </c>
      <c r="D180" s="147" t="s">
        <v>1162</v>
      </c>
      <c r="E180" s="147"/>
      <c r="F180" s="147"/>
      <c r="G180" s="147" t="s">
        <v>1163</v>
      </c>
      <c r="H180" s="147" t="s">
        <v>1164</v>
      </c>
      <c r="I180" s="147"/>
      <c r="J180" s="147" t="s">
        <v>303</v>
      </c>
      <c r="K180" s="147"/>
      <c r="L180" s="147" t="s">
        <v>2793</v>
      </c>
      <c r="M180" s="147">
        <v>14000</v>
      </c>
      <c r="N180" s="147">
        <v>675</v>
      </c>
      <c r="O180" s="147" t="s">
        <v>302</v>
      </c>
      <c r="P180" s="147"/>
      <c r="Q180" s="147"/>
      <c r="R180" s="147"/>
      <c r="S180" s="147"/>
      <c r="T180" s="147"/>
      <c r="U180" s="147"/>
      <c r="V180" s="154"/>
      <c r="W180" s="147" t="s">
        <v>302</v>
      </c>
      <c r="X180" s="147"/>
      <c r="Y180" s="147"/>
    </row>
    <row r="181" spans="1:25" x14ac:dyDescent="0.35">
      <c r="A181" s="147">
        <v>178</v>
      </c>
      <c r="B181" s="242" t="s">
        <v>1166</v>
      </c>
      <c r="C181" s="147" t="s">
        <v>947</v>
      </c>
      <c r="D181" s="147" t="s">
        <v>1166</v>
      </c>
      <c r="E181" s="147"/>
      <c r="F181" s="147"/>
      <c r="G181" s="147" t="s">
        <v>1167</v>
      </c>
      <c r="H181" s="147" t="s">
        <v>1168</v>
      </c>
      <c r="I181" s="147"/>
      <c r="J181" s="147"/>
      <c r="K181" s="147"/>
      <c r="L181" s="147" t="s">
        <v>2794</v>
      </c>
      <c r="M181" s="147">
        <v>14000</v>
      </c>
      <c r="N181" s="147">
        <v>675</v>
      </c>
      <c r="O181" s="147" t="s">
        <v>303</v>
      </c>
      <c r="P181" s="147"/>
      <c r="Q181" s="147"/>
      <c r="R181" s="147"/>
      <c r="S181" s="147"/>
      <c r="T181" s="147"/>
      <c r="U181" s="147"/>
      <c r="V181" s="154"/>
      <c r="W181" s="147" t="s">
        <v>303</v>
      </c>
      <c r="X181" s="147"/>
      <c r="Y181" s="147"/>
    </row>
    <row r="182" spans="1:25" x14ac:dyDescent="0.35">
      <c r="A182" s="147">
        <v>179</v>
      </c>
      <c r="B182" s="244" t="s">
        <v>1169</v>
      </c>
      <c r="C182" s="147" t="s">
        <v>947</v>
      </c>
      <c r="D182" s="147" t="s">
        <v>1169</v>
      </c>
      <c r="E182" s="147"/>
      <c r="F182" s="147"/>
      <c r="G182" s="147" t="s">
        <v>1170</v>
      </c>
      <c r="H182" s="147" t="s">
        <v>1171</v>
      </c>
      <c r="I182" s="147"/>
      <c r="J182" s="147" t="s">
        <v>289</v>
      </c>
      <c r="K182" s="147"/>
      <c r="L182" s="147" t="s">
        <v>1172</v>
      </c>
      <c r="M182" s="147">
        <v>15000</v>
      </c>
      <c r="N182" s="147">
        <v>720</v>
      </c>
      <c r="O182" s="147" t="s">
        <v>304</v>
      </c>
      <c r="P182" s="147"/>
      <c r="Q182" s="147"/>
      <c r="R182" s="147"/>
      <c r="S182" s="147"/>
      <c r="T182" s="147"/>
      <c r="U182" s="147"/>
      <c r="V182" s="154"/>
      <c r="W182" s="147" t="s">
        <v>304</v>
      </c>
      <c r="X182" s="147"/>
      <c r="Y182" s="147"/>
    </row>
    <row r="183" spans="1:25" x14ac:dyDescent="0.35">
      <c r="A183" s="147">
        <v>180</v>
      </c>
      <c r="B183" s="245" t="s">
        <v>1191</v>
      </c>
      <c r="C183" s="147" t="s">
        <v>947</v>
      </c>
      <c r="D183" s="147" t="s">
        <v>1191</v>
      </c>
      <c r="E183" s="314" t="s">
        <v>1192</v>
      </c>
      <c r="F183" s="147"/>
      <c r="G183" s="147" t="s">
        <v>1193</v>
      </c>
      <c r="H183" s="147" t="s">
        <v>1194</v>
      </c>
      <c r="I183" s="147"/>
      <c r="J183" s="147"/>
      <c r="K183" s="147"/>
      <c r="L183" s="147" t="s">
        <v>988</v>
      </c>
      <c r="M183" s="147">
        <v>1200</v>
      </c>
      <c r="N183" s="147">
        <v>95</v>
      </c>
      <c r="O183" s="147"/>
      <c r="P183" s="147"/>
      <c r="Q183" s="147" t="s">
        <v>2879</v>
      </c>
      <c r="R183" s="147" t="s">
        <v>1195</v>
      </c>
      <c r="S183" s="147" t="s">
        <v>111</v>
      </c>
      <c r="T183" s="147" t="s">
        <v>1196</v>
      </c>
      <c r="U183" s="147" t="s">
        <v>112</v>
      </c>
      <c r="V183" s="154">
        <v>35</v>
      </c>
      <c r="W183" s="147"/>
      <c r="X183" s="147"/>
      <c r="Y183" s="147"/>
    </row>
    <row r="184" spans="1:25" x14ac:dyDescent="0.35">
      <c r="A184" s="147">
        <v>181</v>
      </c>
      <c r="B184" s="248"/>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182</v>
      </c>
      <c r="B185" s="245" t="s">
        <v>1197</v>
      </c>
      <c r="C185" s="147" t="s">
        <v>947</v>
      </c>
      <c r="D185" s="147" t="s">
        <v>1197</v>
      </c>
      <c r="E185" s="314" t="s">
        <v>1192</v>
      </c>
      <c r="F185" s="147"/>
      <c r="G185" s="147" t="s">
        <v>5768</v>
      </c>
      <c r="H185" s="147" t="s">
        <v>1198</v>
      </c>
      <c r="I185" s="147"/>
      <c r="J185" s="147"/>
      <c r="K185" s="147"/>
      <c r="L185" s="147" t="s">
        <v>1191</v>
      </c>
      <c r="M185" s="147">
        <v>2400</v>
      </c>
      <c r="N185" s="147">
        <v>175</v>
      </c>
      <c r="O185" s="147"/>
      <c r="P185" s="147"/>
      <c r="Q185" s="147" t="s">
        <v>2879</v>
      </c>
      <c r="R185" s="147" t="s">
        <v>1195</v>
      </c>
      <c r="S185" s="147" t="s">
        <v>111</v>
      </c>
      <c r="T185" s="147" t="s">
        <v>1196</v>
      </c>
      <c r="U185" s="147" t="s">
        <v>112</v>
      </c>
      <c r="V185" s="154">
        <v>35</v>
      </c>
      <c r="W185" s="147"/>
      <c r="X185" s="147"/>
      <c r="Y185" s="147"/>
    </row>
    <row r="186" spans="1:25" x14ac:dyDescent="0.35">
      <c r="A186" s="147">
        <v>183</v>
      </c>
      <c r="B186" s="248"/>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184</v>
      </c>
      <c r="B187" s="245" t="s">
        <v>1199</v>
      </c>
      <c r="C187" s="147" t="s">
        <v>947</v>
      </c>
      <c r="D187" s="147" t="s">
        <v>1199</v>
      </c>
      <c r="E187" s="314" t="s">
        <v>1192</v>
      </c>
      <c r="F187" s="147"/>
      <c r="G187" s="147" t="s">
        <v>5769</v>
      </c>
      <c r="H187" s="147" t="s">
        <v>1200</v>
      </c>
      <c r="I187" s="147"/>
      <c r="J187" s="147"/>
      <c r="K187" s="147"/>
      <c r="L187" s="147" t="s">
        <v>1197</v>
      </c>
      <c r="M187" s="147">
        <v>3600</v>
      </c>
      <c r="N187" s="147">
        <v>265</v>
      </c>
      <c r="O187" s="147"/>
      <c r="P187" s="147"/>
      <c r="Q187" s="147" t="s">
        <v>2879</v>
      </c>
      <c r="R187" s="147" t="s">
        <v>1195</v>
      </c>
      <c r="S187" s="147" t="s">
        <v>111</v>
      </c>
      <c r="T187" s="147" t="s">
        <v>1196</v>
      </c>
      <c r="U187" s="147" t="s">
        <v>112</v>
      </c>
      <c r="V187" s="154">
        <v>35</v>
      </c>
      <c r="W187" s="147"/>
      <c r="X187" s="147"/>
      <c r="Y187" s="147"/>
    </row>
    <row r="188" spans="1:25" x14ac:dyDescent="0.35">
      <c r="A188" s="147">
        <v>185</v>
      </c>
      <c r="B188" s="248"/>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30</v>
      </c>
      <c r="W188" s="147"/>
      <c r="X188" s="147" t="s">
        <v>869</v>
      </c>
      <c r="Y188" s="147"/>
    </row>
    <row r="189" spans="1:25" x14ac:dyDescent="0.35">
      <c r="A189" s="147">
        <v>186</v>
      </c>
      <c r="B189" s="246" t="s">
        <v>966</v>
      </c>
      <c r="C189" s="147" t="s">
        <v>947</v>
      </c>
      <c r="D189" s="147" t="s">
        <v>966</v>
      </c>
      <c r="E189" s="177" t="s">
        <v>8508</v>
      </c>
      <c r="F189" s="147"/>
      <c r="G189" s="147" t="s">
        <v>1201</v>
      </c>
      <c r="H189" s="147" t="s">
        <v>1202</v>
      </c>
      <c r="I189" s="314"/>
      <c r="J189" s="147"/>
      <c r="K189" s="314"/>
      <c r="L189" s="147" t="s">
        <v>5720</v>
      </c>
      <c r="M189" s="147">
        <v>6000</v>
      </c>
      <c r="N189" s="147">
        <v>415</v>
      </c>
      <c r="O189" s="177" t="s">
        <v>8507</v>
      </c>
      <c r="P189" s="147"/>
      <c r="Q189" s="147" t="s">
        <v>2879</v>
      </c>
      <c r="R189" s="147" t="s">
        <v>1195</v>
      </c>
      <c r="S189" s="147" t="s">
        <v>111</v>
      </c>
      <c r="T189" s="147" t="s">
        <v>1196</v>
      </c>
      <c r="U189" s="147" t="s">
        <v>112</v>
      </c>
      <c r="V189" s="154">
        <v>25</v>
      </c>
      <c r="W189" s="147"/>
      <c r="X189" s="147"/>
      <c r="Y189" s="147"/>
    </row>
    <row r="190" spans="1:25" x14ac:dyDescent="0.35">
      <c r="A190" s="147">
        <v>187</v>
      </c>
      <c r="B190" s="248"/>
      <c r="C190" s="147"/>
      <c r="D190" s="147"/>
      <c r="E190" s="147"/>
      <c r="F190" s="147"/>
      <c r="G190" s="147"/>
      <c r="H190" s="147"/>
      <c r="I190" s="147"/>
      <c r="J190" s="147"/>
      <c r="K190" s="147"/>
      <c r="L190" s="147"/>
      <c r="M190" s="147"/>
      <c r="N190" s="147"/>
      <c r="O190" s="147"/>
      <c r="P190" s="147"/>
      <c r="Q190" s="147" t="s">
        <v>2879</v>
      </c>
      <c r="R190" s="147" t="s">
        <v>1195</v>
      </c>
      <c r="S190" s="147" t="s">
        <v>111</v>
      </c>
      <c r="T190" s="147" t="s">
        <v>1196</v>
      </c>
      <c r="U190" s="147" t="s">
        <v>924</v>
      </c>
      <c r="V190" s="154">
        <v>20</v>
      </c>
      <c r="W190" s="147"/>
      <c r="X190" s="147" t="s">
        <v>869</v>
      </c>
      <c r="Y190" s="147"/>
    </row>
    <row r="191" spans="1:25" x14ac:dyDescent="0.35">
      <c r="A191" s="147">
        <v>188</v>
      </c>
      <c r="B191" s="245" t="s">
        <v>1111</v>
      </c>
      <c r="C191" s="147" t="s">
        <v>947</v>
      </c>
      <c r="D191" s="147" t="s">
        <v>1111</v>
      </c>
      <c r="E191" s="147" t="s">
        <v>8508</v>
      </c>
      <c r="F191" s="147"/>
      <c r="G191" s="147" t="s">
        <v>5770</v>
      </c>
      <c r="H191" s="147" t="s">
        <v>1204</v>
      </c>
      <c r="I191" s="147"/>
      <c r="J191" s="147"/>
      <c r="K191" s="147"/>
      <c r="L191" s="147" t="s">
        <v>966</v>
      </c>
      <c r="M191" s="147">
        <v>8000</v>
      </c>
      <c r="N191" s="147">
        <v>530</v>
      </c>
      <c r="O191" s="147"/>
      <c r="P191" s="147"/>
      <c r="Q191" s="147" t="s">
        <v>2879</v>
      </c>
      <c r="R191" s="147" t="s">
        <v>1195</v>
      </c>
      <c r="S191" s="147" t="s">
        <v>111</v>
      </c>
      <c r="T191" s="147" t="s">
        <v>1196</v>
      </c>
      <c r="U191" s="147" t="s">
        <v>112</v>
      </c>
      <c r="V191" s="154">
        <v>25</v>
      </c>
      <c r="W191" s="147"/>
      <c r="X191" s="147"/>
      <c r="Y191" s="147"/>
    </row>
    <row r="192" spans="1:25" x14ac:dyDescent="0.35">
      <c r="A192" s="147">
        <v>189</v>
      </c>
      <c r="B192" s="248"/>
      <c r="C192" s="147"/>
      <c r="D192" s="147"/>
      <c r="E192" s="147"/>
      <c r="F192" s="147"/>
      <c r="G192" s="147"/>
      <c r="H192" s="147"/>
      <c r="I192" s="147"/>
      <c r="J192" s="147"/>
      <c r="K192" s="147"/>
      <c r="L192" s="147"/>
      <c r="M192" s="147"/>
      <c r="N192" s="147"/>
      <c r="O192" s="147"/>
      <c r="P192" s="147"/>
      <c r="Q192" s="147" t="s">
        <v>2879</v>
      </c>
      <c r="R192" s="147" t="s">
        <v>1195</v>
      </c>
      <c r="S192" s="147" t="s">
        <v>111</v>
      </c>
      <c r="T192" s="147" t="s">
        <v>1196</v>
      </c>
      <c r="U192" s="147" t="s">
        <v>924</v>
      </c>
      <c r="V192" s="154">
        <v>20</v>
      </c>
      <c r="W192" s="147"/>
      <c r="X192" s="147" t="s">
        <v>869</v>
      </c>
      <c r="Y192" s="147"/>
    </row>
    <row r="193" spans="1:25" x14ac:dyDescent="0.35">
      <c r="A193" s="147">
        <v>190</v>
      </c>
      <c r="B193" s="245" t="s">
        <v>1205</v>
      </c>
      <c r="C193" s="147" t="s">
        <v>947</v>
      </c>
      <c r="D193" s="147" t="s">
        <v>1205</v>
      </c>
      <c r="E193" s="314" t="s">
        <v>8508</v>
      </c>
      <c r="F193" s="147"/>
      <c r="G193" s="147" t="s">
        <v>5771</v>
      </c>
      <c r="H193" s="147" t="s">
        <v>1206</v>
      </c>
      <c r="I193" s="147"/>
      <c r="J193" s="147"/>
      <c r="K193" s="147"/>
      <c r="L193" s="147" t="s">
        <v>1111</v>
      </c>
      <c r="M193" s="147">
        <v>10000</v>
      </c>
      <c r="N193" s="147">
        <v>630</v>
      </c>
      <c r="O193" s="147"/>
      <c r="P193" s="147"/>
      <c r="Q193" s="147" t="s">
        <v>2879</v>
      </c>
      <c r="R193" s="147" t="s">
        <v>1195</v>
      </c>
      <c r="S193" s="147" t="s">
        <v>111</v>
      </c>
      <c r="T193" s="147" t="s">
        <v>1196</v>
      </c>
      <c r="U193" s="147" t="s">
        <v>112</v>
      </c>
      <c r="V193" s="154">
        <v>25</v>
      </c>
      <c r="W193" s="147"/>
      <c r="X193" s="147"/>
      <c r="Y193" s="147"/>
    </row>
    <row r="194" spans="1:25" x14ac:dyDescent="0.35">
      <c r="A194" s="147">
        <v>191</v>
      </c>
      <c r="B194" s="248"/>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20</v>
      </c>
      <c r="W194" s="147"/>
      <c r="X194" s="147" t="s">
        <v>869</v>
      </c>
      <c r="Y194" s="147"/>
    </row>
    <row r="195" spans="1:25" x14ac:dyDescent="0.35">
      <c r="A195" s="147">
        <v>192</v>
      </c>
      <c r="B195" s="246" t="s">
        <v>1165</v>
      </c>
      <c r="C195" s="147" t="s">
        <v>947</v>
      </c>
      <c r="D195" s="147" t="s">
        <v>1165</v>
      </c>
      <c r="E195" s="177" t="s">
        <v>8509</v>
      </c>
      <c r="F195" s="147"/>
      <c r="G195" s="147" t="s">
        <v>1207</v>
      </c>
      <c r="H195" s="147" t="s">
        <v>1208</v>
      </c>
      <c r="I195" s="314"/>
      <c r="J195" s="147"/>
      <c r="K195" s="147"/>
      <c r="L195" s="314" t="s">
        <v>966</v>
      </c>
      <c r="M195" s="147">
        <v>12000</v>
      </c>
      <c r="N195" s="147">
        <v>720</v>
      </c>
      <c r="O195" s="177" t="s">
        <v>8501</v>
      </c>
      <c r="P195" s="147"/>
      <c r="Q195" s="147"/>
      <c r="R195" s="147"/>
      <c r="S195" s="147"/>
      <c r="T195" s="147"/>
      <c r="U195" s="147"/>
      <c r="V195" s="154"/>
      <c r="W195" s="147"/>
      <c r="X195" s="147"/>
      <c r="Y195" s="147"/>
    </row>
    <row r="196" spans="1:25" x14ac:dyDescent="0.35">
      <c r="A196" s="147">
        <v>193</v>
      </c>
      <c r="B196" s="243"/>
      <c r="C196" s="147"/>
      <c r="D196" s="147"/>
      <c r="E196" s="147"/>
      <c r="F196" s="147"/>
      <c r="G196" s="147"/>
      <c r="H196" s="147"/>
      <c r="I196" s="147"/>
      <c r="J196" s="147"/>
      <c r="K196" s="147"/>
      <c r="L196" s="147"/>
      <c r="M196" s="147"/>
      <c r="N196" s="147"/>
      <c r="O196" s="177" t="s">
        <v>8503</v>
      </c>
      <c r="P196" s="147"/>
      <c r="Q196" s="147" t="s">
        <v>2879</v>
      </c>
      <c r="R196" s="147" t="s">
        <v>1195</v>
      </c>
      <c r="S196" s="147" t="s">
        <v>111</v>
      </c>
      <c r="T196" s="147" t="s">
        <v>1196</v>
      </c>
      <c r="U196" s="147" t="s">
        <v>112</v>
      </c>
      <c r="V196" s="154">
        <v>35</v>
      </c>
      <c r="W196" s="152"/>
      <c r="X196" s="147"/>
      <c r="Y196" s="152"/>
    </row>
    <row r="197" spans="1:25" x14ac:dyDescent="0.35">
      <c r="A197" s="147">
        <v>194</v>
      </c>
      <c r="B197" s="248"/>
      <c r="C197" s="147"/>
      <c r="D197" s="147"/>
      <c r="E197" s="147"/>
      <c r="F197" s="147"/>
      <c r="G197" s="147"/>
      <c r="H197" s="147"/>
      <c r="I197" s="147"/>
      <c r="J197" s="147"/>
      <c r="K197" s="147"/>
      <c r="L197" s="147"/>
      <c r="M197" s="147"/>
      <c r="N197" s="147"/>
      <c r="O197" s="147"/>
      <c r="P197" s="147"/>
      <c r="Q197" s="147" t="s">
        <v>2879</v>
      </c>
      <c r="R197" s="147" t="s">
        <v>1195</v>
      </c>
      <c r="S197" s="147" t="s">
        <v>111</v>
      </c>
      <c r="T197" s="147" t="s">
        <v>1196</v>
      </c>
      <c r="U197" s="147" t="s">
        <v>924</v>
      </c>
      <c r="V197" s="154">
        <v>30</v>
      </c>
      <c r="W197" s="147"/>
      <c r="X197" s="147" t="s">
        <v>869</v>
      </c>
      <c r="Y197" s="147"/>
    </row>
    <row r="198" spans="1:25" x14ac:dyDescent="0.35">
      <c r="A198" s="147">
        <v>195</v>
      </c>
      <c r="B198" s="245" t="s">
        <v>1210</v>
      </c>
      <c r="C198" s="147" t="s">
        <v>947</v>
      </c>
      <c r="D198" s="147" t="s">
        <v>1210</v>
      </c>
      <c r="E198" s="147" t="s">
        <v>8509</v>
      </c>
      <c r="F198" s="147"/>
      <c r="G198" s="147" t="s">
        <v>5772</v>
      </c>
      <c r="H198" s="147" t="s">
        <v>1211</v>
      </c>
      <c r="I198" s="147"/>
      <c r="J198" s="147"/>
      <c r="K198" s="147"/>
      <c r="L198" s="147" t="s">
        <v>1165</v>
      </c>
      <c r="M198" s="147">
        <v>14000</v>
      </c>
      <c r="N198" s="147">
        <v>845</v>
      </c>
      <c r="O198" s="147"/>
      <c r="P198" s="147"/>
      <c r="Q198" s="147" t="s">
        <v>2879</v>
      </c>
      <c r="R198" s="147" t="s">
        <v>1195</v>
      </c>
      <c r="S198" s="147" t="s">
        <v>111</v>
      </c>
      <c r="T198" s="147" t="s">
        <v>1196</v>
      </c>
      <c r="U198" s="147" t="s">
        <v>112</v>
      </c>
      <c r="V198" s="154">
        <v>35</v>
      </c>
      <c r="W198" s="147"/>
      <c r="X198" s="147"/>
      <c r="Y198" s="147"/>
    </row>
    <row r="199" spans="1:25" x14ac:dyDescent="0.35">
      <c r="A199" s="147">
        <v>196</v>
      </c>
      <c r="B199" s="248"/>
      <c r="C199" s="147"/>
      <c r="D199" s="147"/>
      <c r="E199" s="147"/>
      <c r="F199" s="147"/>
      <c r="G199" s="147"/>
      <c r="H199" s="147"/>
      <c r="I199" s="147"/>
      <c r="J199" s="147"/>
      <c r="K199" s="147"/>
      <c r="L199" s="147"/>
      <c r="M199" s="147"/>
      <c r="N199" s="147"/>
      <c r="O199" s="147"/>
      <c r="P199" s="147"/>
      <c r="Q199" s="147" t="s">
        <v>2879</v>
      </c>
      <c r="R199" s="147" t="s">
        <v>1195</v>
      </c>
      <c r="S199" s="147" t="s">
        <v>111</v>
      </c>
      <c r="T199" s="147" t="s">
        <v>1196</v>
      </c>
      <c r="U199" s="147" t="s">
        <v>924</v>
      </c>
      <c r="V199" s="154">
        <v>30</v>
      </c>
      <c r="W199" s="147"/>
      <c r="X199" s="147" t="s">
        <v>869</v>
      </c>
      <c r="Y199" s="147"/>
    </row>
    <row r="200" spans="1:25" x14ac:dyDescent="0.35">
      <c r="A200" s="147">
        <v>197</v>
      </c>
      <c r="B200" s="245" t="s">
        <v>1212</v>
      </c>
      <c r="C200" s="147" t="s">
        <v>947</v>
      </c>
      <c r="D200" s="147" t="s">
        <v>1212</v>
      </c>
      <c r="E200" s="314" t="s">
        <v>8509</v>
      </c>
      <c r="F200" s="147"/>
      <c r="G200" s="147" t="s">
        <v>5773</v>
      </c>
      <c r="H200" s="147" t="s">
        <v>1213</v>
      </c>
      <c r="I200" s="147"/>
      <c r="J200" s="147"/>
      <c r="K200" s="147"/>
      <c r="L200" s="147" t="s">
        <v>1210</v>
      </c>
      <c r="M200" s="147">
        <v>16000</v>
      </c>
      <c r="N200" s="147">
        <v>965</v>
      </c>
      <c r="O200" s="147"/>
      <c r="P200" s="147"/>
      <c r="Q200" s="147" t="s">
        <v>2879</v>
      </c>
      <c r="R200" s="147" t="s">
        <v>1195</v>
      </c>
      <c r="S200" s="147" t="s">
        <v>111</v>
      </c>
      <c r="T200" s="147" t="s">
        <v>1196</v>
      </c>
      <c r="U200" s="147" t="s">
        <v>112</v>
      </c>
      <c r="V200" s="154">
        <v>35</v>
      </c>
      <c r="W200" s="147"/>
      <c r="X200" s="147"/>
      <c r="Y200" s="147"/>
    </row>
    <row r="201" spans="1:25" x14ac:dyDescent="0.35">
      <c r="A201" s="147">
        <v>198</v>
      </c>
      <c r="B201" s="248"/>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199</v>
      </c>
      <c r="B202" s="245" t="s">
        <v>1036</v>
      </c>
      <c r="C202" s="147" t="s">
        <v>947</v>
      </c>
      <c r="D202" s="147" t="s">
        <v>1036</v>
      </c>
      <c r="E202" s="314" t="s">
        <v>8510</v>
      </c>
      <c r="F202" s="147"/>
      <c r="G202" s="147" t="s">
        <v>5950</v>
      </c>
      <c r="H202" s="147" t="s">
        <v>1214</v>
      </c>
      <c r="I202" s="147"/>
      <c r="J202" s="147"/>
      <c r="K202" s="147"/>
      <c r="L202" s="314" t="s">
        <v>1165</v>
      </c>
      <c r="M202" s="147">
        <v>18000</v>
      </c>
      <c r="N202" s="147">
        <v>1080</v>
      </c>
      <c r="O202" s="177" t="s">
        <v>8500</v>
      </c>
      <c r="P202" s="147"/>
      <c r="Q202" s="147"/>
      <c r="R202" s="147"/>
      <c r="S202" s="147"/>
      <c r="T202" s="147"/>
      <c r="U202" s="147"/>
      <c r="V202" s="154"/>
      <c r="W202" s="147"/>
      <c r="X202" s="147"/>
      <c r="Y202" s="147"/>
    </row>
    <row r="203" spans="1:25" x14ac:dyDescent="0.35">
      <c r="A203" s="147">
        <v>200</v>
      </c>
      <c r="B203" s="243"/>
      <c r="C203" s="147"/>
      <c r="D203" s="147"/>
      <c r="E203" s="177"/>
      <c r="F203" s="147"/>
      <c r="G203" s="147"/>
      <c r="H203" s="147"/>
      <c r="I203" s="147"/>
      <c r="J203" s="147"/>
      <c r="K203" s="147"/>
      <c r="L203" s="147"/>
      <c r="M203" s="147"/>
      <c r="N203" s="147"/>
      <c r="O203" s="147" t="s">
        <v>8513</v>
      </c>
      <c r="P203" s="147"/>
      <c r="Q203" s="147" t="s">
        <v>2879</v>
      </c>
      <c r="R203" s="147" t="s">
        <v>1195</v>
      </c>
      <c r="S203" s="147" t="s">
        <v>111</v>
      </c>
      <c r="T203" s="147" t="s">
        <v>1196</v>
      </c>
      <c r="U203" s="147" t="s">
        <v>112</v>
      </c>
      <c r="V203" s="154">
        <v>45</v>
      </c>
      <c r="W203" s="152"/>
      <c r="X203" s="147"/>
      <c r="Y203" s="152"/>
    </row>
    <row r="204" spans="1:25" x14ac:dyDescent="0.35">
      <c r="A204" s="147">
        <v>201</v>
      </c>
      <c r="B204" s="248"/>
      <c r="C204" s="147"/>
      <c r="D204" s="147"/>
      <c r="E204" s="147"/>
      <c r="F204" s="147"/>
      <c r="G204" s="147"/>
      <c r="H204" s="147"/>
      <c r="I204" s="147"/>
      <c r="J204" s="147"/>
      <c r="K204" s="147"/>
      <c r="L204" s="147"/>
      <c r="M204" s="147"/>
      <c r="N204" s="147"/>
      <c r="O204" s="147"/>
      <c r="P204" s="147"/>
      <c r="Q204" s="147" t="s">
        <v>2879</v>
      </c>
      <c r="R204" s="147" t="s">
        <v>1195</v>
      </c>
      <c r="S204" s="147" t="s">
        <v>111</v>
      </c>
      <c r="T204" s="147" t="s">
        <v>1196</v>
      </c>
      <c r="U204" s="147" t="s">
        <v>924</v>
      </c>
      <c r="V204" s="154">
        <v>40</v>
      </c>
      <c r="W204" s="147"/>
      <c r="X204" s="147" t="s">
        <v>869</v>
      </c>
      <c r="Y204" s="147"/>
    </row>
    <row r="205" spans="1:25" x14ac:dyDescent="0.35">
      <c r="A205" s="147">
        <v>202</v>
      </c>
      <c r="B205" s="245" t="s">
        <v>1215</v>
      </c>
      <c r="C205" s="147" t="s">
        <v>947</v>
      </c>
      <c r="D205" s="147" t="s">
        <v>1215</v>
      </c>
      <c r="E205" s="314" t="s">
        <v>8510</v>
      </c>
      <c r="F205" s="147"/>
      <c r="G205" s="147" t="s">
        <v>5774</v>
      </c>
      <c r="H205" s="147" t="s">
        <v>1216</v>
      </c>
      <c r="I205" s="147"/>
      <c r="J205" s="147"/>
      <c r="K205" s="147"/>
      <c r="L205" s="177" t="s">
        <v>1036</v>
      </c>
      <c r="M205" s="147">
        <v>16500</v>
      </c>
      <c r="N205" s="147">
        <v>995</v>
      </c>
      <c r="O205" s="147"/>
      <c r="P205" s="147"/>
      <c r="Q205" s="147" t="s">
        <v>2879</v>
      </c>
      <c r="R205" s="147" t="s">
        <v>1195</v>
      </c>
      <c r="S205" s="147" t="s">
        <v>111</v>
      </c>
      <c r="T205" s="147" t="s">
        <v>1196</v>
      </c>
      <c r="U205" s="147" t="s">
        <v>112</v>
      </c>
      <c r="V205" s="154">
        <v>45</v>
      </c>
      <c r="W205" s="147"/>
      <c r="X205" s="147"/>
      <c r="Y205" s="147"/>
    </row>
    <row r="206" spans="1:25" x14ac:dyDescent="0.35">
      <c r="A206" s="147">
        <v>203</v>
      </c>
      <c r="B206" s="248"/>
      <c r="C206" s="147"/>
      <c r="D206" s="147"/>
      <c r="E206" s="147"/>
      <c r="F206" s="147"/>
      <c r="G206" s="147"/>
      <c r="H206" s="147"/>
      <c r="I206" s="147"/>
      <c r="J206" s="147"/>
      <c r="K206" s="147"/>
      <c r="L206" s="147"/>
      <c r="M206" s="147"/>
      <c r="N206" s="147"/>
      <c r="O206" s="147"/>
      <c r="P206" s="147"/>
      <c r="Q206" s="147" t="s">
        <v>2879</v>
      </c>
      <c r="R206" s="147" t="s">
        <v>1195</v>
      </c>
      <c r="S206" s="147" t="s">
        <v>111</v>
      </c>
      <c r="T206" s="147" t="s">
        <v>1196</v>
      </c>
      <c r="U206" s="147" t="s">
        <v>924</v>
      </c>
      <c r="V206" s="154">
        <v>40</v>
      </c>
      <c r="W206" s="147"/>
      <c r="X206" s="147" t="s">
        <v>869</v>
      </c>
      <c r="Y206" s="147"/>
    </row>
    <row r="207" spans="1:25" x14ac:dyDescent="0.35">
      <c r="A207" s="147">
        <v>204</v>
      </c>
      <c r="B207" s="245" t="s">
        <v>1217</v>
      </c>
      <c r="C207" s="147" t="s">
        <v>947</v>
      </c>
      <c r="D207" s="147" t="s">
        <v>1217</v>
      </c>
      <c r="E207" s="314" t="s">
        <v>8510</v>
      </c>
      <c r="F207" s="147"/>
      <c r="G207" s="147" t="s">
        <v>5775</v>
      </c>
      <c r="H207" s="147" t="s">
        <v>1218</v>
      </c>
      <c r="I207" s="147"/>
      <c r="J207" s="147"/>
      <c r="K207" s="147"/>
      <c r="L207" s="147" t="s">
        <v>1215</v>
      </c>
      <c r="M207" s="147">
        <v>18000</v>
      </c>
      <c r="N207" s="147">
        <v>1080</v>
      </c>
      <c r="O207" s="147"/>
      <c r="P207" s="147"/>
      <c r="Q207" s="147" t="s">
        <v>2879</v>
      </c>
      <c r="R207" s="147" t="s">
        <v>1195</v>
      </c>
      <c r="S207" s="147" t="s">
        <v>111</v>
      </c>
      <c r="T207" s="147" t="s">
        <v>1196</v>
      </c>
      <c r="U207" s="147" t="s">
        <v>112</v>
      </c>
      <c r="V207" s="154">
        <v>45</v>
      </c>
      <c r="W207" s="147"/>
      <c r="X207" s="147"/>
      <c r="Y207" s="147"/>
    </row>
    <row r="208" spans="1:25" x14ac:dyDescent="0.35">
      <c r="A208" s="147">
        <v>205</v>
      </c>
      <c r="B208" s="248"/>
      <c r="C208" s="147"/>
      <c r="D208" s="147"/>
      <c r="E208" s="147"/>
      <c r="F208" s="147"/>
      <c r="G208" s="147"/>
      <c r="H208" s="147"/>
      <c r="I208" s="147"/>
      <c r="J208" s="147"/>
      <c r="K208" s="147"/>
      <c r="L208" s="147"/>
      <c r="M208" s="147"/>
      <c r="N208" s="147"/>
      <c r="O208" s="147"/>
      <c r="P208" s="147"/>
      <c r="Q208" s="147" t="s">
        <v>2879</v>
      </c>
      <c r="R208" s="147" t="s">
        <v>1195</v>
      </c>
      <c r="S208" s="147" t="s">
        <v>111</v>
      </c>
      <c r="T208" s="147" t="s">
        <v>1196</v>
      </c>
      <c r="U208" s="147" t="s">
        <v>924</v>
      </c>
      <c r="V208" s="154">
        <v>40</v>
      </c>
      <c r="W208" s="147"/>
      <c r="X208" s="147" t="s">
        <v>869</v>
      </c>
      <c r="Y208" s="147"/>
    </row>
    <row r="209" spans="1:25" x14ac:dyDescent="0.35">
      <c r="A209" s="147">
        <v>206</v>
      </c>
      <c r="B209" s="245" t="s">
        <v>3580</v>
      </c>
      <c r="C209" s="147" t="s">
        <v>947</v>
      </c>
      <c r="D209" s="147" t="s">
        <v>3580</v>
      </c>
      <c r="E209" s="314" t="s">
        <v>8510</v>
      </c>
      <c r="F209" s="147"/>
      <c r="G209" s="147" t="s">
        <v>5776</v>
      </c>
      <c r="H209" s="147" t="s">
        <v>3593</v>
      </c>
      <c r="I209" s="147"/>
      <c r="J209" s="147"/>
      <c r="K209" s="147"/>
      <c r="L209" s="147" t="s">
        <v>3581</v>
      </c>
      <c r="M209" s="147">
        <v>36000</v>
      </c>
      <c r="N209" s="147">
        <v>1875</v>
      </c>
      <c r="O209" s="147"/>
      <c r="P209" s="147"/>
      <c r="Q209" s="147" t="s">
        <v>2879</v>
      </c>
      <c r="R209" s="147" t="s">
        <v>1195</v>
      </c>
      <c r="S209" s="147" t="s">
        <v>111</v>
      </c>
      <c r="T209" s="147" t="s">
        <v>1196</v>
      </c>
      <c r="U209" s="147" t="s">
        <v>112</v>
      </c>
      <c r="V209" s="154">
        <v>50</v>
      </c>
      <c r="W209" s="147"/>
      <c r="X209" s="147"/>
      <c r="Y209" s="147"/>
    </row>
    <row r="210" spans="1:25" x14ac:dyDescent="0.35">
      <c r="A210" s="147">
        <v>207</v>
      </c>
      <c r="B210" s="248"/>
      <c r="C210" s="147"/>
      <c r="D210" s="147"/>
      <c r="E210" s="147"/>
      <c r="F210" s="147"/>
      <c r="G210" s="147"/>
      <c r="H210" s="147"/>
      <c r="I210" s="147"/>
      <c r="J210" s="147"/>
      <c r="K210" s="147"/>
      <c r="L210" s="147"/>
      <c r="M210" s="147"/>
      <c r="N210" s="147"/>
      <c r="O210" s="147"/>
      <c r="P210" s="147"/>
      <c r="Q210" s="147" t="s">
        <v>2879</v>
      </c>
      <c r="R210" s="147" t="s">
        <v>1195</v>
      </c>
      <c r="S210" s="147" t="s">
        <v>111</v>
      </c>
      <c r="T210" s="147" t="s">
        <v>1196</v>
      </c>
      <c r="U210" s="147" t="s">
        <v>924</v>
      </c>
      <c r="V210" s="154">
        <v>40</v>
      </c>
      <c r="W210" s="147"/>
      <c r="X210" s="147" t="s">
        <v>869</v>
      </c>
      <c r="Y210" s="147"/>
    </row>
    <row r="211" spans="1:25" x14ac:dyDescent="0.35">
      <c r="A211" s="147">
        <v>208</v>
      </c>
      <c r="B211" s="242" t="s">
        <v>1135</v>
      </c>
      <c r="C211" s="147" t="s">
        <v>947</v>
      </c>
      <c r="D211" s="147" t="s">
        <v>1135</v>
      </c>
      <c r="E211" s="147"/>
      <c r="F211" s="147"/>
      <c r="G211" s="147" t="s">
        <v>1136</v>
      </c>
      <c r="H211" s="147" t="s">
        <v>1137</v>
      </c>
      <c r="I211" s="147"/>
      <c r="J211" s="147" t="s">
        <v>307</v>
      </c>
      <c r="K211" s="147"/>
      <c r="L211" s="147" t="s">
        <v>896</v>
      </c>
      <c r="M211" s="147">
        <v>4800</v>
      </c>
      <c r="N211" s="147">
        <v>275</v>
      </c>
      <c r="O211" s="147" t="s">
        <v>291</v>
      </c>
      <c r="P211" s="147"/>
      <c r="Q211" s="147"/>
      <c r="R211" s="147"/>
      <c r="S211" s="147"/>
      <c r="T211" s="147"/>
      <c r="U211" s="147"/>
      <c r="V211" s="154"/>
      <c r="W211" s="147" t="s">
        <v>291</v>
      </c>
      <c r="X211" s="147"/>
      <c r="Y211" s="147"/>
    </row>
    <row r="212" spans="1:25" x14ac:dyDescent="0.35">
      <c r="A212" s="147">
        <v>209</v>
      </c>
      <c r="B212" s="242" t="s">
        <v>854</v>
      </c>
      <c r="C212" s="147" t="s">
        <v>1219</v>
      </c>
      <c r="D212" s="147" t="s">
        <v>854</v>
      </c>
      <c r="E212" s="147"/>
      <c r="F212" s="147">
        <v>1</v>
      </c>
      <c r="G212" s="147" t="s">
        <v>1220</v>
      </c>
      <c r="H212" s="147" t="s">
        <v>1221</v>
      </c>
      <c r="I212" s="147"/>
      <c r="J212" s="147"/>
      <c r="K212" s="147"/>
      <c r="L212" s="147" t="s">
        <v>1222</v>
      </c>
      <c r="M212" s="147">
        <v>800</v>
      </c>
      <c r="N212" s="147">
        <v>50</v>
      </c>
      <c r="O212" s="147" t="s">
        <v>149</v>
      </c>
      <c r="P212" s="147"/>
      <c r="Q212" s="147"/>
      <c r="R212" s="147"/>
      <c r="S212" s="147"/>
      <c r="T212" s="147"/>
      <c r="U212" s="147"/>
      <c r="V212" s="154"/>
      <c r="W212" s="147" t="s">
        <v>149</v>
      </c>
      <c r="X212" s="147"/>
      <c r="Y212" s="147"/>
    </row>
    <row r="213" spans="1:25" x14ac:dyDescent="0.35">
      <c r="A213" s="147">
        <v>210</v>
      </c>
      <c r="B213" s="243" t="s">
        <v>8770</v>
      </c>
      <c r="C213" s="147" t="s">
        <v>1219</v>
      </c>
      <c r="D213" s="147" t="s">
        <v>8770</v>
      </c>
      <c r="E213" s="147"/>
      <c r="F213" s="147">
        <v>1</v>
      </c>
      <c r="G213" s="147" t="s">
        <v>1220</v>
      </c>
      <c r="H213" s="177" t="s">
        <v>8762</v>
      </c>
      <c r="I213" s="147"/>
      <c r="J213" s="147"/>
      <c r="K213" s="147"/>
      <c r="L213" s="314" t="s">
        <v>1246</v>
      </c>
      <c r="M213" s="147">
        <v>2200</v>
      </c>
      <c r="N213" s="147">
        <v>175</v>
      </c>
      <c r="O213" s="147" t="s">
        <v>8761</v>
      </c>
      <c r="P213" s="147"/>
      <c r="Q213" s="147"/>
      <c r="R213" s="147"/>
      <c r="S213" s="147"/>
      <c r="T213" s="147"/>
      <c r="U213" s="147"/>
      <c r="V213" s="154"/>
      <c r="W213" s="147" t="s">
        <v>8761</v>
      </c>
      <c r="X213" s="147"/>
      <c r="Y213" s="147"/>
    </row>
    <row r="214" spans="1:25" x14ac:dyDescent="0.35">
      <c r="A214" s="147">
        <v>211</v>
      </c>
      <c r="B214" s="246" t="s">
        <v>944</v>
      </c>
      <c r="C214" s="147" t="s">
        <v>1219</v>
      </c>
      <c r="D214" s="147" t="s">
        <v>944</v>
      </c>
      <c r="E214" s="147"/>
      <c r="F214" s="147"/>
      <c r="G214" s="147" t="s">
        <v>1223</v>
      </c>
      <c r="H214" s="147" t="s">
        <v>1224</v>
      </c>
      <c r="I214" s="147"/>
      <c r="J214" s="147"/>
      <c r="K214" s="147"/>
      <c r="L214" s="177" t="s">
        <v>990</v>
      </c>
      <c r="M214" s="147">
        <v>800</v>
      </c>
      <c r="N214" s="147">
        <v>195</v>
      </c>
      <c r="O214" s="147" t="s">
        <v>158</v>
      </c>
      <c r="P214" s="297" t="s">
        <v>811</v>
      </c>
      <c r="Q214" s="147"/>
      <c r="R214" s="147"/>
      <c r="S214" s="147"/>
      <c r="T214" s="147"/>
      <c r="U214" s="147"/>
      <c r="V214" s="154"/>
      <c r="W214" s="147"/>
      <c r="X214" s="147"/>
      <c r="Y214" s="147"/>
    </row>
    <row r="215" spans="1:25" x14ac:dyDescent="0.35">
      <c r="A215" s="147">
        <v>212</v>
      </c>
      <c r="B215" s="243"/>
      <c r="C215" s="147"/>
      <c r="D215" s="147"/>
      <c r="E215" s="147"/>
      <c r="F215" s="147"/>
      <c r="G215" s="147"/>
      <c r="H215" s="147"/>
      <c r="I215" s="147"/>
      <c r="J215" s="147"/>
      <c r="K215" s="147"/>
      <c r="L215" s="147"/>
      <c r="M215" s="147"/>
      <c r="N215" s="147"/>
      <c r="O215" s="152"/>
      <c r="P215" s="298" t="s">
        <v>8603</v>
      </c>
      <c r="Q215" s="147"/>
      <c r="R215" s="147"/>
      <c r="S215" s="147"/>
      <c r="T215" s="147"/>
      <c r="U215" s="147"/>
      <c r="V215" s="154"/>
      <c r="W215" s="152"/>
      <c r="X215" s="147"/>
      <c r="Y215" s="152"/>
    </row>
    <row r="216" spans="1:25" x14ac:dyDescent="0.35">
      <c r="A216" s="147">
        <v>213</v>
      </c>
      <c r="B216" s="243"/>
      <c r="C216" s="147"/>
      <c r="D216" s="147"/>
      <c r="E216" s="147"/>
      <c r="F216" s="147"/>
      <c r="G216" s="147"/>
      <c r="H216" s="147"/>
      <c r="I216" s="147"/>
      <c r="J216" s="147"/>
      <c r="K216" s="147"/>
      <c r="L216" s="147"/>
      <c r="M216" s="147"/>
      <c r="N216" s="147"/>
      <c r="O216" s="152"/>
      <c r="P216" s="298" t="s">
        <v>8600</v>
      </c>
      <c r="Q216" s="147"/>
      <c r="R216" s="147"/>
      <c r="S216" s="147"/>
      <c r="T216" s="147"/>
      <c r="U216" s="147"/>
      <c r="V216" s="154"/>
      <c r="W216" s="152"/>
      <c r="X216" s="147"/>
      <c r="Y216" s="152"/>
    </row>
    <row r="217" spans="1:25" x14ac:dyDescent="0.35">
      <c r="A217" s="147">
        <v>214</v>
      </c>
      <c r="B217" s="243"/>
      <c r="C217" s="147"/>
      <c r="D217" s="147"/>
      <c r="E217" s="147"/>
      <c r="F217" s="147"/>
      <c r="G217" s="147"/>
      <c r="H217" s="147"/>
      <c r="I217" s="147"/>
      <c r="J217" s="147"/>
      <c r="K217" s="147"/>
      <c r="L217" s="147"/>
      <c r="M217" s="147"/>
      <c r="N217" s="147"/>
      <c r="O217" s="152"/>
      <c r="P217" s="298" t="s">
        <v>82</v>
      </c>
      <c r="Q217" s="147"/>
      <c r="R217" s="147"/>
      <c r="S217" s="147"/>
      <c r="T217" s="147"/>
      <c r="U217" s="147"/>
      <c r="V217" s="154"/>
      <c r="W217" s="147" t="s">
        <v>158</v>
      </c>
      <c r="X217" s="147"/>
      <c r="Y217" s="152"/>
    </row>
    <row r="218" spans="1:25" x14ac:dyDescent="0.35">
      <c r="A218" s="147">
        <v>215</v>
      </c>
      <c r="B218" s="242" t="s">
        <v>922</v>
      </c>
      <c r="C218" s="147" t="s">
        <v>1219</v>
      </c>
      <c r="D218" s="177" t="s">
        <v>922</v>
      </c>
      <c r="E218" s="147"/>
      <c r="F218" s="147">
        <v>1</v>
      </c>
      <c r="G218" s="147" t="s">
        <v>1225</v>
      </c>
      <c r="H218" s="147" t="s">
        <v>1226</v>
      </c>
      <c r="I218" s="147"/>
      <c r="J218" s="147"/>
      <c r="K218" s="147"/>
      <c r="L218" s="147" t="s">
        <v>2800</v>
      </c>
      <c r="M218" s="147">
        <v>2400</v>
      </c>
      <c r="N218" s="147">
        <v>215</v>
      </c>
      <c r="O218" s="147" t="s">
        <v>162</v>
      </c>
      <c r="P218" s="147"/>
      <c r="Q218" s="147"/>
      <c r="R218" s="147"/>
      <c r="S218" s="147"/>
      <c r="T218" s="147"/>
      <c r="U218" s="147"/>
      <c r="V218" s="154"/>
      <c r="W218" s="147" t="s">
        <v>162</v>
      </c>
      <c r="X218" s="147"/>
      <c r="Y218" s="147"/>
    </row>
    <row r="219" spans="1:25" x14ac:dyDescent="0.35">
      <c r="A219" s="147">
        <v>216</v>
      </c>
      <c r="B219" s="242" t="s">
        <v>1228</v>
      </c>
      <c r="C219" s="147" t="s">
        <v>1219</v>
      </c>
      <c r="D219" s="147" t="s">
        <v>1228</v>
      </c>
      <c r="E219" s="177" t="s">
        <v>8472</v>
      </c>
      <c r="F219" s="147">
        <v>1</v>
      </c>
      <c r="G219" s="147" t="s">
        <v>1230</v>
      </c>
      <c r="H219" s="147" t="s">
        <v>1231</v>
      </c>
      <c r="I219" s="147"/>
      <c r="J219" s="147"/>
      <c r="K219" s="147"/>
      <c r="L219" s="147" t="s">
        <v>922</v>
      </c>
      <c r="M219" s="147">
        <v>2400</v>
      </c>
      <c r="N219" s="147">
        <v>145</v>
      </c>
      <c r="O219" s="292" t="s">
        <v>8469</v>
      </c>
      <c r="P219" s="147"/>
      <c r="Q219" s="147" t="s">
        <v>2879</v>
      </c>
      <c r="R219" s="147" t="s">
        <v>1195</v>
      </c>
      <c r="S219" s="147"/>
      <c r="T219" s="147"/>
      <c r="U219" s="147" t="s">
        <v>1232</v>
      </c>
      <c r="V219" s="154">
        <v>30</v>
      </c>
      <c r="W219" s="147"/>
      <c r="X219" s="147" t="s">
        <v>869</v>
      </c>
      <c r="Y219" s="147"/>
    </row>
    <row r="220" spans="1:25" x14ac:dyDescent="0.35">
      <c r="A220" s="147">
        <v>217</v>
      </c>
      <c r="B220" s="242" t="s">
        <v>1233</v>
      </c>
      <c r="C220" s="147" t="s">
        <v>1219</v>
      </c>
      <c r="D220" s="147" t="s">
        <v>1233</v>
      </c>
      <c r="E220" s="177" t="s">
        <v>8472</v>
      </c>
      <c r="F220" s="147">
        <v>1</v>
      </c>
      <c r="G220" s="147" t="s">
        <v>1234</v>
      </c>
      <c r="H220" s="147" t="s">
        <v>1235</v>
      </c>
      <c r="I220" s="147"/>
      <c r="J220" s="147"/>
      <c r="K220" s="147"/>
      <c r="L220" s="147" t="s">
        <v>2801</v>
      </c>
      <c r="M220" s="147">
        <v>9200</v>
      </c>
      <c r="N220" s="147">
        <v>490</v>
      </c>
      <c r="O220" s="147"/>
      <c r="P220" s="147"/>
      <c r="Q220" s="147" t="s">
        <v>2879</v>
      </c>
      <c r="R220" s="147" t="s">
        <v>1195</v>
      </c>
      <c r="S220" s="147"/>
      <c r="T220" s="147"/>
      <c r="U220" s="147" t="s">
        <v>1232</v>
      </c>
      <c r="V220" s="154">
        <v>100</v>
      </c>
      <c r="W220" s="147"/>
      <c r="X220" s="147" t="s">
        <v>869</v>
      </c>
      <c r="Y220" s="147"/>
    </row>
    <row r="221" spans="1:25" x14ac:dyDescent="0.35">
      <c r="A221" s="147">
        <v>218</v>
      </c>
      <c r="B221" s="242" t="s">
        <v>1237</v>
      </c>
      <c r="C221" s="147" t="s">
        <v>1219</v>
      </c>
      <c r="D221" s="147" t="s">
        <v>1237</v>
      </c>
      <c r="E221" s="177" t="s">
        <v>8472</v>
      </c>
      <c r="F221" s="147">
        <v>1</v>
      </c>
      <c r="G221" s="147" t="s">
        <v>1238</v>
      </c>
      <c r="H221" s="147" t="s">
        <v>1239</v>
      </c>
      <c r="I221" s="147"/>
      <c r="J221" s="147"/>
      <c r="K221" s="147"/>
      <c r="L221" s="177" t="s">
        <v>5716</v>
      </c>
      <c r="M221" s="147">
        <v>15200</v>
      </c>
      <c r="N221" s="147">
        <v>730</v>
      </c>
      <c r="O221" s="147"/>
      <c r="P221" s="147"/>
      <c r="Q221" s="147" t="s">
        <v>2879</v>
      </c>
      <c r="R221" s="147" t="s">
        <v>1195</v>
      </c>
      <c r="S221" s="147"/>
      <c r="T221" s="147"/>
      <c r="U221" s="147" t="s">
        <v>1232</v>
      </c>
      <c r="V221" s="154">
        <v>120</v>
      </c>
      <c r="W221" s="147"/>
      <c r="X221" s="147" t="s">
        <v>869</v>
      </c>
      <c r="Y221" s="147"/>
    </row>
    <row r="222" spans="1:25" x14ac:dyDescent="0.35">
      <c r="A222" s="147">
        <v>219</v>
      </c>
      <c r="B222" s="242" t="s">
        <v>1240</v>
      </c>
      <c r="C222" s="147" t="s">
        <v>1219</v>
      </c>
      <c r="D222" s="147" t="s">
        <v>1240</v>
      </c>
      <c r="E222" s="177" t="s">
        <v>8472</v>
      </c>
      <c r="F222" s="147"/>
      <c r="G222" s="147" t="s">
        <v>5922</v>
      </c>
      <c r="H222" s="147" t="s">
        <v>1241</v>
      </c>
      <c r="I222" s="147"/>
      <c r="J222" s="147"/>
      <c r="K222" s="147"/>
      <c r="L222" s="147" t="s">
        <v>3614</v>
      </c>
      <c r="M222" s="147">
        <v>42000</v>
      </c>
      <c r="N222" s="147">
        <v>2190</v>
      </c>
      <c r="O222" s="147"/>
      <c r="P222" s="147"/>
      <c r="Q222" s="147" t="s">
        <v>2879</v>
      </c>
      <c r="R222" s="147" t="s">
        <v>1195</v>
      </c>
      <c r="S222" s="147"/>
      <c r="T222" s="147"/>
      <c r="U222" s="147" t="s">
        <v>1232</v>
      </c>
      <c r="V222" s="154">
        <v>250</v>
      </c>
      <c r="W222" s="147"/>
      <c r="X222" s="147" t="s">
        <v>869</v>
      </c>
      <c r="Y222" s="147"/>
    </row>
    <row r="223" spans="1:25" x14ac:dyDescent="0.35">
      <c r="A223" s="147">
        <v>220</v>
      </c>
      <c r="B223" s="246" t="s">
        <v>1242</v>
      </c>
      <c r="C223" s="147" t="s">
        <v>1219</v>
      </c>
      <c r="D223" s="147" t="s">
        <v>1242</v>
      </c>
      <c r="E223" s="147" t="s">
        <v>919</v>
      </c>
      <c r="F223" s="147"/>
      <c r="G223" s="147" t="s">
        <v>1243</v>
      </c>
      <c r="H223" s="147" t="s">
        <v>1244</v>
      </c>
      <c r="I223" s="147"/>
      <c r="J223" s="147"/>
      <c r="K223" s="147"/>
      <c r="L223" s="147" t="s">
        <v>1191</v>
      </c>
      <c r="M223" s="147">
        <v>1800</v>
      </c>
      <c r="N223" s="147">
        <v>115</v>
      </c>
      <c r="O223" s="147"/>
      <c r="P223" s="147"/>
      <c r="Q223" s="147" t="s">
        <v>2879</v>
      </c>
      <c r="R223" s="147" t="s">
        <v>1195</v>
      </c>
      <c r="S223" s="147" t="s">
        <v>111</v>
      </c>
      <c r="T223" s="147" t="s">
        <v>1245</v>
      </c>
      <c r="U223" s="147" t="s">
        <v>112</v>
      </c>
      <c r="V223" s="154">
        <v>35</v>
      </c>
      <c r="W223" s="147"/>
      <c r="X223" s="147"/>
      <c r="Y223" s="147"/>
    </row>
    <row r="224" spans="1:25" x14ac:dyDescent="0.35">
      <c r="A224" s="147">
        <v>221</v>
      </c>
      <c r="B224" s="248"/>
      <c r="C224" s="147"/>
      <c r="D224" s="147"/>
      <c r="E224" s="147"/>
      <c r="F224" s="147"/>
      <c r="G224" s="147"/>
      <c r="H224" s="147"/>
      <c r="I224" s="147"/>
      <c r="J224" s="147"/>
      <c r="K224" s="147"/>
      <c r="L224" s="147"/>
      <c r="M224" s="147"/>
      <c r="N224" s="147"/>
      <c r="O224" s="147"/>
      <c r="P224" s="147"/>
      <c r="Q224" s="147" t="s">
        <v>2879</v>
      </c>
      <c r="R224" s="147" t="s">
        <v>1195</v>
      </c>
      <c r="S224" s="147" t="s">
        <v>111</v>
      </c>
      <c r="T224" s="147" t="s">
        <v>1245</v>
      </c>
      <c r="U224" s="147" t="s">
        <v>924</v>
      </c>
      <c r="V224" s="154">
        <v>40</v>
      </c>
      <c r="W224" s="147"/>
      <c r="X224" s="147" t="s">
        <v>869</v>
      </c>
      <c r="Y224" s="147"/>
    </row>
    <row r="225" spans="1:25" x14ac:dyDescent="0.35">
      <c r="A225" s="147">
        <v>222</v>
      </c>
      <c r="B225" s="245" t="s">
        <v>1246</v>
      </c>
      <c r="C225" s="147" t="s">
        <v>1219</v>
      </c>
      <c r="D225" s="147" t="s">
        <v>1246</v>
      </c>
      <c r="E225" s="147" t="s">
        <v>919</v>
      </c>
      <c r="F225" s="147"/>
      <c r="G225" s="147" t="s">
        <v>5777</v>
      </c>
      <c r="H225" s="147" t="s">
        <v>1247</v>
      </c>
      <c r="I225" s="147"/>
      <c r="J225" s="147"/>
      <c r="K225" s="147"/>
      <c r="L225" s="147" t="s">
        <v>1242</v>
      </c>
      <c r="M225" s="147">
        <v>3600</v>
      </c>
      <c r="N225" s="147">
        <v>200</v>
      </c>
      <c r="O225" s="147"/>
      <c r="P225" s="147"/>
      <c r="Q225" s="147" t="s">
        <v>2879</v>
      </c>
      <c r="R225" s="147" t="s">
        <v>1195</v>
      </c>
      <c r="S225" s="147" t="s">
        <v>111</v>
      </c>
      <c r="T225" s="147" t="s">
        <v>1245</v>
      </c>
      <c r="U225" s="147" t="s">
        <v>112</v>
      </c>
      <c r="V225" s="154">
        <v>35</v>
      </c>
      <c r="W225" s="147"/>
      <c r="X225" s="147"/>
      <c r="Y225" s="147"/>
    </row>
    <row r="226" spans="1:25" x14ac:dyDescent="0.35">
      <c r="A226" s="147">
        <v>223</v>
      </c>
      <c r="B226" s="248"/>
      <c r="C226" s="147"/>
      <c r="D226" s="147"/>
      <c r="E226" s="147"/>
      <c r="F226" s="147"/>
      <c r="G226" s="147"/>
      <c r="H226" s="147"/>
      <c r="I226" s="147"/>
      <c r="J226" s="147"/>
      <c r="K226" s="147"/>
      <c r="L226" s="147"/>
      <c r="M226" s="147"/>
      <c r="N226" s="147"/>
      <c r="O226" s="147"/>
      <c r="P226" s="147"/>
      <c r="Q226" s="147" t="s">
        <v>2879</v>
      </c>
      <c r="R226" s="147" t="s">
        <v>1195</v>
      </c>
      <c r="S226" s="147" t="s">
        <v>111</v>
      </c>
      <c r="T226" s="147" t="s">
        <v>1245</v>
      </c>
      <c r="U226" s="147" t="s">
        <v>924</v>
      </c>
      <c r="V226" s="154">
        <v>50</v>
      </c>
      <c r="W226" s="147"/>
      <c r="X226" s="147" t="s">
        <v>869</v>
      </c>
      <c r="Y226" s="147"/>
    </row>
    <row r="227" spans="1:25" x14ac:dyDescent="0.35">
      <c r="A227" s="147">
        <v>224</v>
      </c>
      <c r="B227" s="245" t="s">
        <v>1248</v>
      </c>
      <c r="C227" s="147" t="s">
        <v>1219</v>
      </c>
      <c r="D227" s="147" t="s">
        <v>1248</v>
      </c>
      <c r="E227" s="147" t="s">
        <v>919</v>
      </c>
      <c r="F227" s="147"/>
      <c r="G227" s="147" t="s">
        <v>5778</v>
      </c>
      <c r="H227" s="147" t="s">
        <v>1249</v>
      </c>
      <c r="I227" s="147"/>
      <c r="J227" s="147"/>
      <c r="K227" s="147"/>
      <c r="L227" s="147" t="s">
        <v>1246</v>
      </c>
      <c r="M227" s="147">
        <v>5400</v>
      </c>
      <c r="N227" s="147">
        <v>300</v>
      </c>
      <c r="O227" s="147"/>
      <c r="P227" s="147"/>
      <c r="Q227" s="147" t="s">
        <v>2879</v>
      </c>
      <c r="R227" s="147" t="s">
        <v>1195</v>
      </c>
      <c r="S227" s="147" t="s">
        <v>111</v>
      </c>
      <c r="T227" s="147" t="s">
        <v>1245</v>
      </c>
      <c r="U227" s="147" t="s">
        <v>112</v>
      </c>
      <c r="V227" s="154">
        <v>35</v>
      </c>
      <c r="W227" s="147"/>
      <c r="X227" s="147"/>
      <c r="Y227" s="147"/>
    </row>
    <row r="228" spans="1:25" x14ac:dyDescent="0.35">
      <c r="A228" s="147">
        <v>225</v>
      </c>
      <c r="B228" s="248"/>
      <c r="C228" s="147"/>
      <c r="D228" s="147"/>
      <c r="E228" s="147"/>
      <c r="F228" s="147"/>
      <c r="G228" s="147"/>
      <c r="H228" s="147"/>
      <c r="I228" s="147"/>
      <c r="J228" s="147"/>
      <c r="K228" s="147"/>
      <c r="L228" s="147"/>
      <c r="M228" s="147"/>
      <c r="N228" s="147"/>
      <c r="O228" s="147"/>
      <c r="P228" s="147"/>
      <c r="Q228" s="147" t="s">
        <v>2879</v>
      </c>
      <c r="R228" s="147" t="s">
        <v>1195</v>
      </c>
      <c r="S228" s="147" t="s">
        <v>111</v>
      </c>
      <c r="T228" s="147" t="s">
        <v>1245</v>
      </c>
      <c r="U228" s="147" t="s">
        <v>924</v>
      </c>
      <c r="V228" s="154">
        <v>60</v>
      </c>
      <c r="W228" s="147"/>
      <c r="X228" s="147" t="s">
        <v>869</v>
      </c>
      <c r="Y228" s="147"/>
    </row>
    <row r="229" spans="1:25" x14ac:dyDescent="0.35">
      <c r="A229" s="147">
        <v>226</v>
      </c>
      <c r="B229" s="245" t="s">
        <v>1250</v>
      </c>
      <c r="C229" s="147" t="s">
        <v>1219</v>
      </c>
      <c r="D229" s="147" t="s">
        <v>1250</v>
      </c>
      <c r="E229" s="147" t="s">
        <v>919</v>
      </c>
      <c r="F229" s="147"/>
      <c r="G229" s="147" t="s">
        <v>1251</v>
      </c>
      <c r="H229" s="147" t="s">
        <v>1252</v>
      </c>
      <c r="I229" s="147"/>
      <c r="J229" s="147"/>
      <c r="K229" s="147"/>
      <c r="L229" s="147" t="s">
        <v>2803</v>
      </c>
      <c r="M229" s="147">
        <v>9000</v>
      </c>
      <c r="N229" s="147">
        <v>420</v>
      </c>
      <c r="O229" s="147"/>
      <c r="P229" s="147"/>
      <c r="Q229" s="147" t="s">
        <v>2879</v>
      </c>
      <c r="R229" s="147" t="s">
        <v>1195</v>
      </c>
      <c r="S229" s="147" t="s">
        <v>111</v>
      </c>
      <c r="T229" s="147" t="s">
        <v>1245</v>
      </c>
      <c r="U229" s="147" t="s">
        <v>112</v>
      </c>
      <c r="V229" s="154">
        <v>35</v>
      </c>
      <c r="W229" s="147"/>
      <c r="X229" s="147"/>
      <c r="Y229" s="147"/>
    </row>
    <row r="230" spans="1:25" x14ac:dyDescent="0.35">
      <c r="A230" s="147">
        <v>227</v>
      </c>
      <c r="B230" s="248"/>
      <c r="C230" s="147"/>
      <c r="D230" s="147"/>
      <c r="E230" s="147"/>
      <c r="F230" s="147"/>
      <c r="G230" s="147"/>
      <c r="H230" s="147"/>
      <c r="I230" s="147"/>
      <c r="J230" s="147"/>
      <c r="K230" s="147"/>
      <c r="L230" s="147"/>
      <c r="M230" s="147"/>
      <c r="N230" s="147"/>
      <c r="O230" s="147"/>
      <c r="P230" s="147"/>
      <c r="Q230" s="147" t="s">
        <v>2879</v>
      </c>
      <c r="R230" s="147" t="s">
        <v>1195</v>
      </c>
      <c r="S230" s="147" t="s">
        <v>111</v>
      </c>
      <c r="T230" s="147" t="s">
        <v>1245</v>
      </c>
      <c r="U230" s="147" t="s">
        <v>924</v>
      </c>
      <c r="V230" s="154">
        <v>40</v>
      </c>
      <c r="W230" s="147"/>
      <c r="X230" s="147" t="s">
        <v>869</v>
      </c>
      <c r="Y230" s="147"/>
    </row>
    <row r="231" spans="1:25" x14ac:dyDescent="0.35">
      <c r="A231" s="147">
        <v>228</v>
      </c>
      <c r="B231" s="245" t="s">
        <v>1253</v>
      </c>
      <c r="C231" s="147" t="s">
        <v>1219</v>
      </c>
      <c r="D231" s="147" t="s">
        <v>1253</v>
      </c>
      <c r="E231" s="147" t="s">
        <v>919</v>
      </c>
      <c r="F231" s="147"/>
      <c r="G231" s="147" t="s">
        <v>5779</v>
      </c>
      <c r="H231" s="147" t="s">
        <v>1254</v>
      </c>
      <c r="I231" s="147"/>
      <c r="J231" s="147"/>
      <c r="K231" s="147"/>
      <c r="L231" s="147" t="s">
        <v>1250</v>
      </c>
      <c r="M231" s="147">
        <v>10000</v>
      </c>
      <c r="N231" s="147">
        <v>540</v>
      </c>
      <c r="O231" s="147"/>
      <c r="P231" s="147"/>
      <c r="Q231" s="147" t="s">
        <v>2879</v>
      </c>
      <c r="R231" s="147" t="s">
        <v>1195</v>
      </c>
      <c r="S231" s="147" t="s">
        <v>111</v>
      </c>
      <c r="T231" s="147" t="s">
        <v>1245</v>
      </c>
      <c r="U231" s="147" t="s">
        <v>112</v>
      </c>
      <c r="V231" s="154">
        <v>35</v>
      </c>
      <c r="W231" s="147"/>
      <c r="X231" s="147"/>
      <c r="Y231" s="147"/>
    </row>
    <row r="232" spans="1:25" x14ac:dyDescent="0.35">
      <c r="A232" s="147">
        <v>229</v>
      </c>
      <c r="B232" s="248"/>
      <c r="C232" s="147"/>
      <c r="D232" s="147"/>
      <c r="E232" s="147"/>
      <c r="F232" s="147"/>
      <c r="G232" s="147"/>
      <c r="H232" s="147"/>
      <c r="I232" s="147"/>
      <c r="J232" s="147"/>
      <c r="K232" s="147"/>
      <c r="L232" s="147"/>
      <c r="M232" s="147"/>
      <c r="N232" s="147"/>
      <c r="O232" s="147"/>
      <c r="P232" s="147"/>
      <c r="Q232" s="147" t="s">
        <v>2879</v>
      </c>
      <c r="R232" s="147" t="s">
        <v>1195</v>
      </c>
      <c r="S232" s="147" t="s">
        <v>111</v>
      </c>
      <c r="T232" s="147" t="s">
        <v>1245</v>
      </c>
      <c r="U232" s="147" t="s">
        <v>924</v>
      </c>
      <c r="V232" s="154">
        <v>50</v>
      </c>
      <c r="W232" s="147"/>
      <c r="X232" s="147" t="s">
        <v>869</v>
      </c>
      <c r="Y232" s="147"/>
    </row>
    <row r="233" spans="1:25" x14ac:dyDescent="0.35">
      <c r="A233" s="147">
        <v>230</v>
      </c>
      <c r="B233" s="245" t="s">
        <v>1255</v>
      </c>
      <c r="C233" s="147" t="s">
        <v>1219</v>
      </c>
      <c r="D233" s="147" t="s">
        <v>1255</v>
      </c>
      <c r="E233" s="147" t="s">
        <v>919</v>
      </c>
      <c r="F233" s="147"/>
      <c r="G233" s="147" t="s">
        <v>5780</v>
      </c>
      <c r="H233" s="147" t="s">
        <v>1256</v>
      </c>
      <c r="I233" s="147"/>
      <c r="J233" s="147"/>
      <c r="K233" s="147"/>
      <c r="L233" s="147" t="s">
        <v>1253</v>
      </c>
      <c r="M233" s="147">
        <v>12500</v>
      </c>
      <c r="N233" s="147">
        <v>630</v>
      </c>
      <c r="O233" s="147"/>
      <c r="P233" s="147"/>
      <c r="Q233" s="147" t="s">
        <v>2879</v>
      </c>
      <c r="R233" s="147" t="s">
        <v>1195</v>
      </c>
      <c r="S233" s="147" t="s">
        <v>111</v>
      </c>
      <c r="T233" s="147" t="s">
        <v>1245</v>
      </c>
      <c r="U233" s="147" t="s">
        <v>112</v>
      </c>
      <c r="V233" s="154">
        <v>35</v>
      </c>
      <c r="W233" s="147"/>
      <c r="X233" s="147"/>
      <c r="Y233" s="147"/>
    </row>
    <row r="234" spans="1:25" x14ac:dyDescent="0.35">
      <c r="A234" s="147">
        <v>231</v>
      </c>
      <c r="B234" s="248"/>
      <c r="C234" s="147"/>
      <c r="D234" s="147"/>
      <c r="E234" s="147"/>
      <c r="F234" s="147"/>
      <c r="G234" s="147"/>
      <c r="H234" s="147"/>
      <c r="I234" s="147"/>
      <c r="J234" s="147"/>
      <c r="K234" s="147"/>
      <c r="L234" s="147"/>
      <c r="M234" s="147"/>
      <c r="N234" s="147"/>
      <c r="O234" s="147"/>
      <c r="P234" s="147"/>
      <c r="Q234" s="147" t="s">
        <v>2879</v>
      </c>
      <c r="R234" s="147" t="s">
        <v>1195</v>
      </c>
      <c r="S234" s="147" t="s">
        <v>111</v>
      </c>
      <c r="T234" s="147" t="s">
        <v>1245</v>
      </c>
      <c r="U234" s="147" t="s">
        <v>924</v>
      </c>
      <c r="V234" s="154">
        <v>60</v>
      </c>
      <c r="W234" s="147"/>
      <c r="X234" s="147" t="s">
        <v>869</v>
      </c>
      <c r="Y234" s="147"/>
    </row>
    <row r="235" spans="1:25" x14ac:dyDescent="0.35">
      <c r="A235" s="147">
        <v>232</v>
      </c>
      <c r="B235" s="245" t="s">
        <v>1257</v>
      </c>
      <c r="C235" s="147" t="s">
        <v>1219</v>
      </c>
      <c r="D235" s="147" t="s">
        <v>1257</v>
      </c>
      <c r="E235" s="147" t="s">
        <v>919</v>
      </c>
      <c r="F235" s="147"/>
      <c r="G235" s="147" t="s">
        <v>1258</v>
      </c>
      <c r="H235" s="147" t="s">
        <v>1259</v>
      </c>
      <c r="I235" s="147"/>
      <c r="J235" s="147"/>
      <c r="K235" s="147"/>
      <c r="L235" s="147" t="s">
        <v>2804</v>
      </c>
      <c r="M235" s="147">
        <v>15000</v>
      </c>
      <c r="N235" s="147">
        <v>720</v>
      </c>
      <c r="O235" s="147"/>
      <c r="P235" s="147"/>
      <c r="Q235" s="147" t="s">
        <v>2879</v>
      </c>
      <c r="R235" s="147" t="s">
        <v>1195</v>
      </c>
      <c r="S235" s="147" t="s">
        <v>111</v>
      </c>
      <c r="T235" s="147" t="s">
        <v>1245</v>
      </c>
      <c r="U235" s="147" t="s">
        <v>112</v>
      </c>
      <c r="V235" s="154">
        <v>35</v>
      </c>
      <c r="W235" s="147"/>
      <c r="X235" s="147"/>
      <c r="Y235" s="147"/>
    </row>
    <row r="236" spans="1:25" x14ac:dyDescent="0.35">
      <c r="A236" s="147">
        <v>233</v>
      </c>
      <c r="B236" s="248"/>
      <c r="C236" s="147"/>
      <c r="D236" s="147"/>
      <c r="E236" s="147"/>
      <c r="F236" s="147"/>
      <c r="G236" s="147"/>
      <c r="H236" s="147"/>
      <c r="I236" s="147"/>
      <c r="J236" s="147"/>
      <c r="K236" s="147"/>
      <c r="L236" s="147"/>
      <c r="M236" s="147"/>
      <c r="N236" s="147"/>
      <c r="O236" s="147"/>
      <c r="P236" s="147"/>
      <c r="Q236" s="147" t="s">
        <v>2879</v>
      </c>
      <c r="R236" s="147" t="s">
        <v>1195</v>
      </c>
      <c r="S236" s="147" t="s">
        <v>111</v>
      </c>
      <c r="T236" s="147" t="s">
        <v>1245</v>
      </c>
      <c r="U236" s="147" t="s">
        <v>924</v>
      </c>
      <c r="V236" s="154">
        <v>50</v>
      </c>
      <c r="W236" s="147"/>
      <c r="X236" s="147" t="s">
        <v>869</v>
      </c>
      <c r="Y236" s="147"/>
    </row>
    <row r="237" spans="1:25" x14ac:dyDescent="0.35">
      <c r="A237" s="147">
        <v>234</v>
      </c>
      <c r="B237" s="245" t="s">
        <v>1260</v>
      </c>
      <c r="C237" s="147" t="s">
        <v>1219</v>
      </c>
      <c r="D237" s="147" t="s">
        <v>1260</v>
      </c>
      <c r="E237" s="147" t="s">
        <v>919</v>
      </c>
      <c r="F237" s="147"/>
      <c r="G237" s="147" t="s">
        <v>5781</v>
      </c>
      <c r="H237" s="147" t="s">
        <v>1261</v>
      </c>
      <c r="I237" s="147"/>
      <c r="J237" s="147"/>
      <c r="K237" s="147"/>
      <c r="L237" s="147" t="s">
        <v>1257</v>
      </c>
      <c r="M237" s="147">
        <v>17500</v>
      </c>
      <c r="N237" s="147">
        <v>845</v>
      </c>
      <c r="O237" s="147"/>
      <c r="P237" s="147"/>
      <c r="Q237" s="147" t="s">
        <v>2879</v>
      </c>
      <c r="R237" s="147" t="s">
        <v>1195</v>
      </c>
      <c r="S237" s="147" t="s">
        <v>111</v>
      </c>
      <c r="T237" s="147" t="s">
        <v>1245</v>
      </c>
      <c r="U237" s="147" t="s">
        <v>112</v>
      </c>
      <c r="V237" s="154">
        <v>35</v>
      </c>
      <c r="W237" s="147"/>
      <c r="X237" s="147"/>
      <c r="Y237" s="147"/>
    </row>
    <row r="238" spans="1:25" x14ac:dyDescent="0.35">
      <c r="A238" s="147">
        <v>235</v>
      </c>
      <c r="B238" s="248"/>
      <c r="C238" s="147"/>
      <c r="D238" s="147"/>
      <c r="E238" s="147"/>
      <c r="F238" s="147"/>
      <c r="G238" s="147"/>
      <c r="H238" s="147"/>
      <c r="I238" s="147"/>
      <c r="J238" s="147"/>
      <c r="K238" s="147"/>
      <c r="L238" s="147"/>
      <c r="M238" s="147"/>
      <c r="N238" s="147"/>
      <c r="O238" s="147"/>
      <c r="P238" s="147"/>
      <c r="Q238" s="147" t="s">
        <v>2879</v>
      </c>
      <c r="R238" s="147" t="s">
        <v>1195</v>
      </c>
      <c r="S238" s="147" t="s">
        <v>111</v>
      </c>
      <c r="T238" s="147" t="s">
        <v>1245</v>
      </c>
      <c r="U238" s="147" t="s">
        <v>924</v>
      </c>
      <c r="V238" s="154">
        <v>60</v>
      </c>
      <c r="W238" s="147"/>
      <c r="X238" s="147" t="s">
        <v>869</v>
      </c>
      <c r="Y238" s="147"/>
    </row>
    <row r="239" spans="1:25" x14ac:dyDescent="0.35">
      <c r="A239" s="147">
        <v>236</v>
      </c>
      <c r="B239" s="245" t="s">
        <v>1262</v>
      </c>
      <c r="C239" s="147" t="s">
        <v>1219</v>
      </c>
      <c r="D239" s="147" t="s">
        <v>1262</v>
      </c>
      <c r="E239" s="147" t="s">
        <v>919</v>
      </c>
      <c r="F239" s="147"/>
      <c r="G239" s="147" t="s">
        <v>5782</v>
      </c>
      <c r="H239" s="147" t="s">
        <v>1263</v>
      </c>
      <c r="I239" s="147"/>
      <c r="J239" s="147"/>
      <c r="K239" s="147"/>
      <c r="L239" s="147" t="s">
        <v>1260</v>
      </c>
      <c r="M239" s="147">
        <v>20000</v>
      </c>
      <c r="N239" s="147">
        <v>965</v>
      </c>
      <c r="O239" s="147"/>
      <c r="P239" s="147"/>
      <c r="Q239" s="147" t="s">
        <v>2879</v>
      </c>
      <c r="R239" s="147" t="s">
        <v>1195</v>
      </c>
      <c r="S239" s="147" t="s">
        <v>111</v>
      </c>
      <c r="T239" s="147" t="s">
        <v>1245</v>
      </c>
      <c r="U239" s="147" t="s">
        <v>112</v>
      </c>
      <c r="V239" s="154">
        <v>35</v>
      </c>
      <c r="W239" s="147"/>
      <c r="X239" s="147"/>
      <c r="Y239" s="147"/>
    </row>
    <row r="240" spans="1:25" x14ac:dyDescent="0.35">
      <c r="A240" s="147">
        <v>237</v>
      </c>
      <c r="B240" s="248"/>
      <c r="C240" s="147"/>
      <c r="D240" s="147"/>
      <c r="E240" s="147"/>
      <c r="F240" s="147"/>
      <c r="G240" s="147"/>
      <c r="H240" s="147"/>
      <c r="I240" s="147"/>
      <c r="J240" s="147"/>
      <c r="K240" s="147"/>
      <c r="L240" s="147"/>
      <c r="M240" s="147"/>
      <c r="N240" s="147"/>
      <c r="O240" s="147"/>
      <c r="P240" s="147"/>
      <c r="Q240" s="147" t="s">
        <v>2879</v>
      </c>
      <c r="R240" s="147" t="s">
        <v>1195</v>
      </c>
      <c r="S240" s="147" t="s">
        <v>111</v>
      </c>
      <c r="T240" s="147" t="s">
        <v>1245</v>
      </c>
      <c r="U240" s="147" t="s">
        <v>924</v>
      </c>
      <c r="V240" s="154">
        <v>70</v>
      </c>
      <c r="W240" s="147"/>
      <c r="X240" s="147" t="s">
        <v>869</v>
      </c>
      <c r="Y240" s="147"/>
    </row>
    <row r="241" spans="1:25" x14ac:dyDescent="0.35">
      <c r="A241" s="147">
        <v>238</v>
      </c>
      <c r="B241" s="245" t="s">
        <v>3564</v>
      </c>
      <c r="C241" s="147" t="s">
        <v>1219</v>
      </c>
      <c r="D241" s="147" t="s">
        <v>3564</v>
      </c>
      <c r="E241" s="147" t="s">
        <v>919</v>
      </c>
      <c r="F241" s="147"/>
      <c r="G241" s="147" t="s">
        <v>5783</v>
      </c>
      <c r="H241" s="147" t="s">
        <v>3565</v>
      </c>
      <c r="I241" s="147"/>
      <c r="J241" s="147"/>
      <c r="K241" s="147"/>
      <c r="L241" s="147" t="s">
        <v>3566</v>
      </c>
      <c r="M241" s="147">
        <v>31000</v>
      </c>
      <c r="N241" s="147">
        <v>1615</v>
      </c>
      <c r="O241" s="147"/>
      <c r="P241" s="147"/>
      <c r="Q241" s="147" t="s">
        <v>2879</v>
      </c>
      <c r="R241" s="147" t="s">
        <v>1195</v>
      </c>
      <c r="S241" s="147" t="s">
        <v>111</v>
      </c>
      <c r="T241" s="147" t="s">
        <v>1245</v>
      </c>
      <c r="U241" s="147" t="s">
        <v>112</v>
      </c>
      <c r="V241" s="154">
        <v>100</v>
      </c>
      <c r="W241" s="147"/>
      <c r="X241" s="147"/>
      <c r="Y241" s="147"/>
    </row>
    <row r="242" spans="1:25" x14ac:dyDescent="0.35">
      <c r="A242" s="147">
        <v>239</v>
      </c>
      <c r="B242" s="248"/>
      <c r="C242" s="147"/>
      <c r="D242" s="147"/>
      <c r="E242" s="147"/>
      <c r="F242" s="147"/>
      <c r="G242" s="147"/>
      <c r="H242" s="147"/>
      <c r="I242" s="147"/>
      <c r="J242" s="147"/>
      <c r="K242" s="147"/>
      <c r="L242" s="147"/>
      <c r="M242" s="147"/>
      <c r="N242" s="147"/>
      <c r="O242" s="147"/>
      <c r="P242" s="147"/>
      <c r="Q242" s="147" t="s">
        <v>2879</v>
      </c>
      <c r="R242" s="147" t="s">
        <v>1195</v>
      </c>
      <c r="S242" s="147" t="s">
        <v>111</v>
      </c>
      <c r="T242" s="147" t="s">
        <v>1245</v>
      </c>
      <c r="U242" s="147" t="s">
        <v>924</v>
      </c>
      <c r="V242" s="154">
        <v>150</v>
      </c>
      <c r="W242" s="147"/>
      <c r="X242" s="147" t="s">
        <v>869</v>
      </c>
      <c r="Y242" s="147"/>
    </row>
    <row r="243" spans="1:25" x14ac:dyDescent="0.35">
      <c r="A243" s="147">
        <v>240</v>
      </c>
      <c r="B243" s="242" t="s">
        <v>1227</v>
      </c>
      <c r="C243" s="147" t="s">
        <v>1265</v>
      </c>
      <c r="D243" s="147" t="s">
        <v>1227</v>
      </c>
      <c r="E243" s="147"/>
      <c r="F243" s="147">
        <v>1</v>
      </c>
      <c r="G243" s="147" t="s">
        <v>1281</v>
      </c>
      <c r="H243" s="147" t="s">
        <v>1282</v>
      </c>
      <c r="I243" s="147"/>
      <c r="J243" s="147"/>
      <c r="K243" s="147"/>
      <c r="L243" s="147" t="s">
        <v>1283</v>
      </c>
      <c r="M243" s="147">
        <v>2200</v>
      </c>
      <c r="N243" s="147">
        <v>275</v>
      </c>
      <c r="O243" s="147" t="s">
        <v>175</v>
      </c>
      <c r="P243" s="147"/>
      <c r="Q243" s="147" t="s">
        <v>2879</v>
      </c>
      <c r="R243" s="147" t="s">
        <v>1195</v>
      </c>
      <c r="S243" s="147"/>
      <c r="T243" s="147"/>
      <c r="U243" s="147" t="s">
        <v>1268</v>
      </c>
      <c r="V243" s="154">
        <v>25</v>
      </c>
      <c r="W243" s="147" t="s">
        <v>175</v>
      </c>
      <c r="X243" s="147"/>
      <c r="Y243" s="147"/>
    </row>
    <row r="244" spans="1:25" x14ac:dyDescent="0.35">
      <c r="A244" s="147">
        <v>241</v>
      </c>
      <c r="B244" s="242" t="s">
        <v>1264</v>
      </c>
      <c r="C244" s="147" t="s">
        <v>1265</v>
      </c>
      <c r="D244" s="147" t="s">
        <v>1264</v>
      </c>
      <c r="E244" s="147" t="s">
        <v>177</v>
      </c>
      <c r="F244" s="147">
        <v>1</v>
      </c>
      <c r="G244" s="147" t="s">
        <v>1266</v>
      </c>
      <c r="H244" s="147" t="s">
        <v>1267</v>
      </c>
      <c r="I244" s="147"/>
      <c r="J244" s="147"/>
      <c r="K244" s="147"/>
      <c r="L244" s="147" t="s">
        <v>2805</v>
      </c>
      <c r="M244" s="147">
        <v>8000</v>
      </c>
      <c r="N244" s="147">
        <v>500</v>
      </c>
      <c r="O244" s="177" t="s">
        <v>8476</v>
      </c>
      <c r="P244" s="147"/>
      <c r="Q244" s="147" t="s">
        <v>2879</v>
      </c>
      <c r="R244" s="147" t="s">
        <v>1195</v>
      </c>
      <c r="S244" s="147"/>
      <c r="T244" s="147"/>
      <c r="U244" s="147" t="s">
        <v>1268</v>
      </c>
      <c r="V244" s="154">
        <v>50</v>
      </c>
      <c r="W244" s="177"/>
      <c r="X244" s="147" t="s">
        <v>869</v>
      </c>
      <c r="Y244" s="147"/>
    </row>
    <row r="245" spans="1:25" x14ac:dyDescent="0.35">
      <c r="A245" s="147">
        <v>242</v>
      </c>
      <c r="B245" s="242" t="s">
        <v>1269</v>
      </c>
      <c r="C245" s="147" t="s">
        <v>1265</v>
      </c>
      <c r="D245" s="147" t="s">
        <v>1269</v>
      </c>
      <c r="E245" s="147" t="s">
        <v>177</v>
      </c>
      <c r="F245" s="147">
        <v>1</v>
      </c>
      <c r="G245" s="147" t="s">
        <v>1274</v>
      </c>
      <c r="H245" s="147" t="s">
        <v>1270</v>
      </c>
      <c r="I245" s="147"/>
      <c r="J245" s="147"/>
      <c r="K245" s="147"/>
      <c r="L245" s="147" t="s">
        <v>1264</v>
      </c>
      <c r="M245" s="147">
        <v>10000</v>
      </c>
      <c r="N245" s="147">
        <v>625</v>
      </c>
      <c r="O245" s="147"/>
      <c r="P245" s="147"/>
      <c r="Q245" s="147" t="s">
        <v>2879</v>
      </c>
      <c r="R245" s="147" t="s">
        <v>1195</v>
      </c>
      <c r="S245" s="147"/>
      <c r="T245" s="147"/>
      <c r="U245" s="147" t="s">
        <v>1268</v>
      </c>
      <c r="V245" s="154">
        <v>25</v>
      </c>
      <c r="W245" s="177"/>
      <c r="X245" s="147" t="s">
        <v>869</v>
      </c>
      <c r="Y245" s="147"/>
    </row>
    <row r="246" spans="1:25" x14ac:dyDescent="0.35">
      <c r="A246" s="147">
        <v>243</v>
      </c>
      <c r="B246" s="242" t="s">
        <v>1271</v>
      </c>
      <c r="C246" s="147" t="s">
        <v>1265</v>
      </c>
      <c r="D246" s="147" t="s">
        <v>1271</v>
      </c>
      <c r="E246" s="147" t="s">
        <v>177</v>
      </c>
      <c r="F246" s="147">
        <v>1</v>
      </c>
      <c r="G246" s="147" t="s">
        <v>5784</v>
      </c>
      <c r="H246" s="147" t="s">
        <v>1272</v>
      </c>
      <c r="I246" s="147"/>
      <c r="J246" s="147"/>
      <c r="K246" s="147"/>
      <c r="L246" s="147" t="s">
        <v>1269</v>
      </c>
      <c r="M246" s="147">
        <v>12000</v>
      </c>
      <c r="N246" s="147">
        <v>750</v>
      </c>
      <c r="O246" s="147"/>
      <c r="P246" s="147"/>
      <c r="Q246" s="147" t="s">
        <v>2879</v>
      </c>
      <c r="R246" s="147" t="s">
        <v>1195</v>
      </c>
      <c r="S246" s="147"/>
      <c r="T246" s="147"/>
      <c r="U246" s="147" t="s">
        <v>1268</v>
      </c>
      <c r="V246" s="154">
        <v>25</v>
      </c>
      <c r="W246" s="177"/>
      <c r="X246" s="147" t="s">
        <v>869</v>
      </c>
      <c r="Y246" s="147"/>
    </row>
    <row r="247" spans="1:25" x14ac:dyDescent="0.35">
      <c r="A247" s="147">
        <v>244</v>
      </c>
      <c r="B247" s="242" t="s">
        <v>1273</v>
      </c>
      <c r="C247" s="147" t="s">
        <v>1265</v>
      </c>
      <c r="D247" s="147" t="s">
        <v>1273</v>
      </c>
      <c r="E247" s="177" t="s">
        <v>177</v>
      </c>
      <c r="F247" s="147">
        <v>1</v>
      </c>
      <c r="G247" s="147" t="s">
        <v>5785</v>
      </c>
      <c r="H247" s="147" t="s">
        <v>1275</v>
      </c>
      <c r="I247" s="147"/>
      <c r="J247" s="147"/>
      <c r="K247" s="147"/>
      <c r="L247" s="147" t="s">
        <v>2806</v>
      </c>
      <c r="M247" s="147">
        <v>14000</v>
      </c>
      <c r="N247" s="147">
        <v>940</v>
      </c>
      <c r="O247" s="147"/>
      <c r="P247" s="147"/>
      <c r="Q247" s="147" t="s">
        <v>2879</v>
      </c>
      <c r="R247" s="147" t="s">
        <v>1195</v>
      </c>
      <c r="S247" s="147"/>
      <c r="T247" s="147"/>
      <c r="U247" s="147" t="s">
        <v>1268</v>
      </c>
      <c r="V247" s="154">
        <v>30</v>
      </c>
      <c r="W247" s="177"/>
      <c r="X247" s="147" t="s">
        <v>869</v>
      </c>
      <c r="Y247" s="147"/>
    </row>
    <row r="248" spans="1:25" x14ac:dyDescent="0.35">
      <c r="A248" s="147">
        <v>245</v>
      </c>
      <c r="B248" s="242" t="s">
        <v>1277</v>
      </c>
      <c r="C248" s="147" t="s">
        <v>1265</v>
      </c>
      <c r="D248" s="147" t="s">
        <v>1277</v>
      </c>
      <c r="E248" s="147" t="s">
        <v>177</v>
      </c>
      <c r="F248" s="147">
        <v>1</v>
      </c>
      <c r="G248" s="147" t="s">
        <v>5786</v>
      </c>
      <c r="H248" s="147" t="s">
        <v>1278</v>
      </c>
      <c r="I248" s="147"/>
      <c r="J248" s="147"/>
      <c r="K248" s="147"/>
      <c r="L248" s="147" t="s">
        <v>1273</v>
      </c>
      <c r="M248" s="147">
        <v>16000</v>
      </c>
      <c r="N248" s="147">
        <v>1125</v>
      </c>
      <c r="O248" s="147"/>
      <c r="P248" s="147"/>
      <c r="Q248" s="147" t="s">
        <v>2879</v>
      </c>
      <c r="R248" s="147" t="s">
        <v>1195</v>
      </c>
      <c r="S248" s="147"/>
      <c r="T248" s="147"/>
      <c r="U248" s="147" t="s">
        <v>1268</v>
      </c>
      <c r="V248" s="154">
        <v>30</v>
      </c>
      <c r="W248" s="177"/>
      <c r="X248" s="147" t="s">
        <v>869</v>
      </c>
      <c r="Y248" s="147"/>
    </row>
    <row r="249" spans="1:25" x14ac:dyDescent="0.35">
      <c r="A249" s="147">
        <v>246</v>
      </c>
      <c r="B249" s="242" t="s">
        <v>1279</v>
      </c>
      <c r="C249" s="147" t="s">
        <v>1265</v>
      </c>
      <c r="D249" s="147" t="s">
        <v>1279</v>
      </c>
      <c r="E249" s="147" t="s">
        <v>177</v>
      </c>
      <c r="F249" s="147">
        <v>1</v>
      </c>
      <c r="G249" s="147" t="s">
        <v>5787</v>
      </c>
      <c r="H249" s="147" t="s">
        <v>1280</v>
      </c>
      <c r="I249" s="147"/>
      <c r="J249" s="147"/>
      <c r="K249" s="147"/>
      <c r="L249" s="147" t="s">
        <v>1277</v>
      </c>
      <c r="M249" s="147">
        <v>18000</v>
      </c>
      <c r="N249" s="147">
        <v>1375</v>
      </c>
      <c r="O249" s="147"/>
      <c r="P249" s="147"/>
      <c r="Q249" s="147" t="s">
        <v>2879</v>
      </c>
      <c r="R249" s="147" t="s">
        <v>1195</v>
      </c>
      <c r="S249" s="147"/>
      <c r="T249" s="147"/>
      <c r="U249" s="147" t="s">
        <v>1268</v>
      </c>
      <c r="V249" s="154">
        <v>30</v>
      </c>
      <c r="W249" s="177"/>
      <c r="X249" s="147" t="s">
        <v>869</v>
      </c>
      <c r="Y249" s="147"/>
    </row>
    <row r="250" spans="1:25" x14ac:dyDescent="0.35">
      <c r="A250" s="147">
        <v>247</v>
      </c>
      <c r="B250" s="242" t="s">
        <v>3560</v>
      </c>
      <c r="C250" s="147" t="s">
        <v>1265</v>
      </c>
      <c r="D250" s="147" t="s">
        <v>3560</v>
      </c>
      <c r="E250" s="147" t="s">
        <v>177</v>
      </c>
      <c r="F250" s="147">
        <v>1</v>
      </c>
      <c r="G250" s="147" t="s">
        <v>5788</v>
      </c>
      <c r="H250" s="147" t="s">
        <v>3602</v>
      </c>
      <c r="I250" s="147"/>
      <c r="J250" s="147"/>
      <c r="K250" s="147"/>
      <c r="L250" s="147" t="s">
        <v>3613</v>
      </c>
      <c r="M250" s="147">
        <v>37000</v>
      </c>
      <c r="N250" s="147">
        <v>1925</v>
      </c>
      <c r="O250" s="147"/>
      <c r="P250" s="147"/>
      <c r="Q250" s="147" t="s">
        <v>2879</v>
      </c>
      <c r="R250" s="147" t="s">
        <v>1195</v>
      </c>
      <c r="S250" s="147"/>
      <c r="T250" s="147"/>
      <c r="U250" s="147" t="s">
        <v>1268</v>
      </c>
      <c r="V250" s="154">
        <v>60</v>
      </c>
      <c r="W250" s="177"/>
      <c r="X250" s="147" t="s">
        <v>869</v>
      </c>
      <c r="Y250" s="147"/>
    </row>
    <row r="251" spans="1:25" x14ac:dyDescent="0.35">
      <c r="A251" s="147">
        <v>248</v>
      </c>
      <c r="B251" s="243" t="s">
        <v>1284</v>
      </c>
      <c r="C251" s="147" t="s">
        <v>1219</v>
      </c>
      <c r="D251" s="147" t="s">
        <v>1284</v>
      </c>
      <c r="E251" s="147"/>
      <c r="F251" s="147"/>
      <c r="G251" s="147" t="s">
        <v>1285</v>
      </c>
      <c r="H251" s="147" t="s">
        <v>1286</v>
      </c>
      <c r="I251" s="147"/>
      <c r="J251" s="147"/>
      <c r="K251" s="147"/>
      <c r="L251" s="147" t="s">
        <v>3742</v>
      </c>
      <c r="M251" s="147">
        <v>6000</v>
      </c>
      <c r="N251" s="147">
        <v>275</v>
      </c>
      <c r="O251" s="147" t="s">
        <v>178</v>
      </c>
      <c r="P251" s="147"/>
      <c r="Q251" s="147"/>
      <c r="R251" s="147"/>
      <c r="S251" s="147"/>
      <c r="T251" s="147"/>
      <c r="U251" s="147"/>
      <c r="V251" s="154"/>
      <c r="W251" s="147" t="s">
        <v>178</v>
      </c>
      <c r="X251" s="147"/>
      <c r="Y251" s="147"/>
    </row>
    <row r="252" spans="1:25" x14ac:dyDescent="0.35">
      <c r="A252" s="147">
        <v>249</v>
      </c>
      <c r="B252" s="242" t="s">
        <v>923</v>
      </c>
      <c r="C252" s="147" t="s">
        <v>1219</v>
      </c>
      <c r="D252" s="147" t="s">
        <v>923</v>
      </c>
      <c r="E252" s="147"/>
      <c r="F252" s="147">
        <v>1</v>
      </c>
      <c r="G252" s="147" t="s">
        <v>1288</v>
      </c>
      <c r="H252" s="147" t="s">
        <v>63</v>
      </c>
      <c r="I252" s="147"/>
      <c r="J252" s="147"/>
      <c r="K252" s="147"/>
      <c r="L252" s="147" t="s">
        <v>854</v>
      </c>
      <c r="M252" s="147">
        <v>1200</v>
      </c>
      <c r="N252" s="147">
        <v>215</v>
      </c>
      <c r="O252" s="147" t="s">
        <v>186</v>
      </c>
      <c r="P252" s="147"/>
      <c r="Q252" s="147"/>
      <c r="R252" s="147"/>
      <c r="S252" s="147"/>
      <c r="T252" s="147"/>
      <c r="U252" s="147"/>
      <c r="V252" s="154"/>
      <c r="W252" s="147" t="s">
        <v>186</v>
      </c>
      <c r="X252" s="147"/>
      <c r="Y252" s="147"/>
    </row>
    <row r="253" spans="1:25" x14ac:dyDescent="0.35">
      <c r="A253" s="147">
        <v>250</v>
      </c>
      <c r="B253" s="242" t="s">
        <v>1289</v>
      </c>
      <c r="C253" s="147" t="s">
        <v>851</v>
      </c>
      <c r="D253" s="147" t="s">
        <v>1289</v>
      </c>
      <c r="E253" s="147" t="s">
        <v>1290</v>
      </c>
      <c r="F253" s="147">
        <v>1</v>
      </c>
      <c r="G253" s="147" t="s">
        <v>1291</v>
      </c>
      <c r="H253" s="147" t="s">
        <v>1292</v>
      </c>
      <c r="I253" s="147"/>
      <c r="J253" s="147"/>
      <c r="K253" s="147"/>
      <c r="L253" s="147" t="s">
        <v>923</v>
      </c>
      <c r="M253" s="147">
        <v>1200</v>
      </c>
      <c r="N253" s="147">
        <v>275</v>
      </c>
      <c r="O253" s="147"/>
      <c r="P253" s="147"/>
      <c r="Q253" s="147" t="s">
        <v>2879</v>
      </c>
      <c r="R253" s="147" t="s">
        <v>1195</v>
      </c>
      <c r="S253" s="147"/>
      <c r="T253" s="147"/>
      <c r="U253" s="147" t="s">
        <v>1293</v>
      </c>
      <c r="V253" s="154">
        <v>30</v>
      </c>
      <c r="W253" s="147"/>
      <c r="X253" s="147" t="s">
        <v>869</v>
      </c>
      <c r="Y253" s="147"/>
    </row>
    <row r="254" spans="1:25" x14ac:dyDescent="0.35">
      <c r="A254" s="147">
        <v>251</v>
      </c>
      <c r="B254" s="242" t="s">
        <v>1294</v>
      </c>
      <c r="C254" s="147" t="s">
        <v>851</v>
      </c>
      <c r="D254" s="147" t="s">
        <v>1294</v>
      </c>
      <c r="E254" s="147" t="s">
        <v>1290</v>
      </c>
      <c r="F254" s="147"/>
      <c r="G254" s="147" t="s">
        <v>5789</v>
      </c>
      <c r="H254" s="147" t="s">
        <v>1295</v>
      </c>
      <c r="I254" s="147"/>
      <c r="J254" s="147"/>
      <c r="K254" s="147"/>
      <c r="L254" s="147" t="s">
        <v>1289</v>
      </c>
      <c r="M254" s="147">
        <v>2400</v>
      </c>
      <c r="N254" s="147">
        <v>325</v>
      </c>
      <c r="O254" s="147"/>
      <c r="P254" s="147"/>
      <c r="Q254" s="147" t="s">
        <v>2879</v>
      </c>
      <c r="R254" s="147" t="s">
        <v>1195</v>
      </c>
      <c r="S254" s="147"/>
      <c r="T254" s="147"/>
      <c r="U254" s="147" t="s">
        <v>1293</v>
      </c>
      <c r="V254" s="154">
        <v>10</v>
      </c>
      <c r="W254" s="147"/>
      <c r="X254" s="147" t="s">
        <v>869</v>
      </c>
      <c r="Y254" s="147"/>
    </row>
    <row r="255" spans="1:25" x14ac:dyDescent="0.35">
      <c r="A255" s="147">
        <v>252</v>
      </c>
      <c r="B255" s="242" t="s">
        <v>1236</v>
      </c>
      <c r="C255" s="147" t="s">
        <v>851</v>
      </c>
      <c r="D255" s="147" t="s">
        <v>1236</v>
      </c>
      <c r="E255" s="147" t="s">
        <v>1290</v>
      </c>
      <c r="F255" s="147"/>
      <c r="G255" s="147" t="s">
        <v>5791</v>
      </c>
      <c r="H255" s="147" t="s">
        <v>1296</v>
      </c>
      <c r="I255" s="147"/>
      <c r="J255" s="147"/>
      <c r="K255" s="147"/>
      <c r="L255" s="147" t="s">
        <v>1294</v>
      </c>
      <c r="M255" s="147">
        <v>3600</v>
      </c>
      <c r="N255" s="147">
        <v>375</v>
      </c>
      <c r="O255" s="147"/>
      <c r="P255" s="147"/>
      <c r="Q255" s="147" t="s">
        <v>2879</v>
      </c>
      <c r="R255" s="147" t="s">
        <v>1195</v>
      </c>
      <c r="S255" s="147"/>
      <c r="T255" s="147"/>
      <c r="U255" s="147" t="s">
        <v>1293</v>
      </c>
      <c r="V255" s="154">
        <v>20</v>
      </c>
      <c r="W255" s="147"/>
      <c r="X255" s="147" t="s">
        <v>869</v>
      </c>
      <c r="Y255" s="147"/>
    </row>
    <row r="256" spans="1:25" x14ac:dyDescent="0.35">
      <c r="A256" s="147">
        <v>253</v>
      </c>
      <c r="B256" s="242" t="s">
        <v>930</v>
      </c>
      <c r="C256" s="147" t="s">
        <v>851</v>
      </c>
      <c r="D256" s="147" t="s">
        <v>930</v>
      </c>
      <c r="E256" s="177" t="s">
        <v>8471</v>
      </c>
      <c r="F256" s="147">
        <v>1</v>
      </c>
      <c r="G256" s="147" t="s">
        <v>1297</v>
      </c>
      <c r="H256" s="147" t="s">
        <v>1298</v>
      </c>
      <c r="I256" s="147"/>
      <c r="J256" s="147"/>
      <c r="K256" s="147"/>
      <c r="L256" s="147" t="s">
        <v>1236</v>
      </c>
      <c r="M256" s="147">
        <v>7000</v>
      </c>
      <c r="N256" s="147">
        <v>440</v>
      </c>
      <c r="O256" s="177" t="s">
        <v>8470</v>
      </c>
      <c r="P256" s="147"/>
      <c r="Q256" s="147" t="s">
        <v>2879</v>
      </c>
      <c r="R256" s="147" t="s">
        <v>1195</v>
      </c>
      <c r="S256" s="147"/>
      <c r="T256" s="147"/>
      <c r="U256" s="147" t="s">
        <v>1293</v>
      </c>
      <c r="V256" s="154">
        <v>30</v>
      </c>
      <c r="W256" s="177"/>
      <c r="X256" s="147" t="s">
        <v>869</v>
      </c>
      <c r="Y256" s="147"/>
    </row>
    <row r="257" spans="1:25" x14ac:dyDescent="0.35">
      <c r="A257" s="147">
        <v>254</v>
      </c>
      <c r="B257" s="242" t="s">
        <v>1299</v>
      </c>
      <c r="C257" s="147" t="s">
        <v>851</v>
      </c>
      <c r="D257" s="147" t="s">
        <v>1299</v>
      </c>
      <c r="E257" s="177" t="s">
        <v>8471</v>
      </c>
      <c r="F257" s="147"/>
      <c r="G257" s="147" t="s">
        <v>5792</v>
      </c>
      <c r="H257" s="147" t="s">
        <v>1300</v>
      </c>
      <c r="I257" s="147"/>
      <c r="J257" s="147"/>
      <c r="K257" s="147"/>
      <c r="L257" s="147" t="s">
        <v>930</v>
      </c>
      <c r="M257" s="147">
        <v>6000</v>
      </c>
      <c r="N257" s="147">
        <v>565</v>
      </c>
      <c r="O257" s="147"/>
      <c r="P257" s="147"/>
      <c r="Q257" s="147" t="s">
        <v>2879</v>
      </c>
      <c r="R257" s="147" t="s">
        <v>1195</v>
      </c>
      <c r="S257" s="147"/>
      <c r="T257" s="147"/>
      <c r="U257" s="147" t="s">
        <v>1293</v>
      </c>
      <c r="V257" s="154">
        <v>30</v>
      </c>
      <c r="W257" s="147"/>
      <c r="X257" s="147" t="s">
        <v>869</v>
      </c>
      <c r="Y257" s="147"/>
    </row>
    <row r="258" spans="1:25" x14ac:dyDescent="0.35">
      <c r="A258" s="147">
        <v>255</v>
      </c>
      <c r="B258" s="242" t="s">
        <v>1301</v>
      </c>
      <c r="C258" s="147" t="s">
        <v>851</v>
      </c>
      <c r="D258" s="147" t="s">
        <v>1301</v>
      </c>
      <c r="E258" s="177" t="s">
        <v>8471</v>
      </c>
      <c r="F258" s="147"/>
      <c r="G258" s="147" t="s">
        <v>5790</v>
      </c>
      <c r="H258" s="147" t="s">
        <v>1302</v>
      </c>
      <c r="I258" s="147"/>
      <c r="J258" s="147"/>
      <c r="K258" s="147"/>
      <c r="L258" s="147" t="s">
        <v>1299</v>
      </c>
      <c r="M258" s="147">
        <v>10000</v>
      </c>
      <c r="N258" s="147">
        <v>690</v>
      </c>
      <c r="O258" s="147"/>
      <c r="P258" s="147"/>
      <c r="Q258" s="147" t="s">
        <v>2879</v>
      </c>
      <c r="R258" s="147" t="s">
        <v>1195</v>
      </c>
      <c r="S258" s="147"/>
      <c r="T258" s="147"/>
      <c r="U258" s="147" t="s">
        <v>1293</v>
      </c>
      <c r="V258" s="154">
        <v>50</v>
      </c>
      <c r="W258" s="147"/>
      <c r="X258" s="147" t="s">
        <v>869</v>
      </c>
      <c r="Y258" s="147"/>
    </row>
    <row r="259" spans="1:25" x14ac:dyDescent="0.35">
      <c r="A259" s="147">
        <v>256</v>
      </c>
      <c r="B259" s="242" t="s">
        <v>1276</v>
      </c>
      <c r="C259" s="147" t="s">
        <v>851</v>
      </c>
      <c r="D259" s="147" t="s">
        <v>1276</v>
      </c>
      <c r="E259" s="177" t="s">
        <v>8471</v>
      </c>
      <c r="F259" s="147">
        <v>1</v>
      </c>
      <c r="G259" s="147" t="s">
        <v>1303</v>
      </c>
      <c r="H259" s="147" t="s">
        <v>1304</v>
      </c>
      <c r="I259" s="147"/>
      <c r="J259" s="147"/>
      <c r="K259" s="147"/>
      <c r="L259" s="147" t="s">
        <v>1301</v>
      </c>
      <c r="M259" s="147">
        <v>14000</v>
      </c>
      <c r="N259" s="147">
        <v>875</v>
      </c>
      <c r="O259" s="147"/>
      <c r="P259" s="147"/>
      <c r="Q259" s="147" t="s">
        <v>2879</v>
      </c>
      <c r="R259" s="147" t="s">
        <v>1195</v>
      </c>
      <c r="S259" s="147"/>
      <c r="T259" s="147"/>
      <c r="U259" s="147" t="s">
        <v>1293</v>
      </c>
      <c r="V259" s="154">
        <v>30</v>
      </c>
      <c r="W259" s="147"/>
      <c r="X259" s="147" t="s">
        <v>869</v>
      </c>
      <c r="Y259" s="147"/>
    </row>
    <row r="260" spans="1:25" x14ac:dyDescent="0.35">
      <c r="A260" s="147">
        <v>257</v>
      </c>
      <c r="B260" s="242" t="s">
        <v>1305</v>
      </c>
      <c r="C260" s="147" t="s">
        <v>851</v>
      </c>
      <c r="D260" s="147" t="s">
        <v>1305</v>
      </c>
      <c r="E260" s="177" t="s">
        <v>8471</v>
      </c>
      <c r="F260" s="147"/>
      <c r="G260" s="147" t="s">
        <v>5793</v>
      </c>
      <c r="H260" s="147" t="s">
        <v>1306</v>
      </c>
      <c r="I260" s="147"/>
      <c r="J260" s="147"/>
      <c r="K260" s="147"/>
      <c r="L260" s="147" t="s">
        <v>1276</v>
      </c>
      <c r="M260" s="147">
        <v>12000</v>
      </c>
      <c r="N260" s="147">
        <v>1065</v>
      </c>
      <c r="O260" s="147"/>
      <c r="P260" s="147"/>
      <c r="Q260" s="147" t="s">
        <v>2879</v>
      </c>
      <c r="R260" s="147" t="s">
        <v>1195</v>
      </c>
      <c r="S260" s="147"/>
      <c r="T260" s="147"/>
      <c r="U260" s="147" t="s">
        <v>1293</v>
      </c>
      <c r="V260" s="154">
        <v>30</v>
      </c>
      <c r="W260" s="147"/>
      <c r="X260" s="147" t="s">
        <v>869</v>
      </c>
      <c r="Y260" s="147"/>
    </row>
    <row r="261" spans="1:25" x14ac:dyDescent="0.35">
      <c r="A261" s="147">
        <v>258</v>
      </c>
      <c r="B261" s="242" t="s">
        <v>1307</v>
      </c>
      <c r="C261" s="147" t="s">
        <v>851</v>
      </c>
      <c r="D261" s="147" t="s">
        <v>1307</v>
      </c>
      <c r="E261" s="177" t="s">
        <v>8471</v>
      </c>
      <c r="F261" s="147"/>
      <c r="G261" s="147" t="s">
        <v>5794</v>
      </c>
      <c r="H261" s="147" t="s">
        <v>1308</v>
      </c>
      <c r="I261" s="147"/>
      <c r="J261" s="147"/>
      <c r="K261" s="147"/>
      <c r="L261" s="147" t="s">
        <v>1305</v>
      </c>
      <c r="M261" s="147">
        <v>20000</v>
      </c>
      <c r="N261" s="147">
        <v>1250</v>
      </c>
      <c r="O261" s="147"/>
      <c r="P261" s="147"/>
      <c r="Q261" s="147" t="s">
        <v>2879</v>
      </c>
      <c r="R261" s="147" t="s">
        <v>1195</v>
      </c>
      <c r="S261" s="147"/>
      <c r="T261" s="147"/>
      <c r="U261" s="147" t="s">
        <v>1293</v>
      </c>
      <c r="V261" s="154">
        <v>100</v>
      </c>
      <c r="W261" s="147"/>
      <c r="X261" s="147" t="s">
        <v>869</v>
      </c>
      <c r="Y261" s="147"/>
    </row>
    <row r="262" spans="1:25" x14ac:dyDescent="0.35">
      <c r="A262" s="147">
        <v>259</v>
      </c>
      <c r="B262" s="242" t="s">
        <v>3559</v>
      </c>
      <c r="C262" s="147" t="s">
        <v>851</v>
      </c>
      <c r="D262" s="147" t="s">
        <v>3559</v>
      </c>
      <c r="E262" s="177" t="s">
        <v>8471</v>
      </c>
      <c r="F262" s="147"/>
      <c r="G262" s="147" t="s">
        <v>5795</v>
      </c>
      <c r="H262" s="147" t="s">
        <v>3585</v>
      </c>
      <c r="I262" s="147"/>
      <c r="J262" s="147"/>
      <c r="K262" s="147"/>
      <c r="L262" s="147" t="s">
        <v>1307</v>
      </c>
      <c r="M262" s="147">
        <v>30000</v>
      </c>
      <c r="N262" s="147">
        <v>1875</v>
      </c>
      <c r="O262" s="147"/>
      <c r="P262" s="147"/>
      <c r="Q262" s="147" t="s">
        <v>2879</v>
      </c>
      <c r="R262" s="147" t="s">
        <v>1195</v>
      </c>
      <c r="S262" s="147"/>
      <c r="T262" s="147"/>
      <c r="U262" s="147" t="s">
        <v>1293</v>
      </c>
      <c r="V262" s="154">
        <v>150</v>
      </c>
      <c r="W262" s="147"/>
      <c r="X262" s="147" t="s">
        <v>869</v>
      </c>
      <c r="Y262" s="147"/>
    </row>
    <row r="263" spans="1:25" x14ac:dyDescent="0.35">
      <c r="A263" s="147">
        <v>260</v>
      </c>
      <c r="B263" s="242" t="s">
        <v>1309</v>
      </c>
      <c r="C263" s="147" t="s">
        <v>1310</v>
      </c>
      <c r="D263" s="147" t="s">
        <v>1309</v>
      </c>
      <c r="E263" s="147"/>
      <c r="F263" s="147"/>
      <c r="G263" s="147" t="s">
        <v>1311</v>
      </c>
      <c r="H263" s="147" t="s">
        <v>1312</v>
      </c>
      <c r="I263" s="177"/>
      <c r="J263" s="147"/>
      <c r="K263" s="147"/>
      <c r="L263" s="147" t="s">
        <v>3329</v>
      </c>
      <c r="M263" s="147">
        <v>4800</v>
      </c>
      <c r="N263" s="147">
        <v>275</v>
      </c>
      <c r="O263" s="147" t="s">
        <v>6926</v>
      </c>
      <c r="P263" s="147"/>
      <c r="Q263" s="147" t="s">
        <v>2879</v>
      </c>
      <c r="R263" s="147" t="s">
        <v>1195</v>
      </c>
      <c r="S263" s="147"/>
      <c r="T263" s="147"/>
      <c r="U263" s="147" t="s">
        <v>1313</v>
      </c>
      <c r="V263" s="154">
        <v>50</v>
      </c>
      <c r="W263" s="147" t="s">
        <v>6926</v>
      </c>
      <c r="X263" s="147" t="s">
        <v>869</v>
      </c>
      <c r="Y263" s="147"/>
    </row>
    <row r="264" spans="1:25" x14ac:dyDescent="0.35">
      <c r="A264" s="147">
        <v>261</v>
      </c>
      <c r="B264" s="242" t="s">
        <v>1314</v>
      </c>
      <c r="C264" s="147" t="s">
        <v>1310</v>
      </c>
      <c r="D264" s="147" t="s">
        <v>1314</v>
      </c>
      <c r="E264" s="147"/>
      <c r="F264" s="147"/>
      <c r="G264" s="147" t="s">
        <v>1315</v>
      </c>
      <c r="H264" s="147" t="s">
        <v>1316</v>
      </c>
      <c r="I264" s="147"/>
      <c r="J264" s="147"/>
      <c r="K264" s="147"/>
      <c r="L264" s="147" t="s">
        <v>2808</v>
      </c>
      <c r="M264" s="147">
        <v>6000</v>
      </c>
      <c r="N264" s="147">
        <v>330</v>
      </c>
      <c r="O264" s="147"/>
      <c r="P264" s="147"/>
      <c r="Q264" s="147" t="s">
        <v>2879</v>
      </c>
      <c r="R264" s="147" t="s">
        <v>1195</v>
      </c>
      <c r="S264" s="147"/>
      <c r="T264" s="147"/>
      <c r="U264" s="147" t="s">
        <v>1313</v>
      </c>
      <c r="V264" s="154">
        <v>50</v>
      </c>
      <c r="W264" s="147" t="s">
        <v>6926</v>
      </c>
      <c r="X264" s="147" t="s">
        <v>869</v>
      </c>
      <c r="Y264" s="147"/>
    </row>
    <row r="265" spans="1:25" x14ac:dyDescent="0.35">
      <c r="A265" s="147">
        <v>262</v>
      </c>
      <c r="B265" s="242" t="s">
        <v>1317</v>
      </c>
      <c r="C265" s="147" t="s">
        <v>1310</v>
      </c>
      <c r="D265" s="147" t="s">
        <v>1317</v>
      </c>
      <c r="E265" s="147"/>
      <c r="F265" s="147"/>
      <c r="G265" s="147" t="s">
        <v>5796</v>
      </c>
      <c r="H265" s="147" t="s">
        <v>1318</v>
      </c>
      <c r="I265" s="147"/>
      <c r="J265" s="147"/>
      <c r="K265" s="147"/>
      <c r="L265" s="147" t="s">
        <v>5717</v>
      </c>
      <c r="M265" s="147">
        <v>10000</v>
      </c>
      <c r="N265" s="147">
        <v>530</v>
      </c>
      <c r="O265" s="147"/>
      <c r="P265" s="147"/>
      <c r="Q265" s="147" t="s">
        <v>2879</v>
      </c>
      <c r="R265" s="147" t="s">
        <v>1195</v>
      </c>
      <c r="S265" s="147"/>
      <c r="T265" s="147"/>
      <c r="U265" s="147" t="s">
        <v>1313</v>
      </c>
      <c r="V265" s="154">
        <v>50</v>
      </c>
      <c r="W265" s="147" t="s">
        <v>6926</v>
      </c>
      <c r="X265" s="147" t="s">
        <v>869</v>
      </c>
      <c r="Y265" s="147"/>
    </row>
    <row r="266" spans="1:25" x14ac:dyDescent="0.35">
      <c r="A266" s="147">
        <v>263</v>
      </c>
      <c r="B266" s="242" t="s">
        <v>945</v>
      </c>
      <c r="C266" s="147" t="s">
        <v>1219</v>
      </c>
      <c r="D266" s="147" t="s">
        <v>945</v>
      </c>
      <c r="E266" s="147"/>
      <c r="F266" s="147"/>
      <c r="G266" s="147" t="s">
        <v>1319</v>
      </c>
      <c r="H266" s="147" t="s">
        <v>1320</v>
      </c>
      <c r="I266" s="147"/>
      <c r="J266" s="147"/>
      <c r="K266" s="147"/>
      <c r="L266" s="147" t="s">
        <v>1228</v>
      </c>
      <c r="M266" s="147">
        <v>3000</v>
      </c>
      <c r="N266" s="147">
        <v>215</v>
      </c>
      <c r="O266" s="147" t="s">
        <v>198</v>
      </c>
      <c r="P266" s="147"/>
      <c r="Q266" s="147"/>
      <c r="R266" s="147"/>
      <c r="S266" s="147"/>
      <c r="T266" s="147"/>
      <c r="U266" s="147"/>
      <c r="V266" s="154"/>
      <c r="W266" s="147" t="s">
        <v>198</v>
      </c>
      <c r="X266" s="147"/>
      <c r="Y266" s="147"/>
    </row>
    <row r="267" spans="1:25" x14ac:dyDescent="0.35">
      <c r="A267" s="147">
        <v>264</v>
      </c>
      <c r="B267" s="242" t="s">
        <v>1322</v>
      </c>
      <c r="C267" s="147" t="s">
        <v>1219</v>
      </c>
      <c r="D267" s="147" t="s">
        <v>1322</v>
      </c>
      <c r="E267" s="147"/>
      <c r="F267" s="147"/>
      <c r="G267" s="147" t="s">
        <v>1323</v>
      </c>
      <c r="H267" s="147" t="s">
        <v>1324</v>
      </c>
      <c r="I267" s="147"/>
      <c r="J267" s="147"/>
      <c r="K267" s="147"/>
      <c r="L267" s="147" t="s">
        <v>6692</v>
      </c>
      <c r="M267" s="147">
        <v>4200</v>
      </c>
      <c r="N267" s="147">
        <v>215</v>
      </c>
      <c r="O267" s="147" t="s">
        <v>200</v>
      </c>
      <c r="P267" s="147"/>
      <c r="Q267" s="147"/>
      <c r="R267" s="147"/>
      <c r="S267" s="147"/>
      <c r="T267" s="147"/>
      <c r="U267" s="147"/>
      <c r="V267" s="154"/>
      <c r="W267" s="147" t="s">
        <v>200</v>
      </c>
      <c r="X267" s="147"/>
      <c r="Y267" s="147"/>
    </row>
    <row r="268" spans="1:25" x14ac:dyDescent="0.35">
      <c r="A268" s="147">
        <v>265</v>
      </c>
      <c r="B268" s="242" t="s">
        <v>1325</v>
      </c>
      <c r="C268" s="147" t="s">
        <v>1219</v>
      </c>
      <c r="D268" s="147" t="s">
        <v>1325</v>
      </c>
      <c r="E268" s="147"/>
      <c r="F268" s="147">
        <v>1</v>
      </c>
      <c r="G268" s="147" t="s">
        <v>1326</v>
      </c>
      <c r="H268" s="147" t="s">
        <v>1327</v>
      </c>
      <c r="I268" s="147"/>
      <c r="J268" s="147"/>
      <c r="K268" s="147"/>
      <c r="L268" s="147" t="s">
        <v>1322</v>
      </c>
      <c r="M268" s="147">
        <v>4800</v>
      </c>
      <c r="N268" s="147">
        <v>275</v>
      </c>
      <c r="O268" s="147"/>
      <c r="P268" s="147"/>
      <c r="Q268" s="147" t="s">
        <v>2879</v>
      </c>
      <c r="R268" s="147" t="s">
        <v>1195</v>
      </c>
      <c r="S268" s="147"/>
      <c r="T268" s="147"/>
      <c r="U268" s="147" t="s">
        <v>1328</v>
      </c>
      <c r="V268" s="154">
        <v>30</v>
      </c>
      <c r="W268" s="147" t="s">
        <v>200</v>
      </c>
      <c r="X268" s="147" t="s">
        <v>869</v>
      </c>
      <c r="Y268" s="147"/>
    </row>
    <row r="269" spans="1:25" x14ac:dyDescent="0.35">
      <c r="A269" s="147">
        <v>266</v>
      </c>
      <c r="B269" s="242" t="s">
        <v>1329</v>
      </c>
      <c r="C269" s="147" t="s">
        <v>1219</v>
      </c>
      <c r="D269" s="147" t="s">
        <v>1329</v>
      </c>
      <c r="E269" s="147"/>
      <c r="F269" s="147"/>
      <c r="G269" s="147" t="s">
        <v>5797</v>
      </c>
      <c r="H269" s="147" t="s">
        <v>1330</v>
      </c>
      <c r="I269" s="147"/>
      <c r="J269" s="147"/>
      <c r="K269" s="147"/>
      <c r="L269" s="147" t="s">
        <v>1325</v>
      </c>
      <c r="M269" s="147">
        <v>6000</v>
      </c>
      <c r="N269" s="147">
        <v>330</v>
      </c>
      <c r="O269" s="147"/>
      <c r="P269" s="147"/>
      <c r="Q269" s="147" t="s">
        <v>2879</v>
      </c>
      <c r="R269" s="147" t="s">
        <v>1195</v>
      </c>
      <c r="S269" s="147"/>
      <c r="T269" s="147"/>
      <c r="U269" s="147" t="s">
        <v>1328</v>
      </c>
      <c r="V269" s="154">
        <v>30</v>
      </c>
      <c r="W269" s="147" t="s">
        <v>200</v>
      </c>
      <c r="X269" s="147" t="s">
        <v>869</v>
      </c>
      <c r="Y269" s="147"/>
    </row>
    <row r="270" spans="1:25" x14ac:dyDescent="0.35">
      <c r="A270" s="147">
        <v>267</v>
      </c>
      <c r="B270" s="242" t="s">
        <v>1331</v>
      </c>
      <c r="C270" s="147" t="s">
        <v>1219</v>
      </c>
      <c r="D270" s="147" t="s">
        <v>1331</v>
      </c>
      <c r="E270" s="147"/>
      <c r="F270" s="147"/>
      <c r="G270" s="147" t="s">
        <v>5798</v>
      </c>
      <c r="H270" s="147" t="s">
        <v>1332</v>
      </c>
      <c r="I270" s="147"/>
      <c r="J270" s="147"/>
      <c r="K270" s="147"/>
      <c r="L270" s="147" t="s">
        <v>1329</v>
      </c>
      <c r="M270" s="147">
        <v>8000</v>
      </c>
      <c r="N270" s="147">
        <v>425</v>
      </c>
      <c r="O270" s="147"/>
      <c r="P270" s="147"/>
      <c r="Q270" s="147" t="s">
        <v>2879</v>
      </c>
      <c r="R270" s="147" t="s">
        <v>1195</v>
      </c>
      <c r="S270" s="147"/>
      <c r="T270" s="147"/>
      <c r="U270" s="147" t="s">
        <v>1328</v>
      </c>
      <c r="V270" s="154">
        <v>30</v>
      </c>
      <c r="W270" s="147" t="s">
        <v>200</v>
      </c>
      <c r="X270" s="147" t="s">
        <v>869</v>
      </c>
      <c r="Y270" s="147"/>
    </row>
    <row r="271" spans="1:25" x14ac:dyDescent="0.35">
      <c r="A271" s="147">
        <v>268</v>
      </c>
      <c r="B271" s="242" t="s">
        <v>1333</v>
      </c>
      <c r="C271" s="147" t="s">
        <v>1219</v>
      </c>
      <c r="D271" s="147" t="s">
        <v>1333</v>
      </c>
      <c r="E271" s="147"/>
      <c r="F271" s="147"/>
      <c r="G271" s="147" t="s">
        <v>1334</v>
      </c>
      <c r="H271" s="147" t="s">
        <v>1335</v>
      </c>
      <c r="I271" s="147"/>
      <c r="J271" s="147"/>
      <c r="K271" s="147"/>
      <c r="L271" s="147" t="s">
        <v>5721</v>
      </c>
      <c r="M271" s="147">
        <v>10000</v>
      </c>
      <c r="N271" s="147">
        <v>530</v>
      </c>
      <c r="O271" s="147"/>
      <c r="P271" s="147"/>
      <c r="Q271" s="147" t="s">
        <v>2879</v>
      </c>
      <c r="R271" s="147" t="s">
        <v>1195</v>
      </c>
      <c r="S271" s="147"/>
      <c r="T271" s="147"/>
      <c r="U271" s="147" t="s">
        <v>1328</v>
      </c>
      <c r="V271" s="154">
        <v>30</v>
      </c>
      <c r="W271" s="147" t="s">
        <v>200</v>
      </c>
      <c r="X271" s="147" t="s">
        <v>869</v>
      </c>
      <c r="Y271" s="147"/>
    </row>
    <row r="272" spans="1:25" x14ac:dyDescent="0.35">
      <c r="A272" s="147">
        <v>269</v>
      </c>
      <c r="B272" s="242" t="s">
        <v>1336</v>
      </c>
      <c r="C272" s="147" t="s">
        <v>1219</v>
      </c>
      <c r="D272" s="147" t="s">
        <v>1336</v>
      </c>
      <c r="E272" s="147"/>
      <c r="F272" s="147"/>
      <c r="G272" s="147" t="s">
        <v>5799</v>
      </c>
      <c r="H272" s="147" t="s">
        <v>1337</v>
      </c>
      <c r="I272" s="147"/>
      <c r="J272" s="147"/>
      <c r="K272" s="147"/>
      <c r="L272" s="147" t="s">
        <v>1333</v>
      </c>
      <c r="M272" s="147">
        <v>12000</v>
      </c>
      <c r="N272" s="147">
        <v>605</v>
      </c>
      <c r="O272" s="147"/>
      <c r="P272" s="147"/>
      <c r="Q272" s="147" t="s">
        <v>2879</v>
      </c>
      <c r="R272" s="147" t="s">
        <v>1195</v>
      </c>
      <c r="S272" s="147"/>
      <c r="T272" s="147"/>
      <c r="U272" s="147" t="s">
        <v>1328</v>
      </c>
      <c r="V272" s="154">
        <v>30</v>
      </c>
      <c r="W272" s="147" t="s">
        <v>200</v>
      </c>
      <c r="X272" s="147" t="s">
        <v>869</v>
      </c>
      <c r="Y272" s="147"/>
    </row>
    <row r="273" spans="1:25" x14ac:dyDescent="0.35">
      <c r="A273" s="147">
        <v>270</v>
      </c>
      <c r="B273" s="242" t="s">
        <v>1338</v>
      </c>
      <c r="C273" s="147" t="s">
        <v>1219</v>
      </c>
      <c r="D273" s="147" t="s">
        <v>1338</v>
      </c>
      <c r="E273" s="147"/>
      <c r="F273" s="147"/>
      <c r="G273" s="147" t="s">
        <v>5800</v>
      </c>
      <c r="H273" s="147" t="s">
        <v>1339</v>
      </c>
      <c r="I273" s="147"/>
      <c r="J273" s="147"/>
      <c r="K273" s="147"/>
      <c r="L273" s="147" t="s">
        <v>1336</v>
      </c>
      <c r="M273" s="147">
        <v>14000</v>
      </c>
      <c r="N273" s="147">
        <v>675</v>
      </c>
      <c r="O273" s="147"/>
      <c r="P273" s="147"/>
      <c r="Q273" s="147" t="s">
        <v>2879</v>
      </c>
      <c r="R273" s="147" t="s">
        <v>1195</v>
      </c>
      <c r="S273" s="147"/>
      <c r="T273" s="147"/>
      <c r="U273" s="147" t="s">
        <v>1328</v>
      </c>
      <c r="V273" s="154">
        <v>30</v>
      </c>
      <c r="W273" s="147" t="s">
        <v>200</v>
      </c>
      <c r="X273" s="147" t="s">
        <v>869</v>
      </c>
      <c r="Y273" s="147"/>
    </row>
    <row r="274" spans="1:25" x14ac:dyDescent="0.35">
      <c r="A274" s="147">
        <v>271</v>
      </c>
      <c r="B274" s="242" t="s">
        <v>3561</v>
      </c>
      <c r="C274" s="147" t="s">
        <v>1219</v>
      </c>
      <c r="D274" s="147" t="s">
        <v>3561</v>
      </c>
      <c r="E274" s="147"/>
      <c r="F274" s="147"/>
      <c r="G274" s="147" t="s">
        <v>5801</v>
      </c>
      <c r="H274" s="147" t="s">
        <v>3562</v>
      </c>
      <c r="I274" s="147"/>
      <c r="J274" s="147"/>
      <c r="K274" s="147"/>
      <c r="L274" s="314" t="s">
        <v>8826</v>
      </c>
      <c r="M274" s="147">
        <v>31000</v>
      </c>
      <c r="N274" s="147">
        <v>1615</v>
      </c>
      <c r="O274" s="147"/>
      <c r="P274" s="147"/>
      <c r="Q274" s="147" t="s">
        <v>2879</v>
      </c>
      <c r="R274" s="147" t="s">
        <v>1195</v>
      </c>
      <c r="S274" s="147"/>
      <c r="T274" s="147"/>
      <c r="U274" s="147" t="s">
        <v>1328</v>
      </c>
      <c r="V274" s="154">
        <v>70</v>
      </c>
      <c r="W274" s="147" t="s">
        <v>200</v>
      </c>
      <c r="X274" s="147" t="s">
        <v>869</v>
      </c>
      <c r="Y274" s="147"/>
    </row>
    <row r="275" spans="1:25" x14ac:dyDescent="0.35">
      <c r="A275" s="147">
        <v>272</v>
      </c>
      <c r="B275" s="242" t="s">
        <v>1340</v>
      </c>
      <c r="C275" s="147" t="s">
        <v>861</v>
      </c>
      <c r="D275" s="147" t="s">
        <v>1340</v>
      </c>
      <c r="E275" s="147"/>
      <c r="F275" s="147">
        <v>1</v>
      </c>
      <c r="G275" s="147" t="s">
        <v>1341</v>
      </c>
      <c r="H275" s="177" t="s">
        <v>1342</v>
      </c>
      <c r="I275" s="147"/>
      <c r="J275" s="147"/>
      <c r="K275" s="147"/>
      <c r="L275" s="147" t="s">
        <v>2812</v>
      </c>
      <c r="M275" s="147">
        <v>4000</v>
      </c>
      <c r="N275" s="147">
        <v>230</v>
      </c>
      <c r="O275" s="147"/>
      <c r="P275" s="147" t="s">
        <v>5</v>
      </c>
      <c r="Q275" s="147"/>
      <c r="R275" s="147"/>
      <c r="S275" s="147"/>
      <c r="T275" s="147"/>
      <c r="U275" s="147"/>
      <c r="V275" s="154"/>
      <c r="W275" s="152"/>
      <c r="X275" s="147"/>
      <c r="Y275" s="147"/>
    </row>
    <row r="276" spans="1:25" x14ac:dyDescent="0.35">
      <c r="A276" s="147">
        <v>273</v>
      </c>
      <c r="B276" s="243"/>
      <c r="C276" s="147"/>
      <c r="D276" s="147"/>
      <c r="E276" s="147"/>
      <c r="F276" s="147"/>
      <c r="G276" s="147"/>
      <c r="H276" s="147"/>
      <c r="I276" s="147"/>
      <c r="J276" s="147"/>
      <c r="K276" s="147"/>
      <c r="L276" s="147"/>
      <c r="M276" s="147"/>
      <c r="N276" s="147"/>
      <c r="O276" s="152"/>
      <c r="P276" s="177" t="s">
        <v>8675</v>
      </c>
      <c r="Q276" s="147"/>
      <c r="R276" s="147"/>
      <c r="S276" s="147"/>
      <c r="T276" s="147"/>
      <c r="U276" s="147"/>
      <c r="V276" s="154"/>
      <c r="W276" s="152" t="s">
        <v>5</v>
      </c>
      <c r="X276" s="147"/>
      <c r="Y276" s="152"/>
    </row>
    <row r="277" spans="1:25" x14ac:dyDescent="0.35">
      <c r="A277" s="147">
        <v>274</v>
      </c>
      <c r="B277" s="242" t="s">
        <v>1343</v>
      </c>
      <c r="C277" s="147" t="s">
        <v>851</v>
      </c>
      <c r="D277" s="147" t="s">
        <v>1343</v>
      </c>
      <c r="E277" s="147" t="s">
        <v>1344</v>
      </c>
      <c r="F277" s="147">
        <v>1</v>
      </c>
      <c r="G277" s="147" t="s">
        <v>1345</v>
      </c>
      <c r="H277" s="147" t="s">
        <v>1346</v>
      </c>
      <c r="I277" s="147"/>
      <c r="J277" s="147"/>
      <c r="K277" s="147" t="s">
        <v>1347</v>
      </c>
      <c r="L277" s="147" t="s">
        <v>1305</v>
      </c>
      <c r="M277" s="147">
        <v>14400</v>
      </c>
      <c r="N277" s="147">
        <v>695</v>
      </c>
      <c r="O277" s="147"/>
      <c r="P277" s="147" t="s">
        <v>101</v>
      </c>
      <c r="Q277" s="147"/>
      <c r="R277" s="147"/>
      <c r="S277" s="147"/>
      <c r="T277" s="147"/>
      <c r="U277" s="147"/>
      <c r="V277" s="154"/>
      <c r="W277" s="147"/>
      <c r="X277" s="147" t="s">
        <v>1348</v>
      </c>
      <c r="Y277" s="147"/>
    </row>
    <row r="278" spans="1:25" x14ac:dyDescent="0.35">
      <c r="A278" s="147">
        <v>275</v>
      </c>
      <c r="B278" s="242" t="s">
        <v>1349</v>
      </c>
      <c r="C278" s="147" t="s">
        <v>1310</v>
      </c>
      <c r="D278" s="147" t="s">
        <v>1349</v>
      </c>
      <c r="E278" s="147"/>
      <c r="F278" s="147"/>
      <c r="G278" s="147" t="s">
        <v>1350</v>
      </c>
      <c r="H278" s="147" t="s">
        <v>1351</v>
      </c>
      <c r="I278" s="147"/>
      <c r="J278" s="147"/>
      <c r="K278" s="147"/>
      <c r="L278" s="147" t="s">
        <v>3330</v>
      </c>
      <c r="M278" s="147">
        <v>3600</v>
      </c>
      <c r="N278" s="147">
        <v>215</v>
      </c>
      <c r="O278" s="147" t="s">
        <v>269</v>
      </c>
      <c r="P278" s="147"/>
      <c r="Q278" s="147"/>
      <c r="R278" s="147"/>
      <c r="S278" s="147"/>
      <c r="T278" s="147"/>
      <c r="U278" s="147"/>
      <c r="V278" s="154"/>
      <c r="W278" s="147" t="s">
        <v>269</v>
      </c>
      <c r="X278" s="147"/>
      <c r="Y278" s="147"/>
    </row>
    <row r="279" spans="1:25" x14ac:dyDescent="0.35">
      <c r="A279" s="147">
        <v>276</v>
      </c>
      <c r="B279" s="242" t="s">
        <v>1354</v>
      </c>
      <c r="C279" s="147" t="s">
        <v>1310</v>
      </c>
      <c r="D279" s="147" t="s">
        <v>1354</v>
      </c>
      <c r="E279" s="147"/>
      <c r="F279" s="147"/>
      <c r="G279" s="147" t="s">
        <v>1355</v>
      </c>
      <c r="H279" s="147" t="s">
        <v>1356</v>
      </c>
      <c r="I279" s="147"/>
      <c r="J279" s="147"/>
      <c r="K279" s="147"/>
      <c r="L279" s="147" t="s">
        <v>1349</v>
      </c>
      <c r="M279" s="147">
        <v>4800</v>
      </c>
      <c r="N279" s="147">
        <v>275</v>
      </c>
      <c r="O279" s="147"/>
      <c r="P279" s="147" t="s">
        <v>1357</v>
      </c>
      <c r="Q279" s="147"/>
      <c r="R279" s="147"/>
      <c r="S279" s="147"/>
      <c r="T279" s="147"/>
      <c r="U279" s="147"/>
      <c r="V279" s="154"/>
      <c r="W279" s="147" t="s">
        <v>1357</v>
      </c>
      <c r="X279" s="147"/>
      <c r="Y279" s="147"/>
    </row>
    <row r="280" spans="1:25" x14ac:dyDescent="0.35">
      <c r="A280" s="147">
        <v>277</v>
      </c>
      <c r="B280" s="242" t="s">
        <v>1358</v>
      </c>
      <c r="C280" s="147" t="s">
        <v>1310</v>
      </c>
      <c r="D280" s="147" t="s">
        <v>1358</v>
      </c>
      <c r="E280" s="147" t="s">
        <v>1992</v>
      </c>
      <c r="F280" s="147">
        <v>1</v>
      </c>
      <c r="G280" s="147" t="s">
        <v>5945</v>
      </c>
      <c r="H280" s="314" t="s">
        <v>825</v>
      </c>
      <c r="I280" s="147"/>
      <c r="J280" s="147"/>
      <c r="K280" s="147"/>
      <c r="L280" s="314" t="s">
        <v>854</v>
      </c>
      <c r="M280" s="147">
        <v>1200</v>
      </c>
      <c r="N280" s="147">
        <v>165</v>
      </c>
      <c r="O280" s="147" t="s">
        <v>320</v>
      </c>
      <c r="P280" s="147" t="s">
        <v>321</v>
      </c>
      <c r="Q280" s="147"/>
      <c r="R280" s="147"/>
      <c r="S280" s="147"/>
      <c r="T280" s="147"/>
      <c r="U280" s="147"/>
      <c r="V280" s="154"/>
      <c r="W280" s="147"/>
      <c r="X280" s="147" t="s">
        <v>869</v>
      </c>
      <c r="Y280" s="147"/>
    </row>
    <row r="281" spans="1:25" x14ac:dyDescent="0.35">
      <c r="A281" s="147">
        <v>278</v>
      </c>
      <c r="B281" s="242" t="s">
        <v>1361</v>
      </c>
      <c r="C281" s="147" t="s">
        <v>1310</v>
      </c>
      <c r="D281" s="147" t="s">
        <v>1361</v>
      </c>
      <c r="E281" s="147" t="s">
        <v>1992</v>
      </c>
      <c r="F281" s="147"/>
      <c r="G281" s="147" t="s">
        <v>5944</v>
      </c>
      <c r="H281" s="314" t="s">
        <v>8883</v>
      </c>
      <c r="I281" s="147"/>
      <c r="J281" s="147"/>
      <c r="K281" s="147"/>
      <c r="L281" s="314" t="s">
        <v>8875</v>
      </c>
      <c r="M281" s="147">
        <v>9500</v>
      </c>
      <c r="N281" s="147">
        <v>500</v>
      </c>
      <c r="O281" s="147"/>
      <c r="P281" s="147"/>
      <c r="Q281" s="147" t="s">
        <v>2879</v>
      </c>
      <c r="R281" s="147" t="s">
        <v>1363</v>
      </c>
      <c r="S281" s="147" t="s">
        <v>1364</v>
      </c>
      <c r="T281" s="147" t="s">
        <v>1365</v>
      </c>
      <c r="U281" s="147" t="s">
        <v>1366</v>
      </c>
      <c r="V281" s="154">
        <v>15</v>
      </c>
      <c r="W281" s="147"/>
      <c r="X281" s="147" t="s">
        <v>869</v>
      </c>
      <c r="Y281" s="147"/>
    </row>
    <row r="282" spans="1:25" x14ac:dyDescent="0.35">
      <c r="A282" s="147">
        <v>279</v>
      </c>
      <c r="B282" s="243" t="s">
        <v>990</v>
      </c>
      <c r="C282" s="147" t="s">
        <v>1310</v>
      </c>
      <c r="D282" s="147" t="s">
        <v>990</v>
      </c>
      <c r="E282" s="147" t="s">
        <v>1368</v>
      </c>
      <c r="F282" s="147">
        <v>1</v>
      </c>
      <c r="G282" s="147" t="s">
        <v>1369</v>
      </c>
      <c r="H282" s="147" t="s">
        <v>1370</v>
      </c>
      <c r="I282" s="147"/>
      <c r="J282" s="147"/>
      <c r="K282" s="147"/>
      <c r="L282" s="147"/>
      <c r="M282" s="147">
        <v>935</v>
      </c>
      <c r="N282" s="147">
        <v>170</v>
      </c>
      <c r="O282" s="147"/>
      <c r="P282" s="297" t="s">
        <v>44</v>
      </c>
      <c r="Q282" s="147"/>
      <c r="R282" s="147"/>
      <c r="S282" s="147"/>
      <c r="T282" s="147"/>
      <c r="U282" s="147"/>
      <c r="V282" s="154"/>
      <c r="W282" s="152"/>
      <c r="X282" s="147"/>
      <c r="Y282" s="147"/>
    </row>
    <row r="283" spans="1:25" x14ac:dyDescent="0.35">
      <c r="A283" s="147">
        <v>280</v>
      </c>
      <c r="B283" s="315"/>
      <c r="C283" s="147"/>
      <c r="D283" s="147"/>
      <c r="E283" s="147"/>
      <c r="F283" s="147"/>
      <c r="G283" s="147"/>
      <c r="H283" s="147"/>
      <c r="I283" s="147"/>
      <c r="J283" s="147"/>
      <c r="K283" s="147"/>
      <c r="L283" s="147"/>
      <c r="M283" s="147"/>
      <c r="N283" s="147"/>
      <c r="O283" s="152"/>
      <c r="P283" s="298" t="s">
        <v>8852</v>
      </c>
      <c r="Q283" s="147" t="s">
        <v>2879</v>
      </c>
      <c r="R283" s="147" t="s">
        <v>1371</v>
      </c>
      <c r="S283" s="147"/>
      <c r="T283" s="147"/>
      <c r="U283" s="147" t="s">
        <v>1372</v>
      </c>
      <c r="V283" s="154">
        <v>75</v>
      </c>
      <c r="W283" s="147"/>
      <c r="X283" s="147" t="s">
        <v>869</v>
      </c>
      <c r="Y283" s="152"/>
    </row>
    <row r="284" spans="1:25" x14ac:dyDescent="0.35">
      <c r="A284" s="147">
        <v>281</v>
      </c>
      <c r="B284" s="242" t="s">
        <v>1203</v>
      </c>
      <c r="C284" s="147" t="s">
        <v>1310</v>
      </c>
      <c r="D284" s="147" t="s">
        <v>1203</v>
      </c>
      <c r="E284" s="147" t="s">
        <v>1368</v>
      </c>
      <c r="F284" s="147">
        <v>1</v>
      </c>
      <c r="G284" s="147" t="s">
        <v>1373</v>
      </c>
      <c r="H284" s="147" t="s">
        <v>5723</v>
      </c>
      <c r="I284" s="147"/>
      <c r="J284" s="147"/>
      <c r="K284" s="147"/>
      <c r="L284" s="147" t="s">
        <v>5725</v>
      </c>
      <c r="M284" s="147">
        <v>4000</v>
      </c>
      <c r="N284" s="147">
        <v>280</v>
      </c>
      <c r="O284" s="147"/>
      <c r="P284" s="147" t="s">
        <v>6973</v>
      </c>
      <c r="Q284" s="147" t="s">
        <v>2879</v>
      </c>
      <c r="R284" s="147" t="s">
        <v>1371</v>
      </c>
      <c r="S284" s="147"/>
      <c r="T284" s="147"/>
      <c r="U284" s="147" t="s">
        <v>1372</v>
      </c>
      <c r="V284" s="154">
        <v>50</v>
      </c>
      <c r="W284" s="147"/>
      <c r="X284" s="147" t="s">
        <v>869</v>
      </c>
      <c r="Y284" s="147"/>
    </row>
    <row r="285" spans="1:25" x14ac:dyDescent="0.35">
      <c r="A285" s="147">
        <v>282</v>
      </c>
      <c r="B285" s="242" t="s">
        <v>1209</v>
      </c>
      <c r="C285" s="147" t="s">
        <v>1310</v>
      </c>
      <c r="D285" s="147" t="s">
        <v>1209</v>
      </c>
      <c r="E285" s="147" t="s">
        <v>1368</v>
      </c>
      <c r="F285" s="147">
        <v>1</v>
      </c>
      <c r="G285" s="147" t="s">
        <v>1375</v>
      </c>
      <c r="H285" s="147" t="s">
        <v>1374</v>
      </c>
      <c r="I285" s="147"/>
      <c r="J285" s="147"/>
      <c r="K285" s="147"/>
      <c r="L285" s="147" t="s">
        <v>5724</v>
      </c>
      <c r="M285" s="147">
        <v>4800</v>
      </c>
      <c r="N285" s="147">
        <v>405</v>
      </c>
      <c r="O285" s="147"/>
      <c r="P285" s="147"/>
      <c r="Q285" s="147" t="s">
        <v>2879</v>
      </c>
      <c r="R285" s="147" t="s">
        <v>1371</v>
      </c>
      <c r="S285" s="147"/>
      <c r="T285" s="147"/>
      <c r="U285" s="147" t="s">
        <v>1372</v>
      </c>
      <c r="V285" s="154">
        <v>70</v>
      </c>
      <c r="W285" s="147"/>
      <c r="X285" s="147" t="s">
        <v>869</v>
      </c>
      <c r="Y285" s="147"/>
    </row>
    <row r="286" spans="1:25" x14ac:dyDescent="0.35">
      <c r="A286" s="147">
        <v>283</v>
      </c>
      <c r="B286" s="242" t="s">
        <v>3546</v>
      </c>
      <c r="C286" s="147" t="s">
        <v>1310</v>
      </c>
      <c r="D286" s="147" t="s">
        <v>3546</v>
      </c>
      <c r="E286" s="147" t="s">
        <v>1368</v>
      </c>
      <c r="F286" s="147">
        <v>1</v>
      </c>
      <c r="G286" s="147" t="s">
        <v>5924</v>
      </c>
      <c r="H286" s="147" t="s">
        <v>1376</v>
      </c>
      <c r="I286" s="147"/>
      <c r="J286" s="147"/>
      <c r="K286" s="147"/>
      <c r="L286" s="147" t="s">
        <v>5722</v>
      </c>
      <c r="M286" s="147">
        <v>16000</v>
      </c>
      <c r="N286" s="147">
        <v>770</v>
      </c>
      <c r="O286" s="147"/>
      <c r="P286" s="147"/>
      <c r="Q286" s="147" t="s">
        <v>2879</v>
      </c>
      <c r="R286" s="147" t="s">
        <v>1371</v>
      </c>
      <c r="S286" s="147"/>
      <c r="T286" s="147"/>
      <c r="U286" s="147" t="s">
        <v>1372</v>
      </c>
      <c r="V286" s="154">
        <v>90</v>
      </c>
      <c r="W286" s="147"/>
      <c r="X286" s="147" t="s">
        <v>869</v>
      </c>
      <c r="Y286" s="147"/>
    </row>
    <row r="287" spans="1:25" x14ac:dyDescent="0.35">
      <c r="A287" s="147">
        <v>284</v>
      </c>
      <c r="B287" s="242" t="s">
        <v>5715</v>
      </c>
      <c r="C287" s="147" t="s">
        <v>1310</v>
      </c>
      <c r="D287" s="147" t="s">
        <v>5715</v>
      </c>
      <c r="E287" s="147" t="s">
        <v>1368</v>
      </c>
      <c r="F287" s="147">
        <v>1</v>
      </c>
      <c r="G287" s="147" t="s">
        <v>5925</v>
      </c>
      <c r="H287" s="147" t="s">
        <v>3579</v>
      </c>
      <c r="I287" s="147"/>
      <c r="J287" s="147"/>
      <c r="K287" s="147"/>
      <c r="L287" s="147" t="s">
        <v>5718</v>
      </c>
      <c r="M287" s="147">
        <v>34000</v>
      </c>
      <c r="N287" s="147">
        <v>1770</v>
      </c>
      <c r="O287" s="147"/>
      <c r="P287" s="147"/>
      <c r="Q287" s="147" t="s">
        <v>2879</v>
      </c>
      <c r="R287" s="147" t="s">
        <v>1371</v>
      </c>
      <c r="S287" s="147"/>
      <c r="T287" s="147"/>
      <c r="U287" s="147" t="s">
        <v>1372</v>
      </c>
      <c r="V287" s="154">
        <v>120</v>
      </c>
      <c r="W287" s="147"/>
      <c r="X287" s="147" t="s">
        <v>869</v>
      </c>
      <c r="Y287" s="147"/>
    </row>
    <row r="288" spans="1:25" x14ac:dyDescent="0.35">
      <c r="A288" s="147">
        <v>285</v>
      </c>
      <c r="B288" s="245" t="s">
        <v>1287</v>
      </c>
      <c r="C288" s="147" t="s">
        <v>1310</v>
      </c>
      <c r="D288" s="147" t="s">
        <v>1287</v>
      </c>
      <c r="E288" s="147"/>
      <c r="F288" s="147"/>
      <c r="G288" s="147" t="s">
        <v>1377</v>
      </c>
      <c r="H288" s="147" t="s">
        <v>1378</v>
      </c>
      <c r="I288" s="147"/>
      <c r="J288" s="147"/>
      <c r="K288" s="147"/>
      <c r="L288" s="147" t="s">
        <v>990</v>
      </c>
      <c r="M288" s="147">
        <v>800</v>
      </c>
      <c r="N288" s="147">
        <v>85</v>
      </c>
      <c r="O288" s="147"/>
      <c r="P288" s="297" t="s">
        <v>99</v>
      </c>
      <c r="Q288" s="147"/>
      <c r="R288" s="147"/>
      <c r="S288" s="147"/>
      <c r="T288" s="147"/>
      <c r="U288" s="147"/>
      <c r="V288" s="154"/>
      <c r="W288" s="147"/>
      <c r="X288" s="147"/>
      <c r="Y288" s="147"/>
    </row>
    <row r="289" spans="1:25" x14ac:dyDescent="0.35">
      <c r="A289" s="147">
        <v>286</v>
      </c>
      <c r="B289" s="248"/>
      <c r="C289" s="147"/>
      <c r="D289" s="147"/>
      <c r="E289" s="147"/>
      <c r="F289" s="147"/>
      <c r="G289" s="147"/>
      <c r="H289" s="147"/>
      <c r="I289" s="147"/>
      <c r="J289" s="147"/>
      <c r="K289" s="147"/>
      <c r="L289" s="147"/>
      <c r="M289" s="147"/>
      <c r="N289" s="147"/>
      <c r="O289" s="147"/>
      <c r="P289" s="147" t="s">
        <v>93</v>
      </c>
      <c r="Q289" s="147"/>
      <c r="R289" s="147"/>
      <c r="S289" s="147"/>
      <c r="T289" s="147"/>
      <c r="U289" s="147"/>
      <c r="V289" s="154"/>
      <c r="W289" s="152"/>
      <c r="X289" s="147"/>
      <c r="Y289" s="147"/>
    </row>
    <row r="290" spans="1:25" x14ac:dyDescent="0.35">
      <c r="A290" s="147">
        <v>287</v>
      </c>
      <c r="B290" s="315"/>
      <c r="C290" s="147"/>
      <c r="D290" s="147"/>
      <c r="E290" s="147"/>
      <c r="F290" s="147"/>
      <c r="G290" s="147"/>
      <c r="H290" s="147"/>
      <c r="I290" s="147"/>
      <c r="J290" s="147"/>
      <c r="K290" s="147"/>
      <c r="L290" s="147"/>
      <c r="M290" s="147"/>
      <c r="N290" s="147"/>
      <c r="O290" s="152"/>
      <c r="P290" s="298" t="s">
        <v>8754</v>
      </c>
      <c r="Q290" s="147"/>
      <c r="R290" s="147"/>
      <c r="S290" s="147"/>
      <c r="T290" s="147"/>
      <c r="U290" s="147"/>
      <c r="V290" s="154"/>
      <c r="W290" s="147" t="s">
        <v>93</v>
      </c>
      <c r="X290" s="147"/>
      <c r="Y290" s="152"/>
    </row>
    <row r="291" spans="1:25" x14ac:dyDescent="0.35">
      <c r="A291" s="147">
        <v>288</v>
      </c>
      <c r="B291" s="242" t="s">
        <v>1379</v>
      </c>
      <c r="C291" s="147" t="s">
        <v>1310</v>
      </c>
      <c r="D291" s="147" t="s">
        <v>1379</v>
      </c>
      <c r="E291" s="147"/>
      <c r="F291" s="147"/>
      <c r="G291" s="147" t="s">
        <v>1380</v>
      </c>
      <c r="H291" s="147" t="s">
        <v>847</v>
      </c>
      <c r="I291" s="147"/>
      <c r="J291" s="147"/>
      <c r="K291" s="147"/>
      <c r="L291" s="147" t="s">
        <v>1309</v>
      </c>
      <c r="M291" s="147">
        <v>6000</v>
      </c>
      <c r="N291" s="147">
        <v>355</v>
      </c>
      <c r="O291" s="147"/>
      <c r="P291" s="147" t="s">
        <v>97</v>
      </c>
      <c r="Q291" s="147"/>
      <c r="R291" s="147"/>
      <c r="S291" s="147"/>
      <c r="T291" s="147"/>
      <c r="U291" s="147"/>
      <c r="V291" s="154"/>
      <c r="W291" s="147" t="s">
        <v>97</v>
      </c>
      <c r="X291" s="147"/>
      <c r="Y291" s="147"/>
    </row>
    <row r="292" spans="1:25" x14ac:dyDescent="0.35">
      <c r="A292" s="147">
        <v>289</v>
      </c>
      <c r="B292" s="242" t="s">
        <v>1381</v>
      </c>
      <c r="C292" s="147" t="s">
        <v>1310</v>
      </c>
      <c r="D292" s="147" t="s">
        <v>1381</v>
      </c>
      <c r="E292" s="147"/>
      <c r="F292" s="147"/>
      <c r="G292" s="147" t="s">
        <v>1382</v>
      </c>
      <c r="H292" s="147" t="s">
        <v>1383</v>
      </c>
      <c r="I292" s="147"/>
      <c r="J292" s="147"/>
      <c r="K292" s="147"/>
      <c r="L292" s="147" t="s">
        <v>1352</v>
      </c>
      <c r="M292" s="147">
        <v>2000</v>
      </c>
      <c r="N292" s="147">
        <v>120</v>
      </c>
      <c r="O292" s="147" t="s">
        <v>318</v>
      </c>
      <c r="P292" s="147" t="s">
        <v>319</v>
      </c>
      <c r="Q292" s="147"/>
      <c r="R292" s="147"/>
      <c r="S292" s="147"/>
      <c r="T292" s="147"/>
      <c r="U292" s="147"/>
      <c r="V292" s="154"/>
      <c r="W292" s="147" t="s">
        <v>319</v>
      </c>
      <c r="X292" s="147"/>
      <c r="Y292" s="147"/>
    </row>
    <row r="293" spans="1:25" x14ac:dyDescent="0.35">
      <c r="A293" s="147">
        <v>290</v>
      </c>
      <c r="B293" s="245" t="s">
        <v>1384</v>
      </c>
      <c r="C293" s="147" t="s">
        <v>851</v>
      </c>
      <c r="D293" s="147" t="s">
        <v>1384</v>
      </c>
      <c r="E293" s="147" t="s">
        <v>1344</v>
      </c>
      <c r="F293" s="147">
        <v>1</v>
      </c>
      <c r="G293" s="147" t="s">
        <v>1385</v>
      </c>
      <c r="H293" s="147" t="s">
        <v>1386</v>
      </c>
      <c r="I293" s="147"/>
      <c r="J293" s="147"/>
      <c r="K293" s="147"/>
      <c r="L293" s="147" t="s">
        <v>1307</v>
      </c>
      <c r="M293" s="147">
        <v>14400</v>
      </c>
      <c r="N293" s="147">
        <v>695</v>
      </c>
      <c r="O293" s="147"/>
      <c r="P293" s="147"/>
      <c r="Q293" s="147" t="s">
        <v>2879</v>
      </c>
      <c r="R293" s="147" t="s">
        <v>1195</v>
      </c>
      <c r="S293" s="147" t="s">
        <v>111</v>
      </c>
      <c r="T293" s="147" t="s">
        <v>1245</v>
      </c>
      <c r="U293" s="147" t="s">
        <v>113</v>
      </c>
      <c r="V293" s="154">
        <v>500</v>
      </c>
      <c r="W293" s="147"/>
      <c r="X293" s="147"/>
      <c r="Y293" s="147"/>
    </row>
    <row r="294" spans="1:25" x14ac:dyDescent="0.35">
      <c r="A294" s="147">
        <v>291</v>
      </c>
      <c r="B294" s="248"/>
      <c r="C294" s="147"/>
      <c r="D294" s="147"/>
      <c r="E294" s="147"/>
      <c r="F294" s="147"/>
      <c r="G294" s="147"/>
      <c r="H294" s="147"/>
      <c r="I294" s="147"/>
      <c r="J294" s="147"/>
      <c r="K294" s="147"/>
      <c r="L294" s="147"/>
      <c r="M294" s="147"/>
      <c r="N294" s="147"/>
      <c r="O294" s="147"/>
      <c r="P294" s="147"/>
      <c r="Q294" s="147" t="s">
        <v>2879</v>
      </c>
      <c r="R294" s="147" t="s">
        <v>866</v>
      </c>
      <c r="S294" s="147" t="s">
        <v>867</v>
      </c>
      <c r="T294" s="147" t="s">
        <v>708</v>
      </c>
      <c r="U294" s="147" t="s">
        <v>113</v>
      </c>
      <c r="V294" s="154">
        <v>500</v>
      </c>
      <c r="W294" s="147"/>
      <c r="X294" s="147" t="s">
        <v>869</v>
      </c>
      <c r="Y294" s="147"/>
    </row>
    <row r="295" spans="1:25" x14ac:dyDescent="0.35">
      <c r="A295" s="147">
        <v>292</v>
      </c>
      <c r="B295" s="242" t="s">
        <v>1222</v>
      </c>
      <c r="C295" s="147" t="s">
        <v>1310</v>
      </c>
      <c r="D295" s="147" t="s">
        <v>1222</v>
      </c>
      <c r="E295" s="147"/>
      <c r="F295" s="147"/>
      <c r="G295" s="147" t="s">
        <v>1388</v>
      </c>
      <c r="H295" s="147" t="s">
        <v>1389</v>
      </c>
      <c r="I295" s="147"/>
      <c r="J295" s="147"/>
      <c r="K295" s="147"/>
      <c r="L295" s="147" t="s">
        <v>1390</v>
      </c>
      <c r="M295" s="147">
        <v>400</v>
      </c>
      <c r="N295" s="147">
        <v>50</v>
      </c>
      <c r="O295" s="147" t="s">
        <v>274</v>
      </c>
      <c r="P295" s="147"/>
      <c r="Q295" s="147"/>
      <c r="R295" s="147"/>
      <c r="S295" s="147"/>
      <c r="T295" s="147"/>
      <c r="U295" s="147"/>
      <c r="V295" s="154"/>
      <c r="W295" s="147" t="s">
        <v>274</v>
      </c>
      <c r="X295" s="147"/>
      <c r="Y295" s="147"/>
    </row>
    <row r="296" spans="1:25" x14ac:dyDescent="0.35">
      <c r="A296" s="147">
        <v>293</v>
      </c>
      <c r="B296" s="315" t="s">
        <v>1391</v>
      </c>
      <c r="C296" s="147" t="s">
        <v>1310</v>
      </c>
      <c r="D296" s="147" t="s">
        <v>1391</v>
      </c>
      <c r="E296" s="147"/>
      <c r="F296" s="147">
        <v>1</v>
      </c>
      <c r="G296" s="147" t="s">
        <v>1392</v>
      </c>
      <c r="H296" s="147" t="s">
        <v>1393</v>
      </c>
      <c r="I296" s="147"/>
      <c r="J296" s="147" t="s">
        <v>274</v>
      </c>
      <c r="K296" s="147"/>
      <c r="L296" s="147" t="s">
        <v>2813</v>
      </c>
      <c r="M296" s="147">
        <v>1200</v>
      </c>
      <c r="N296" s="147">
        <v>70</v>
      </c>
      <c r="O296" s="147" t="s">
        <v>276</v>
      </c>
      <c r="P296" s="147"/>
      <c r="Q296" s="147"/>
      <c r="R296" s="147"/>
      <c r="S296" s="147"/>
      <c r="T296" s="147"/>
      <c r="U296" s="147"/>
      <c r="V296" s="154"/>
      <c r="W296" s="147" t="s">
        <v>276</v>
      </c>
      <c r="X296" s="147"/>
      <c r="Y296" s="147"/>
    </row>
    <row r="297" spans="1:25" x14ac:dyDescent="0.35">
      <c r="A297" s="147">
        <v>293</v>
      </c>
      <c r="B297" s="315" t="s">
        <v>8885</v>
      </c>
      <c r="C297" s="147" t="s">
        <v>1310</v>
      </c>
      <c r="D297" s="314" t="s">
        <v>8885</v>
      </c>
      <c r="E297" s="147"/>
      <c r="F297" s="147">
        <v>1</v>
      </c>
      <c r="G297" s="147" t="s">
        <v>1392</v>
      </c>
      <c r="H297" s="314" t="s">
        <v>8886</v>
      </c>
      <c r="I297" s="147"/>
      <c r="J297" s="147"/>
      <c r="K297" s="147"/>
      <c r="L297" s="314" t="s">
        <v>1391</v>
      </c>
      <c r="M297" s="147">
        <v>2800</v>
      </c>
      <c r="N297" s="147">
        <v>175</v>
      </c>
      <c r="O297" s="314" t="s">
        <v>8884</v>
      </c>
      <c r="P297" s="147"/>
      <c r="Q297" s="147"/>
      <c r="R297" s="147"/>
      <c r="S297" s="147"/>
      <c r="T297" s="147"/>
      <c r="U297" s="147"/>
      <c r="V297" s="154"/>
      <c r="W297" s="314" t="s">
        <v>8884</v>
      </c>
      <c r="X297" s="147"/>
      <c r="Y297" s="147"/>
    </row>
    <row r="298" spans="1:25" x14ac:dyDescent="0.35">
      <c r="A298" s="147">
        <v>294</v>
      </c>
      <c r="B298" s="242" t="s">
        <v>1390</v>
      </c>
      <c r="C298" s="147" t="s">
        <v>1310</v>
      </c>
      <c r="D298" s="147" t="s">
        <v>1390</v>
      </c>
      <c r="E298" s="147"/>
      <c r="F298" s="147"/>
      <c r="G298" s="147" t="s">
        <v>1394</v>
      </c>
      <c r="H298" s="147" t="s">
        <v>1395</v>
      </c>
      <c r="I298" s="147"/>
      <c r="J298" s="147"/>
      <c r="K298" s="147"/>
      <c r="L298" s="147"/>
      <c r="M298" s="147">
        <v>735</v>
      </c>
      <c r="N298" s="147">
        <v>150</v>
      </c>
      <c r="O298" s="147"/>
      <c r="P298" s="147" t="s">
        <v>275</v>
      </c>
      <c r="Q298" s="147" t="s">
        <v>2879</v>
      </c>
      <c r="R298" s="147" t="s">
        <v>1401</v>
      </c>
      <c r="S298" s="147"/>
      <c r="T298" s="147"/>
      <c r="U298" s="147" t="s">
        <v>1366</v>
      </c>
      <c r="V298" s="154">
        <v>65</v>
      </c>
      <c r="W298" s="147" t="s">
        <v>275</v>
      </c>
      <c r="X298" s="147" t="s">
        <v>869</v>
      </c>
      <c r="Y298" s="147"/>
    </row>
    <row r="299" spans="1:25" x14ac:dyDescent="0.35">
      <c r="A299" s="147">
        <v>295</v>
      </c>
      <c r="B299" s="242" t="s">
        <v>3619</v>
      </c>
      <c r="C299" s="147" t="s">
        <v>1310</v>
      </c>
      <c r="D299" s="147" t="s">
        <v>3619</v>
      </c>
      <c r="E299" s="147" t="s">
        <v>1399</v>
      </c>
      <c r="F299" s="147">
        <v>1</v>
      </c>
      <c r="G299" s="147"/>
      <c r="H299" s="147" t="s">
        <v>3620</v>
      </c>
      <c r="I299" s="147"/>
      <c r="J299" s="147"/>
      <c r="K299" s="147"/>
      <c r="L299" s="147"/>
      <c r="M299" s="147"/>
      <c r="N299" s="147"/>
      <c r="O299" s="147"/>
      <c r="P299" s="147"/>
      <c r="Q299" s="147" t="s">
        <v>2879</v>
      </c>
      <c r="R299" s="147" t="s">
        <v>1401</v>
      </c>
      <c r="S299" s="147"/>
      <c r="T299" s="147"/>
      <c r="U299" s="147" t="s">
        <v>1366</v>
      </c>
      <c r="V299" s="154">
        <v>-65</v>
      </c>
      <c r="W299" s="147"/>
      <c r="X299" s="147" t="s">
        <v>869</v>
      </c>
      <c r="Y299" s="147"/>
    </row>
    <row r="300" spans="1:25" x14ac:dyDescent="0.35">
      <c r="A300" s="147">
        <v>296</v>
      </c>
      <c r="B300" s="242" t="s">
        <v>1352</v>
      </c>
      <c r="C300" s="147" t="s">
        <v>1310</v>
      </c>
      <c r="D300" s="147" t="s">
        <v>1352</v>
      </c>
      <c r="E300" s="147" t="s">
        <v>1399</v>
      </c>
      <c r="F300" s="147">
        <v>1</v>
      </c>
      <c r="G300" s="147" t="s">
        <v>1359</v>
      </c>
      <c r="H300" s="147" t="s">
        <v>1400</v>
      </c>
      <c r="I300" s="147"/>
      <c r="J300" s="147"/>
      <c r="K300" s="147"/>
      <c r="L300" s="147" t="s">
        <v>3335</v>
      </c>
      <c r="M300" s="147">
        <v>2400</v>
      </c>
      <c r="N300" s="147">
        <v>290</v>
      </c>
      <c r="O300" s="147"/>
      <c r="P300" s="147"/>
      <c r="Q300" s="147" t="s">
        <v>2879</v>
      </c>
      <c r="R300" s="147" t="s">
        <v>1401</v>
      </c>
      <c r="S300" s="147"/>
      <c r="T300" s="147"/>
      <c r="U300" s="147" t="s">
        <v>1366</v>
      </c>
      <c r="V300" s="154">
        <v>25</v>
      </c>
      <c r="W300" s="147"/>
      <c r="X300" s="147" t="s">
        <v>869</v>
      </c>
      <c r="Y300" s="147"/>
    </row>
    <row r="301" spans="1:25" x14ac:dyDescent="0.35">
      <c r="A301" s="147">
        <v>297</v>
      </c>
      <c r="B301" s="242" t="s">
        <v>1402</v>
      </c>
      <c r="C301" s="147" t="s">
        <v>1310</v>
      </c>
      <c r="D301" s="147" t="s">
        <v>1402</v>
      </c>
      <c r="E301" s="147" t="s">
        <v>1399</v>
      </c>
      <c r="F301" s="147">
        <v>1</v>
      </c>
      <c r="G301" s="147" t="s">
        <v>1403</v>
      </c>
      <c r="H301" s="147" t="s">
        <v>1404</v>
      </c>
      <c r="I301" s="147"/>
      <c r="J301" s="147"/>
      <c r="K301" s="147"/>
      <c r="L301" s="147" t="s">
        <v>1352</v>
      </c>
      <c r="M301" s="147">
        <v>7800</v>
      </c>
      <c r="N301" s="147">
        <v>415</v>
      </c>
      <c r="O301" s="147"/>
      <c r="P301" s="147"/>
      <c r="Q301" s="147" t="s">
        <v>2879</v>
      </c>
      <c r="R301" s="147" t="s">
        <v>1401</v>
      </c>
      <c r="S301" s="147"/>
      <c r="T301" s="147"/>
      <c r="U301" s="147" t="s">
        <v>1366</v>
      </c>
      <c r="V301" s="154">
        <v>15</v>
      </c>
      <c r="W301" s="147"/>
      <c r="X301" s="147" t="s">
        <v>869</v>
      </c>
      <c r="Y301" s="147"/>
    </row>
    <row r="302" spans="1:25" x14ac:dyDescent="0.35">
      <c r="A302" s="147">
        <v>298</v>
      </c>
      <c r="B302" s="242" t="s">
        <v>1367</v>
      </c>
      <c r="C302" s="147" t="s">
        <v>1310</v>
      </c>
      <c r="D302" s="147" t="s">
        <v>1367</v>
      </c>
      <c r="E302" s="147" t="s">
        <v>1399</v>
      </c>
      <c r="F302" s="147">
        <v>1</v>
      </c>
      <c r="G302" s="147" t="s">
        <v>1405</v>
      </c>
      <c r="H302" s="147" t="s">
        <v>1406</v>
      </c>
      <c r="I302" s="147"/>
      <c r="J302" s="147"/>
      <c r="K302" s="147"/>
      <c r="L302" s="147" t="s">
        <v>2814</v>
      </c>
      <c r="M302" s="147">
        <v>10000</v>
      </c>
      <c r="N302" s="147">
        <v>595</v>
      </c>
      <c r="O302" s="147"/>
      <c r="P302" s="147"/>
      <c r="Q302" s="147" t="s">
        <v>2879</v>
      </c>
      <c r="R302" s="147" t="s">
        <v>1401</v>
      </c>
      <c r="S302" s="147"/>
      <c r="T302" s="147"/>
      <c r="U302" s="147" t="s">
        <v>1366</v>
      </c>
      <c r="V302" s="154">
        <v>15</v>
      </c>
      <c r="W302" s="147"/>
      <c r="X302" s="147" t="s">
        <v>869</v>
      </c>
      <c r="Y302" s="147"/>
    </row>
    <row r="303" spans="1:25" x14ac:dyDescent="0.35">
      <c r="A303" s="147">
        <v>299</v>
      </c>
      <c r="B303" s="242" t="s">
        <v>1396</v>
      </c>
      <c r="C303" s="147" t="s">
        <v>1310</v>
      </c>
      <c r="D303" s="147" t="s">
        <v>1396</v>
      </c>
      <c r="E303" s="147"/>
      <c r="F303" s="147">
        <v>1</v>
      </c>
      <c r="G303" s="147" t="s">
        <v>1397</v>
      </c>
      <c r="H303" s="147" t="s">
        <v>1398</v>
      </c>
      <c r="I303" s="147"/>
      <c r="J303" s="147"/>
      <c r="K303" s="147"/>
      <c r="L303" s="147" t="s">
        <v>3385</v>
      </c>
      <c r="M303" s="147">
        <v>28800</v>
      </c>
      <c r="N303" s="147">
        <v>1390</v>
      </c>
      <c r="O303" s="147" t="s">
        <v>192</v>
      </c>
      <c r="P303" s="147"/>
      <c r="Q303" s="147"/>
      <c r="R303" s="147"/>
      <c r="S303" s="147"/>
      <c r="T303" s="147"/>
      <c r="U303" s="147"/>
      <c r="V303" s="154"/>
      <c r="W303" s="147" t="s">
        <v>192</v>
      </c>
      <c r="X303" s="147"/>
      <c r="Y303" s="147"/>
    </row>
    <row r="304" spans="1:25" x14ac:dyDescent="0.35">
      <c r="A304" s="147">
        <v>300</v>
      </c>
      <c r="B304" s="242" t="s">
        <v>1407</v>
      </c>
      <c r="C304" s="147" t="s">
        <v>1310</v>
      </c>
      <c r="D304" s="147" t="s">
        <v>1407</v>
      </c>
      <c r="E304" s="147"/>
      <c r="F304" s="147">
        <v>1</v>
      </c>
      <c r="G304" s="147" t="s">
        <v>1408</v>
      </c>
      <c r="H304" s="147" t="s">
        <v>1409</v>
      </c>
      <c r="I304" s="147"/>
      <c r="J304" s="147"/>
      <c r="K304" s="147"/>
      <c r="L304" s="147" t="s">
        <v>3336</v>
      </c>
      <c r="M304" s="147">
        <v>14400</v>
      </c>
      <c r="N304" s="147">
        <v>695</v>
      </c>
      <c r="O304" s="147"/>
      <c r="P304" s="147" t="s">
        <v>278</v>
      </c>
      <c r="Q304" s="147"/>
      <c r="R304" s="147"/>
      <c r="S304" s="147"/>
      <c r="T304" s="147"/>
      <c r="U304" s="147"/>
      <c r="V304" s="154"/>
      <c r="W304" s="147" t="s">
        <v>278</v>
      </c>
      <c r="X304" s="147"/>
      <c r="Y304" s="147"/>
    </row>
    <row r="305" spans="1:25" x14ac:dyDescent="0.35">
      <c r="A305" s="147">
        <v>301</v>
      </c>
      <c r="B305" s="242" t="s">
        <v>1387</v>
      </c>
      <c r="C305" s="147" t="s">
        <v>1310</v>
      </c>
      <c r="D305" s="147" t="s">
        <v>1387</v>
      </c>
      <c r="E305" s="147"/>
      <c r="F305" s="147">
        <v>1</v>
      </c>
      <c r="G305" s="147" t="s">
        <v>1412</v>
      </c>
      <c r="H305" s="147" t="s">
        <v>1413</v>
      </c>
      <c r="I305" s="147"/>
      <c r="J305" s="147"/>
      <c r="K305" s="147"/>
      <c r="L305" s="147" t="s">
        <v>1407</v>
      </c>
      <c r="M305" s="147">
        <v>16400</v>
      </c>
      <c r="N305" s="147">
        <v>790</v>
      </c>
      <c r="O305" s="147" t="s">
        <v>277</v>
      </c>
      <c r="P305" s="147"/>
      <c r="Q305" s="147"/>
      <c r="R305" s="147"/>
      <c r="S305" s="147"/>
      <c r="T305" s="147"/>
      <c r="U305" s="147"/>
      <c r="V305" s="154"/>
      <c r="W305" s="147" t="s">
        <v>277</v>
      </c>
      <c r="X305" s="147"/>
      <c r="Y305" s="147"/>
    </row>
    <row r="306" spans="1:25" x14ac:dyDescent="0.35">
      <c r="A306" s="147">
        <v>302</v>
      </c>
      <c r="B306" s="242" t="s">
        <v>1414</v>
      </c>
      <c r="C306" s="147" t="s">
        <v>1310</v>
      </c>
      <c r="D306" s="147" t="s">
        <v>1414</v>
      </c>
      <c r="E306" s="147"/>
      <c r="F306" s="147">
        <v>1</v>
      </c>
      <c r="G306" s="147" t="s">
        <v>5804</v>
      </c>
      <c r="H306" s="147" t="s">
        <v>1415</v>
      </c>
      <c r="I306" s="147"/>
      <c r="J306" s="147"/>
      <c r="K306" s="147"/>
      <c r="L306" s="147" t="s">
        <v>1414</v>
      </c>
      <c r="M306" s="147">
        <v>10</v>
      </c>
      <c r="N306" s="147"/>
      <c r="O306" s="147"/>
      <c r="P306" s="147" t="s">
        <v>43</v>
      </c>
      <c r="Q306" s="147"/>
      <c r="R306" s="147"/>
      <c r="S306" s="147"/>
      <c r="T306" s="147"/>
      <c r="U306" s="147"/>
      <c r="V306" s="154"/>
      <c r="W306" s="147" t="s">
        <v>43</v>
      </c>
      <c r="X306" s="147"/>
      <c r="Y306" s="147"/>
    </row>
    <row r="307" spans="1:25" x14ac:dyDescent="0.35">
      <c r="A307" s="147">
        <v>303</v>
      </c>
      <c r="B307" s="242" t="s">
        <v>1416</v>
      </c>
      <c r="C307" s="147" t="s">
        <v>1310</v>
      </c>
      <c r="D307" s="147" t="s">
        <v>1416</v>
      </c>
      <c r="E307" s="147" t="s">
        <v>919</v>
      </c>
      <c r="F307" s="147">
        <v>1</v>
      </c>
      <c r="G307" s="147" t="s">
        <v>5802</v>
      </c>
      <c r="H307" s="147" t="s">
        <v>1417</v>
      </c>
      <c r="I307" s="147"/>
      <c r="J307" s="147"/>
      <c r="K307" s="147"/>
      <c r="L307" s="177" t="s">
        <v>1418</v>
      </c>
      <c r="M307" s="147">
        <v>7200</v>
      </c>
      <c r="N307" s="147">
        <v>395</v>
      </c>
      <c r="O307" s="147" t="s">
        <v>279</v>
      </c>
      <c r="P307" s="147"/>
      <c r="Q307" s="147"/>
      <c r="R307" s="147"/>
      <c r="S307" s="147"/>
      <c r="T307" s="147"/>
      <c r="U307" s="147"/>
      <c r="V307" s="154"/>
      <c r="W307" s="147" t="s">
        <v>279</v>
      </c>
      <c r="X307" s="147"/>
      <c r="Y307" s="147"/>
    </row>
    <row r="308" spans="1:25" x14ac:dyDescent="0.35">
      <c r="A308" s="147">
        <v>304</v>
      </c>
      <c r="B308" s="242" t="s">
        <v>1418</v>
      </c>
      <c r="C308" s="147" t="s">
        <v>1310</v>
      </c>
      <c r="D308" s="147" t="s">
        <v>1418</v>
      </c>
      <c r="E308" s="147" t="s">
        <v>919</v>
      </c>
      <c r="F308" s="147">
        <v>1</v>
      </c>
      <c r="G308" s="147" t="s">
        <v>1419</v>
      </c>
      <c r="H308" s="147" t="s">
        <v>1420</v>
      </c>
      <c r="I308" s="147"/>
      <c r="J308" s="147"/>
      <c r="K308" s="147"/>
      <c r="L308" s="147" t="s">
        <v>1305</v>
      </c>
      <c r="M308" s="147">
        <v>14400</v>
      </c>
      <c r="N308" s="147">
        <v>695</v>
      </c>
      <c r="O308" s="147"/>
      <c r="P308" s="147" t="s">
        <v>377</v>
      </c>
      <c r="Q308" s="147"/>
      <c r="R308" s="147"/>
      <c r="S308" s="147"/>
      <c r="T308" s="147"/>
      <c r="U308" s="147"/>
      <c r="V308" s="154"/>
      <c r="W308" s="147" t="s">
        <v>377</v>
      </c>
      <c r="X308" s="147"/>
      <c r="Y308" s="147"/>
    </row>
    <row r="309" spans="1:25" x14ac:dyDescent="0.35">
      <c r="A309" s="147">
        <v>305</v>
      </c>
      <c r="B309" s="242" t="s">
        <v>3995</v>
      </c>
      <c r="C309" s="147" t="s">
        <v>1310</v>
      </c>
      <c r="D309" s="147" t="s">
        <v>3995</v>
      </c>
      <c r="E309" s="147" t="s">
        <v>919</v>
      </c>
      <c r="F309" s="147">
        <v>1</v>
      </c>
      <c r="G309" s="147" t="s">
        <v>5803</v>
      </c>
      <c r="H309" s="314" t="s">
        <v>8845</v>
      </c>
      <c r="I309" s="147"/>
      <c r="J309" s="147"/>
      <c r="K309" s="147"/>
      <c r="L309" s="147" t="s">
        <v>3996</v>
      </c>
      <c r="M309" s="147">
        <v>24000</v>
      </c>
      <c r="N309" s="147">
        <v>925</v>
      </c>
      <c r="O309" s="147"/>
      <c r="P309" s="147" t="s">
        <v>377</v>
      </c>
      <c r="Q309" s="147" t="s">
        <v>2879</v>
      </c>
      <c r="R309" s="147" t="s">
        <v>1363</v>
      </c>
      <c r="S309" s="147" t="s">
        <v>1364</v>
      </c>
      <c r="T309" s="147" t="s">
        <v>380</v>
      </c>
      <c r="U309" s="147" t="s">
        <v>3476</v>
      </c>
      <c r="V309" s="154">
        <v>50</v>
      </c>
      <c r="W309" s="147" t="s">
        <v>377</v>
      </c>
      <c r="X309" s="147" t="s">
        <v>869</v>
      </c>
      <c r="Y309" s="147"/>
    </row>
    <row r="310" spans="1:25" x14ac:dyDescent="0.35">
      <c r="A310" s="147">
        <v>306</v>
      </c>
      <c r="B310" s="242" t="s">
        <v>1410</v>
      </c>
      <c r="C310" s="147" t="s">
        <v>1310</v>
      </c>
      <c r="D310" s="147" t="s">
        <v>1410</v>
      </c>
      <c r="E310" s="147"/>
      <c r="F310" s="147">
        <v>1</v>
      </c>
      <c r="G310" s="147" t="s">
        <v>1421</v>
      </c>
      <c r="H310" s="147" t="s">
        <v>1422</v>
      </c>
      <c r="I310" s="147"/>
      <c r="J310" s="147"/>
      <c r="K310" s="147"/>
      <c r="L310" s="147" t="s">
        <v>3337</v>
      </c>
      <c r="M310" s="147">
        <v>7200</v>
      </c>
      <c r="N310" s="147">
        <v>395</v>
      </c>
      <c r="O310" s="147" t="s">
        <v>280</v>
      </c>
      <c r="P310" s="147"/>
      <c r="Q310" s="147"/>
      <c r="R310" s="147"/>
      <c r="S310" s="147"/>
      <c r="T310" s="147"/>
      <c r="U310" s="147"/>
      <c r="V310" s="154"/>
      <c r="W310" s="147" t="s">
        <v>280</v>
      </c>
      <c r="X310" s="147"/>
      <c r="Y310" s="147"/>
    </row>
    <row r="311" spans="1:25" x14ac:dyDescent="0.35">
      <c r="A311" s="147">
        <v>307</v>
      </c>
      <c r="B311" s="242" t="s">
        <v>1423</v>
      </c>
      <c r="C311" s="147" t="s">
        <v>1310</v>
      </c>
      <c r="D311" s="147" t="s">
        <v>1423</v>
      </c>
      <c r="E311" s="147"/>
      <c r="F311" s="147"/>
      <c r="G311" s="147" t="s">
        <v>1424</v>
      </c>
      <c r="H311" s="147" t="s">
        <v>1425</v>
      </c>
      <c r="I311" s="147"/>
      <c r="J311" s="147"/>
      <c r="K311" s="147"/>
      <c r="L311" s="147" t="s">
        <v>3338</v>
      </c>
      <c r="M311" s="147">
        <v>8400</v>
      </c>
      <c r="N311" s="147">
        <v>450</v>
      </c>
      <c r="O311" s="147"/>
      <c r="P311" s="147" t="s">
        <v>1426</v>
      </c>
      <c r="Q311" s="147"/>
      <c r="R311" s="147"/>
      <c r="S311" s="147"/>
      <c r="T311" s="147"/>
      <c r="U311" s="147"/>
      <c r="V311" s="154"/>
      <c r="W311" s="147" t="s">
        <v>1426</v>
      </c>
      <c r="X311" s="147"/>
      <c r="Y311" s="147"/>
    </row>
    <row r="312" spans="1:25" x14ac:dyDescent="0.35">
      <c r="A312" s="147">
        <v>308</v>
      </c>
      <c r="B312" s="242" t="s">
        <v>1411</v>
      </c>
      <c r="C312" s="147" t="s">
        <v>1310</v>
      </c>
      <c r="D312" s="147" t="s">
        <v>1411</v>
      </c>
      <c r="E312" s="147"/>
      <c r="F312" s="147"/>
      <c r="G312" s="147" t="s">
        <v>1427</v>
      </c>
      <c r="H312" s="147" t="s">
        <v>1428</v>
      </c>
      <c r="I312" s="147"/>
      <c r="J312" s="147"/>
      <c r="K312" s="147"/>
      <c r="L312" s="147" t="s">
        <v>3339</v>
      </c>
      <c r="M312" s="147">
        <v>7200</v>
      </c>
      <c r="N312" s="147">
        <v>395</v>
      </c>
      <c r="O312" s="147" t="s">
        <v>281</v>
      </c>
      <c r="P312" s="147"/>
      <c r="Q312" s="147"/>
      <c r="R312" s="147"/>
      <c r="S312" s="147"/>
      <c r="T312" s="147"/>
      <c r="U312" s="147"/>
      <c r="V312" s="154"/>
      <c r="W312" s="147" t="s">
        <v>281</v>
      </c>
      <c r="X312" s="147"/>
      <c r="Y312" s="147"/>
    </row>
    <row r="313" spans="1:25" x14ac:dyDescent="0.35">
      <c r="A313" s="147">
        <v>309</v>
      </c>
      <c r="B313" s="242" t="s">
        <v>1429</v>
      </c>
      <c r="C313" s="147" t="s">
        <v>1310</v>
      </c>
      <c r="D313" s="147" t="s">
        <v>1429</v>
      </c>
      <c r="E313" s="147"/>
      <c r="F313" s="147"/>
      <c r="G313" s="147" t="s">
        <v>1430</v>
      </c>
      <c r="H313" s="147" t="s">
        <v>1431</v>
      </c>
      <c r="I313" s="147"/>
      <c r="J313" s="147"/>
      <c r="K313" s="147"/>
      <c r="L313" s="147" t="s">
        <v>3340</v>
      </c>
      <c r="M313" s="147">
        <v>7200</v>
      </c>
      <c r="N313" s="147">
        <v>395</v>
      </c>
      <c r="O313" s="147"/>
      <c r="P313" s="147" t="s">
        <v>1432</v>
      </c>
      <c r="Q313" s="147"/>
      <c r="R313" s="147"/>
      <c r="S313" s="147"/>
      <c r="T313" s="147"/>
      <c r="U313" s="147"/>
      <c r="V313" s="154"/>
      <c r="W313" s="147" t="s">
        <v>1432</v>
      </c>
      <c r="X313" s="147"/>
      <c r="Y313" s="147"/>
    </row>
    <row r="314" spans="1:25" x14ac:dyDescent="0.35">
      <c r="A314" s="147">
        <v>310</v>
      </c>
      <c r="B314" s="242" t="s">
        <v>1433</v>
      </c>
      <c r="C314" s="147" t="s">
        <v>1434</v>
      </c>
      <c r="D314" s="147" t="s">
        <v>1433</v>
      </c>
      <c r="E314" s="147" t="s">
        <v>862</v>
      </c>
      <c r="F314" s="147"/>
      <c r="G314" s="147" t="s">
        <v>1435</v>
      </c>
      <c r="H314" s="147" t="s">
        <v>1436</v>
      </c>
      <c r="I314" s="147"/>
      <c r="J314" s="147"/>
      <c r="K314" s="147"/>
      <c r="L314" s="177" t="s">
        <v>1472</v>
      </c>
      <c r="M314" s="147">
        <v>5200</v>
      </c>
      <c r="N314" s="147">
        <v>275</v>
      </c>
      <c r="O314" s="147"/>
      <c r="P314" s="147"/>
      <c r="Q314" s="147" t="s">
        <v>2879</v>
      </c>
      <c r="R314" s="147" t="s">
        <v>866</v>
      </c>
      <c r="S314" s="147" t="s">
        <v>867</v>
      </c>
      <c r="T314" s="147" t="s">
        <v>708</v>
      </c>
      <c r="U314" s="147" t="s">
        <v>868</v>
      </c>
      <c r="V314" s="154">
        <v>40</v>
      </c>
      <c r="W314" s="147"/>
      <c r="X314" s="147" t="s">
        <v>869</v>
      </c>
      <c r="Y314" s="147"/>
    </row>
    <row r="315" spans="1:25" x14ac:dyDescent="0.35">
      <c r="A315" s="147">
        <v>311</v>
      </c>
      <c r="B315" s="242" t="s">
        <v>1438</v>
      </c>
      <c r="C315" s="147" t="s">
        <v>1434</v>
      </c>
      <c r="D315" s="147" t="s">
        <v>1438</v>
      </c>
      <c r="E315" s="147" t="s">
        <v>862</v>
      </c>
      <c r="F315" s="147"/>
      <c r="G315" s="147" t="s">
        <v>5805</v>
      </c>
      <c r="H315" s="147" t="s">
        <v>1439</v>
      </c>
      <c r="I315" s="147"/>
      <c r="J315" s="147"/>
      <c r="K315" s="147"/>
      <c r="L315" s="147" t="s">
        <v>1433</v>
      </c>
      <c r="M315" s="147">
        <v>7600</v>
      </c>
      <c r="N315" s="147">
        <v>390</v>
      </c>
      <c r="O315" s="147"/>
      <c r="P315" s="147"/>
      <c r="Q315" s="147" t="s">
        <v>2879</v>
      </c>
      <c r="R315" s="147" t="s">
        <v>866</v>
      </c>
      <c r="S315" s="147" t="s">
        <v>867</v>
      </c>
      <c r="T315" s="147" t="s">
        <v>708</v>
      </c>
      <c r="U315" s="147" t="s">
        <v>868</v>
      </c>
      <c r="V315" s="154">
        <v>40</v>
      </c>
      <c r="W315" s="147"/>
      <c r="X315" s="147" t="s">
        <v>869</v>
      </c>
      <c r="Y315" s="147"/>
    </row>
    <row r="316" spans="1:25" x14ac:dyDescent="0.35">
      <c r="A316" s="147">
        <v>312</v>
      </c>
      <c r="B316" s="242" t="s">
        <v>1440</v>
      </c>
      <c r="C316" s="147" t="s">
        <v>1434</v>
      </c>
      <c r="D316" s="147" t="s">
        <v>1440</v>
      </c>
      <c r="E316" s="147" t="s">
        <v>862</v>
      </c>
      <c r="F316" s="147"/>
      <c r="G316" s="147" t="s">
        <v>5806</v>
      </c>
      <c r="H316" s="147" t="s">
        <v>1441</v>
      </c>
      <c r="I316" s="147"/>
      <c r="J316" s="147"/>
      <c r="K316" s="147"/>
      <c r="L316" s="147" t="s">
        <v>1438</v>
      </c>
      <c r="M316" s="147">
        <v>10000</v>
      </c>
      <c r="N316" s="147">
        <v>475</v>
      </c>
      <c r="O316" s="147"/>
      <c r="P316" s="147"/>
      <c r="Q316" s="147" t="s">
        <v>2879</v>
      </c>
      <c r="R316" s="147" t="s">
        <v>866</v>
      </c>
      <c r="S316" s="147" t="s">
        <v>867</v>
      </c>
      <c r="T316" s="147" t="s">
        <v>708</v>
      </c>
      <c r="U316" s="147" t="s">
        <v>868</v>
      </c>
      <c r="V316" s="154">
        <v>40</v>
      </c>
      <c r="W316" s="147"/>
      <c r="X316" s="147" t="s">
        <v>869</v>
      </c>
      <c r="Y316" s="147"/>
    </row>
    <row r="317" spans="1:25" x14ac:dyDescent="0.35">
      <c r="A317" s="147">
        <v>313</v>
      </c>
      <c r="B317" s="242" t="s">
        <v>1442</v>
      </c>
      <c r="C317" s="147" t="s">
        <v>1434</v>
      </c>
      <c r="D317" s="147" t="s">
        <v>1442</v>
      </c>
      <c r="E317" s="147" t="s">
        <v>862</v>
      </c>
      <c r="F317" s="147"/>
      <c r="G317" s="147" t="s">
        <v>1443</v>
      </c>
      <c r="H317" s="147" t="s">
        <v>1444</v>
      </c>
      <c r="I317" s="147"/>
      <c r="J317" s="147"/>
      <c r="K317" s="147"/>
      <c r="L317" s="147" t="s">
        <v>3384</v>
      </c>
      <c r="M317" s="147">
        <v>12000</v>
      </c>
      <c r="N317" s="147">
        <v>555</v>
      </c>
      <c r="O317" s="147"/>
      <c r="P317" s="147"/>
      <c r="Q317" s="147" t="s">
        <v>2879</v>
      </c>
      <c r="R317" s="147" t="s">
        <v>866</v>
      </c>
      <c r="S317" s="147" t="s">
        <v>867</v>
      </c>
      <c r="T317" s="147" t="s">
        <v>708</v>
      </c>
      <c r="U317" s="147" t="s">
        <v>868</v>
      </c>
      <c r="V317" s="154">
        <v>40</v>
      </c>
      <c r="W317" s="147"/>
      <c r="X317" s="147" t="s">
        <v>869</v>
      </c>
      <c r="Y317" s="147"/>
    </row>
    <row r="318" spans="1:25" x14ac:dyDescent="0.35">
      <c r="A318" s="147">
        <v>314</v>
      </c>
      <c r="B318" s="242" t="s">
        <v>1446</v>
      </c>
      <c r="C318" s="147" t="s">
        <v>1434</v>
      </c>
      <c r="D318" s="147" t="s">
        <v>1446</v>
      </c>
      <c r="E318" s="147" t="s">
        <v>862</v>
      </c>
      <c r="F318" s="147"/>
      <c r="G318" s="147" t="s">
        <v>5807</v>
      </c>
      <c r="H318" s="147" t="s">
        <v>1447</v>
      </c>
      <c r="I318" s="147"/>
      <c r="J318" s="147"/>
      <c r="K318" s="147"/>
      <c r="L318" s="147" t="s">
        <v>1442</v>
      </c>
      <c r="M318" s="147">
        <v>14000</v>
      </c>
      <c r="N318" s="147">
        <v>625</v>
      </c>
      <c r="O318" s="147"/>
      <c r="P318" s="147"/>
      <c r="Q318" s="147" t="s">
        <v>2879</v>
      </c>
      <c r="R318" s="147" t="s">
        <v>866</v>
      </c>
      <c r="S318" s="147" t="s">
        <v>867</v>
      </c>
      <c r="T318" s="147" t="s">
        <v>708</v>
      </c>
      <c r="U318" s="147" t="s">
        <v>868</v>
      </c>
      <c r="V318" s="154">
        <v>40</v>
      </c>
      <c r="W318" s="147"/>
      <c r="X318" s="147" t="s">
        <v>869</v>
      </c>
      <c r="Y318" s="147"/>
    </row>
    <row r="319" spans="1:25" x14ac:dyDescent="0.35">
      <c r="A319" s="147">
        <v>315</v>
      </c>
      <c r="B319" s="242" t="s">
        <v>1448</v>
      </c>
      <c r="C319" s="147" t="s">
        <v>1434</v>
      </c>
      <c r="D319" s="147" t="s">
        <v>1448</v>
      </c>
      <c r="E319" s="147" t="s">
        <v>862</v>
      </c>
      <c r="F319" s="147"/>
      <c r="G319" s="147" t="s">
        <v>5808</v>
      </c>
      <c r="H319" s="147" t="s">
        <v>1449</v>
      </c>
      <c r="I319" s="147"/>
      <c r="J319" s="147"/>
      <c r="K319" s="147"/>
      <c r="L319" s="147" t="s">
        <v>1446</v>
      </c>
      <c r="M319" s="147">
        <v>17000</v>
      </c>
      <c r="N319" s="147">
        <v>720</v>
      </c>
      <c r="O319" s="147"/>
      <c r="P319" s="147"/>
      <c r="Q319" s="147" t="s">
        <v>2879</v>
      </c>
      <c r="R319" s="147" t="s">
        <v>866</v>
      </c>
      <c r="S319" s="147" t="s">
        <v>867</v>
      </c>
      <c r="T319" s="147" t="s">
        <v>708</v>
      </c>
      <c r="U319" s="147" t="s">
        <v>868</v>
      </c>
      <c r="V319" s="154">
        <v>40</v>
      </c>
      <c r="W319" s="147"/>
      <c r="X319" s="147" t="s">
        <v>869</v>
      </c>
      <c r="Y319" s="147"/>
    </row>
    <row r="320" spans="1:25" x14ac:dyDescent="0.35">
      <c r="A320" s="147">
        <v>316</v>
      </c>
      <c r="B320" s="242" t="s">
        <v>1450</v>
      </c>
      <c r="C320" s="147" t="s">
        <v>1434</v>
      </c>
      <c r="D320" s="147" t="s">
        <v>1450</v>
      </c>
      <c r="E320" s="147" t="s">
        <v>862</v>
      </c>
      <c r="F320" s="147"/>
      <c r="G320" s="147" t="s">
        <v>1451</v>
      </c>
      <c r="H320" s="147" t="s">
        <v>1452</v>
      </c>
      <c r="I320" s="147"/>
      <c r="J320" s="147"/>
      <c r="K320" s="147"/>
      <c r="L320" s="147" t="s">
        <v>1448</v>
      </c>
      <c r="M320" s="147">
        <v>22000</v>
      </c>
      <c r="N320" s="147">
        <v>1055</v>
      </c>
      <c r="O320" s="147"/>
      <c r="P320" s="147"/>
      <c r="Q320" s="147" t="s">
        <v>2879</v>
      </c>
      <c r="R320" s="147" t="s">
        <v>866</v>
      </c>
      <c r="S320" s="147" t="s">
        <v>867</v>
      </c>
      <c r="T320" s="147" t="s">
        <v>708</v>
      </c>
      <c r="U320" s="147" t="s">
        <v>868</v>
      </c>
      <c r="V320" s="154">
        <v>40</v>
      </c>
      <c r="W320" s="147"/>
      <c r="X320" s="147" t="s">
        <v>869</v>
      </c>
      <c r="Y320" s="147"/>
    </row>
    <row r="321" spans="1:25" x14ac:dyDescent="0.35">
      <c r="A321" s="147">
        <v>317</v>
      </c>
      <c r="B321" s="242" t="s">
        <v>1453</v>
      </c>
      <c r="C321" s="147" t="s">
        <v>1434</v>
      </c>
      <c r="D321" s="147" t="s">
        <v>1453</v>
      </c>
      <c r="E321" s="147" t="s">
        <v>862</v>
      </c>
      <c r="F321" s="147"/>
      <c r="G321" s="147" t="s">
        <v>5809</v>
      </c>
      <c r="H321" s="147" t="s">
        <v>1454</v>
      </c>
      <c r="I321" s="147"/>
      <c r="J321" s="147"/>
      <c r="K321" s="147"/>
      <c r="L321" s="147" t="s">
        <v>1450</v>
      </c>
      <c r="M321" s="147">
        <v>24000</v>
      </c>
      <c r="N321" s="147">
        <v>1155</v>
      </c>
      <c r="O321" s="147"/>
      <c r="P321" s="147"/>
      <c r="Q321" s="147" t="s">
        <v>2879</v>
      </c>
      <c r="R321" s="147" t="s">
        <v>866</v>
      </c>
      <c r="S321" s="147" t="s">
        <v>867</v>
      </c>
      <c r="T321" s="147" t="s">
        <v>708</v>
      </c>
      <c r="U321" s="147" t="s">
        <v>868</v>
      </c>
      <c r="V321" s="154">
        <v>40</v>
      </c>
      <c r="W321" s="147"/>
      <c r="X321" s="147" t="s">
        <v>869</v>
      </c>
      <c r="Y321" s="147"/>
    </row>
    <row r="322" spans="1:25" x14ac:dyDescent="0.35">
      <c r="A322" s="147">
        <v>318</v>
      </c>
      <c r="B322" s="242" t="s">
        <v>1455</v>
      </c>
      <c r="C322" s="147" t="s">
        <v>1434</v>
      </c>
      <c r="D322" s="147" t="s">
        <v>1455</v>
      </c>
      <c r="E322" s="147" t="s">
        <v>862</v>
      </c>
      <c r="F322" s="147"/>
      <c r="G322" s="147" t="s">
        <v>5810</v>
      </c>
      <c r="H322" s="147" t="s">
        <v>1456</v>
      </c>
      <c r="I322" s="147"/>
      <c r="J322" s="147"/>
      <c r="K322" s="147"/>
      <c r="L322" s="147" t="s">
        <v>1453</v>
      </c>
      <c r="M322" s="147">
        <v>24000</v>
      </c>
      <c r="N322" s="147">
        <v>1250</v>
      </c>
      <c r="O322" s="147"/>
      <c r="P322" s="147"/>
      <c r="Q322" s="147" t="s">
        <v>2879</v>
      </c>
      <c r="R322" s="147" t="s">
        <v>866</v>
      </c>
      <c r="S322" s="147" t="s">
        <v>867</v>
      </c>
      <c r="T322" s="147" t="s">
        <v>708</v>
      </c>
      <c r="U322" s="147" t="s">
        <v>868</v>
      </c>
      <c r="V322" s="154">
        <v>40</v>
      </c>
      <c r="W322" s="147"/>
      <c r="X322" s="147" t="s">
        <v>869</v>
      </c>
      <c r="Y322" s="147"/>
    </row>
    <row r="323" spans="1:25" x14ac:dyDescent="0.35">
      <c r="A323" s="147">
        <v>319</v>
      </c>
      <c r="B323" s="245" t="s">
        <v>3588</v>
      </c>
      <c r="C323" s="147" t="s">
        <v>1434</v>
      </c>
      <c r="D323" s="147" t="s">
        <v>3588</v>
      </c>
      <c r="E323" s="147" t="s">
        <v>862</v>
      </c>
      <c r="F323" s="147"/>
      <c r="G323" s="147" t="s">
        <v>5811</v>
      </c>
      <c r="H323" s="147" t="s">
        <v>3589</v>
      </c>
      <c r="I323" s="147"/>
      <c r="J323" s="147"/>
      <c r="K323" s="147"/>
      <c r="L323" s="147" t="s">
        <v>3592</v>
      </c>
      <c r="M323" s="147">
        <v>46000</v>
      </c>
      <c r="N323" s="147">
        <v>2395</v>
      </c>
      <c r="O323" s="147"/>
      <c r="P323" s="147"/>
      <c r="Q323" s="147" t="s">
        <v>2879</v>
      </c>
      <c r="R323" s="147" t="s">
        <v>866</v>
      </c>
      <c r="S323" s="147" t="s">
        <v>867</v>
      </c>
      <c r="T323" s="147" t="s">
        <v>708</v>
      </c>
      <c r="U323" s="147" t="s">
        <v>868</v>
      </c>
      <c r="V323" s="154">
        <v>100</v>
      </c>
      <c r="W323" s="147"/>
      <c r="X323" s="147"/>
      <c r="Y323" s="147"/>
    </row>
    <row r="324" spans="1:25" x14ac:dyDescent="0.35">
      <c r="A324" s="147">
        <v>320</v>
      </c>
      <c r="B324" s="248"/>
      <c r="C324" s="147"/>
      <c r="D324" s="147"/>
      <c r="E324" s="147"/>
      <c r="F324" s="147"/>
      <c r="G324" s="147"/>
      <c r="H324" s="147"/>
      <c r="I324" s="147"/>
      <c r="J324" s="147"/>
      <c r="K324" s="147"/>
      <c r="L324" s="147"/>
      <c r="M324" s="147"/>
      <c r="N324" s="147"/>
      <c r="O324" s="147"/>
      <c r="P324" s="147"/>
      <c r="Q324" s="147" t="s">
        <v>2879</v>
      </c>
      <c r="R324" s="147" t="s">
        <v>866</v>
      </c>
      <c r="S324" s="147" t="s">
        <v>867</v>
      </c>
      <c r="T324" s="147" t="s">
        <v>808</v>
      </c>
      <c r="U324" s="147" t="s">
        <v>868</v>
      </c>
      <c r="V324" s="154">
        <v>80</v>
      </c>
      <c r="W324" s="147"/>
      <c r="X324" s="147" t="s">
        <v>869</v>
      </c>
      <c r="Y324" s="147"/>
    </row>
    <row r="325" spans="1:25" x14ac:dyDescent="0.35">
      <c r="A325" s="147">
        <v>321</v>
      </c>
      <c r="B325" s="242" t="s">
        <v>1457</v>
      </c>
      <c r="C325" s="147" t="s">
        <v>1434</v>
      </c>
      <c r="D325" s="147" t="s">
        <v>1457</v>
      </c>
      <c r="E325" s="147"/>
      <c r="F325" s="147"/>
      <c r="G325" s="147" t="s">
        <v>1458</v>
      </c>
      <c r="H325" s="147" t="s">
        <v>1459</v>
      </c>
      <c r="I325" s="147"/>
      <c r="J325" s="147"/>
      <c r="K325" s="147"/>
      <c r="L325" s="147"/>
      <c r="M325" s="147">
        <v>600</v>
      </c>
      <c r="N325" s="147">
        <v>100</v>
      </c>
      <c r="O325" s="147"/>
      <c r="P325" s="147" t="s">
        <v>25</v>
      </c>
      <c r="Q325" s="147"/>
      <c r="R325" s="147"/>
      <c r="S325" s="147"/>
      <c r="T325" s="147"/>
      <c r="U325" s="147"/>
      <c r="V325" s="154"/>
      <c r="W325" s="147"/>
      <c r="X325" s="147"/>
      <c r="Y325" s="147"/>
    </row>
    <row r="326" spans="1:25" x14ac:dyDescent="0.35">
      <c r="A326" s="147">
        <v>322</v>
      </c>
      <c r="B326" s="246" t="s">
        <v>1460</v>
      </c>
      <c r="C326" s="147" t="s">
        <v>1434</v>
      </c>
      <c r="D326" s="147" t="s">
        <v>1460</v>
      </c>
      <c r="E326" s="147"/>
      <c r="F326" s="147">
        <v>1</v>
      </c>
      <c r="G326" s="147" t="s">
        <v>1461</v>
      </c>
      <c r="H326" s="147" t="s">
        <v>1462</v>
      </c>
      <c r="I326" s="147"/>
      <c r="J326" s="147"/>
      <c r="K326" s="147"/>
      <c r="L326" s="147" t="s">
        <v>1463</v>
      </c>
      <c r="M326" s="147">
        <v>3000</v>
      </c>
      <c r="N326" s="147">
        <v>330</v>
      </c>
      <c r="O326" s="147"/>
      <c r="P326" s="147" t="s">
        <v>24</v>
      </c>
      <c r="Q326" s="147"/>
      <c r="R326" s="147"/>
      <c r="S326" s="147"/>
      <c r="T326" s="147"/>
      <c r="U326" s="147"/>
      <c r="V326" s="154"/>
      <c r="W326" s="147"/>
      <c r="X326" s="147"/>
      <c r="Y326" s="147"/>
    </row>
    <row r="327" spans="1:25" x14ac:dyDescent="0.35">
      <c r="A327" s="147">
        <v>323</v>
      </c>
      <c r="B327" s="248"/>
      <c r="C327" s="147"/>
      <c r="D327" s="147"/>
      <c r="E327" s="147"/>
      <c r="F327" s="147"/>
      <c r="G327" s="147"/>
      <c r="H327" s="147"/>
      <c r="I327" s="147"/>
      <c r="J327" s="147"/>
      <c r="K327" s="147"/>
      <c r="L327" s="147"/>
      <c r="M327" s="147"/>
      <c r="N327" s="147"/>
      <c r="O327" s="147"/>
      <c r="P327" s="177" t="s">
        <v>8480</v>
      </c>
      <c r="Q327" s="147"/>
      <c r="R327" s="147"/>
      <c r="S327" s="147"/>
      <c r="T327" s="147"/>
      <c r="U327" s="147"/>
      <c r="V327" s="154"/>
      <c r="W327" s="147" t="s">
        <v>24</v>
      </c>
      <c r="X327" s="147"/>
      <c r="Y327" s="147"/>
    </row>
    <row r="328" spans="1:25" x14ac:dyDescent="0.35">
      <c r="A328" s="147">
        <v>324</v>
      </c>
      <c r="B328" s="242" t="s">
        <v>1464</v>
      </c>
      <c r="C328" s="147" t="s">
        <v>1434</v>
      </c>
      <c r="D328" s="147" t="s">
        <v>1464</v>
      </c>
      <c r="E328" s="147"/>
      <c r="F328" s="147">
        <v>1</v>
      </c>
      <c r="G328" s="147" t="s">
        <v>1465</v>
      </c>
      <c r="H328" s="147" t="s">
        <v>1466</v>
      </c>
      <c r="I328" s="147"/>
      <c r="J328" s="147"/>
      <c r="K328" s="147"/>
      <c r="L328" s="147" t="s">
        <v>3381</v>
      </c>
      <c r="M328" s="147">
        <v>9600</v>
      </c>
      <c r="N328" s="147">
        <v>1000</v>
      </c>
      <c r="O328" s="147"/>
      <c r="P328" s="147" t="s">
        <v>22</v>
      </c>
      <c r="Q328" s="147"/>
      <c r="R328" s="147"/>
      <c r="S328" s="147"/>
      <c r="T328" s="147"/>
      <c r="U328" s="147"/>
      <c r="V328" s="154"/>
      <c r="W328" s="147" t="s">
        <v>22</v>
      </c>
      <c r="X328" s="147"/>
      <c r="Y328" s="147"/>
    </row>
    <row r="329" spans="1:25" x14ac:dyDescent="0.35">
      <c r="A329" s="147">
        <v>325</v>
      </c>
      <c r="B329" s="243" t="s">
        <v>1469</v>
      </c>
      <c r="C329" s="147" t="s">
        <v>1434</v>
      </c>
      <c r="D329" s="147" t="s">
        <v>1469</v>
      </c>
      <c r="E329" s="147"/>
      <c r="F329" s="147">
        <v>1</v>
      </c>
      <c r="G329" s="147" t="s">
        <v>1470</v>
      </c>
      <c r="H329" s="147" t="s">
        <v>1471</v>
      </c>
      <c r="I329" s="147"/>
      <c r="J329" s="147"/>
      <c r="K329" s="147"/>
      <c r="L329" s="147" t="s">
        <v>1472</v>
      </c>
      <c r="M329" s="147">
        <v>1200</v>
      </c>
      <c r="N329" s="147">
        <v>190</v>
      </c>
      <c r="O329" s="147"/>
      <c r="P329" s="147" t="s">
        <v>20</v>
      </c>
      <c r="Q329" s="147"/>
      <c r="R329" s="147"/>
      <c r="S329" s="147"/>
      <c r="T329" s="147"/>
      <c r="U329" s="147"/>
      <c r="V329" s="154"/>
      <c r="W329" s="152"/>
      <c r="X329" s="147"/>
      <c r="Y329" s="147"/>
    </row>
    <row r="330" spans="1:25" x14ac:dyDescent="0.35">
      <c r="A330" s="147">
        <v>326</v>
      </c>
      <c r="B330" s="243"/>
      <c r="C330" s="147"/>
      <c r="D330" s="147"/>
      <c r="E330" s="147"/>
      <c r="F330" s="147"/>
      <c r="G330" s="147"/>
      <c r="H330" s="147"/>
      <c r="I330" s="147"/>
      <c r="J330" s="147"/>
      <c r="K330" s="147"/>
      <c r="L330" s="147"/>
      <c r="M330" s="147"/>
      <c r="N330" s="147"/>
      <c r="O330" s="152"/>
      <c r="P330" s="147" t="s">
        <v>8446</v>
      </c>
      <c r="Q330" s="147"/>
      <c r="R330" s="147"/>
      <c r="S330" s="147"/>
      <c r="T330" s="147"/>
      <c r="U330" s="147"/>
      <c r="V330" s="154"/>
      <c r="W330" s="147" t="s">
        <v>20</v>
      </c>
      <c r="X330" s="147"/>
      <c r="Y330" s="152"/>
    </row>
    <row r="331" spans="1:25" x14ac:dyDescent="0.35">
      <c r="A331" s="147">
        <v>327</v>
      </c>
      <c r="B331" s="246" t="s">
        <v>1473</v>
      </c>
      <c r="C331" s="147" t="s">
        <v>1434</v>
      </c>
      <c r="D331" s="147" t="s">
        <v>1473</v>
      </c>
      <c r="E331" s="147"/>
      <c r="F331" s="147"/>
      <c r="G331" s="147" t="s">
        <v>1474</v>
      </c>
      <c r="H331" s="147" t="s">
        <v>1475</v>
      </c>
      <c r="I331" s="147"/>
      <c r="J331" s="147"/>
      <c r="K331" s="147"/>
      <c r="L331" s="177" t="s">
        <v>8663</v>
      </c>
      <c r="M331" s="147">
        <v>1200</v>
      </c>
      <c r="N331" s="147">
        <v>220</v>
      </c>
      <c r="O331" s="147"/>
      <c r="P331" s="147" t="s">
        <v>19</v>
      </c>
      <c r="Q331" s="147"/>
      <c r="R331" s="147"/>
      <c r="S331" s="147"/>
      <c r="T331" s="147"/>
      <c r="U331" s="147"/>
      <c r="V331" s="154"/>
      <c r="W331" s="147"/>
      <c r="X331" s="147"/>
      <c r="Y331" s="147"/>
    </row>
    <row r="332" spans="1:25" x14ac:dyDescent="0.35">
      <c r="A332" s="147">
        <v>328</v>
      </c>
      <c r="B332" s="248"/>
      <c r="C332" s="147"/>
      <c r="D332" s="147"/>
      <c r="E332" s="147"/>
      <c r="F332" s="147"/>
      <c r="G332" s="147"/>
      <c r="H332" s="147"/>
      <c r="I332" s="147"/>
      <c r="J332" s="147"/>
      <c r="K332" s="147"/>
      <c r="L332" s="177"/>
      <c r="M332" s="147"/>
      <c r="N332" s="147"/>
      <c r="O332" s="147"/>
      <c r="P332" s="177" t="s">
        <v>8483</v>
      </c>
      <c r="Q332" s="147"/>
      <c r="R332" s="147"/>
      <c r="S332" s="147"/>
      <c r="T332" s="147"/>
      <c r="U332" s="147"/>
      <c r="V332" s="154"/>
      <c r="W332" s="147" t="s">
        <v>19</v>
      </c>
      <c r="X332" s="147"/>
      <c r="Y332" s="147"/>
    </row>
    <row r="333" spans="1:25" x14ac:dyDescent="0.35">
      <c r="A333" s="147">
        <v>329</v>
      </c>
      <c r="B333" s="243" t="s">
        <v>1476</v>
      </c>
      <c r="C333" s="147" t="s">
        <v>1434</v>
      </c>
      <c r="D333" s="147" t="s">
        <v>1476</v>
      </c>
      <c r="E333" s="147"/>
      <c r="F333" s="147">
        <v>1</v>
      </c>
      <c r="G333" s="147" t="s">
        <v>1477</v>
      </c>
      <c r="H333" s="147" t="s">
        <v>1478</v>
      </c>
      <c r="I333" s="147"/>
      <c r="J333" s="147"/>
      <c r="K333" s="147"/>
      <c r="L333" s="147" t="s">
        <v>2815</v>
      </c>
      <c r="M333" s="147">
        <v>10200</v>
      </c>
      <c r="N333" s="147">
        <v>625</v>
      </c>
      <c r="O333" s="147"/>
      <c r="P333" s="147" t="s">
        <v>18</v>
      </c>
      <c r="Q333" s="147"/>
      <c r="R333" s="147"/>
      <c r="S333" s="147"/>
      <c r="T333" s="147"/>
      <c r="U333" s="147"/>
      <c r="V333" s="154"/>
      <c r="W333" s="152"/>
      <c r="X333" s="147"/>
      <c r="Y333" s="147"/>
    </row>
    <row r="334" spans="1:25" x14ac:dyDescent="0.35">
      <c r="A334" s="147">
        <v>330</v>
      </c>
      <c r="B334" s="243"/>
      <c r="C334" s="147"/>
      <c r="D334" s="147"/>
      <c r="E334" s="147"/>
      <c r="F334" s="147"/>
      <c r="G334" s="147"/>
      <c r="H334" s="147"/>
      <c r="I334" s="147"/>
      <c r="J334" s="147"/>
      <c r="K334" s="147"/>
      <c r="L334" s="147"/>
      <c r="M334" s="147"/>
      <c r="N334" s="147"/>
      <c r="O334" s="152"/>
      <c r="P334" s="177" t="s">
        <v>8485</v>
      </c>
      <c r="Q334" s="147"/>
      <c r="R334" s="147"/>
      <c r="S334" s="147"/>
      <c r="T334" s="147"/>
      <c r="U334" s="147"/>
      <c r="V334" s="154"/>
      <c r="W334" s="147" t="s">
        <v>18</v>
      </c>
      <c r="X334" s="147"/>
      <c r="Y334" s="152"/>
    </row>
    <row r="335" spans="1:25" x14ac:dyDescent="0.35">
      <c r="A335" s="147">
        <v>331</v>
      </c>
      <c r="B335" s="245" t="s">
        <v>1479</v>
      </c>
      <c r="C335" s="147" t="s">
        <v>1434</v>
      </c>
      <c r="D335" s="147" t="s">
        <v>1479</v>
      </c>
      <c r="E335" s="147"/>
      <c r="F335" s="147"/>
      <c r="G335" s="147" t="s">
        <v>1480</v>
      </c>
      <c r="H335" s="147" t="s">
        <v>1481</v>
      </c>
      <c r="I335" s="147"/>
      <c r="J335" s="147"/>
      <c r="K335" s="147"/>
      <c r="L335" s="147" t="s">
        <v>3382</v>
      </c>
      <c r="M335" s="147">
        <v>15000</v>
      </c>
      <c r="N335" s="147">
        <v>1445</v>
      </c>
      <c r="O335" s="147"/>
      <c r="P335" s="147" t="s">
        <v>17</v>
      </c>
      <c r="Q335" s="147"/>
      <c r="R335" s="147"/>
      <c r="S335" s="147"/>
      <c r="T335" s="147"/>
      <c r="U335" s="147"/>
      <c r="V335" s="154"/>
      <c r="W335" s="147"/>
      <c r="X335" s="147"/>
      <c r="Y335" s="147"/>
    </row>
    <row r="336" spans="1:25" x14ac:dyDescent="0.35">
      <c r="A336" s="147">
        <v>332</v>
      </c>
      <c r="B336" s="248"/>
      <c r="C336" s="147"/>
      <c r="D336" s="147"/>
      <c r="E336" s="147"/>
      <c r="F336" s="147"/>
      <c r="G336" s="147"/>
      <c r="H336" s="147"/>
      <c r="I336" s="147"/>
      <c r="J336" s="147"/>
      <c r="K336" s="147"/>
      <c r="L336" s="147"/>
      <c r="M336" s="147"/>
      <c r="N336" s="147"/>
      <c r="O336" s="147"/>
      <c r="P336" s="147" t="s">
        <v>7003</v>
      </c>
      <c r="Q336" s="147"/>
      <c r="R336" s="147"/>
      <c r="S336" s="147"/>
      <c r="T336" s="147"/>
      <c r="U336" s="147"/>
      <c r="V336" s="154"/>
      <c r="W336" s="147" t="s">
        <v>17</v>
      </c>
      <c r="X336" s="147"/>
      <c r="Y336" s="147"/>
    </row>
    <row r="337" spans="1:25" x14ac:dyDescent="0.35">
      <c r="A337" s="147">
        <v>333</v>
      </c>
      <c r="B337" s="243" t="s">
        <v>1484</v>
      </c>
      <c r="C337" s="147" t="s">
        <v>1434</v>
      </c>
      <c r="D337" s="147" t="s">
        <v>1484</v>
      </c>
      <c r="E337" s="147"/>
      <c r="F337" s="147"/>
      <c r="G337" s="147" t="s">
        <v>1485</v>
      </c>
      <c r="H337" s="147" t="s">
        <v>1486</v>
      </c>
      <c r="I337" s="147"/>
      <c r="J337" s="147"/>
      <c r="K337" s="147"/>
      <c r="L337" s="147" t="s">
        <v>2816</v>
      </c>
      <c r="M337" s="147">
        <v>4000</v>
      </c>
      <c r="N337" s="147">
        <v>425</v>
      </c>
      <c r="O337" s="147"/>
      <c r="P337" s="147" t="s">
        <v>15</v>
      </c>
      <c r="Q337" s="147"/>
      <c r="R337" s="147"/>
      <c r="S337" s="147"/>
      <c r="T337" s="147"/>
      <c r="U337" s="147"/>
      <c r="V337" s="154"/>
      <c r="W337" s="152"/>
      <c r="X337" s="147"/>
      <c r="Y337" s="147"/>
    </row>
    <row r="338" spans="1:25" x14ac:dyDescent="0.35">
      <c r="A338" s="147">
        <v>334</v>
      </c>
      <c r="B338" s="243"/>
      <c r="C338" s="147"/>
      <c r="D338" s="147"/>
      <c r="E338" s="147"/>
      <c r="F338" s="147"/>
      <c r="G338" s="147"/>
      <c r="H338" s="147"/>
      <c r="I338" s="147"/>
      <c r="J338" s="147"/>
      <c r="K338" s="147"/>
      <c r="L338" s="147"/>
      <c r="M338" s="147"/>
      <c r="N338" s="147"/>
      <c r="O338" s="152"/>
      <c r="P338" s="147" t="s">
        <v>8398</v>
      </c>
      <c r="Q338" s="147"/>
      <c r="R338" s="147"/>
      <c r="S338" s="147"/>
      <c r="T338" s="147"/>
      <c r="U338" s="147"/>
      <c r="V338" s="154"/>
      <c r="W338" s="147" t="s">
        <v>15</v>
      </c>
      <c r="X338" s="147"/>
      <c r="Y338" s="152"/>
    </row>
    <row r="339" spans="1:25" x14ac:dyDescent="0.35">
      <c r="A339" s="147">
        <v>335</v>
      </c>
      <c r="B339" s="242" t="s">
        <v>1488</v>
      </c>
      <c r="C339" s="147" t="s">
        <v>1434</v>
      </c>
      <c r="D339" s="147" t="s">
        <v>1488</v>
      </c>
      <c r="E339" s="147"/>
      <c r="F339" s="147"/>
      <c r="G339" s="147" t="s">
        <v>1489</v>
      </c>
      <c r="H339" s="147" t="s">
        <v>1490</v>
      </c>
      <c r="I339" s="147"/>
      <c r="J339" s="147"/>
      <c r="K339" s="147"/>
      <c r="L339" s="147" t="s">
        <v>3343</v>
      </c>
      <c r="M339" s="147">
        <v>8400</v>
      </c>
      <c r="N339" s="147">
        <v>940</v>
      </c>
      <c r="O339" s="147"/>
      <c r="P339" s="147" t="s">
        <v>13</v>
      </c>
      <c r="Q339" s="147"/>
      <c r="R339" s="147"/>
      <c r="S339" s="147"/>
      <c r="T339" s="147"/>
      <c r="U339" s="147"/>
      <c r="V339" s="154"/>
      <c r="W339" s="152"/>
      <c r="X339" s="147"/>
      <c r="Y339" s="147"/>
    </row>
    <row r="340" spans="1:25" x14ac:dyDescent="0.35">
      <c r="A340" s="147">
        <v>336</v>
      </c>
      <c r="B340" s="243"/>
      <c r="C340" s="147"/>
      <c r="D340" s="147"/>
      <c r="E340" s="147"/>
      <c r="F340" s="147"/>
      <c r="G340" s="147"/>
      <c r="H340" s="147"/>
      <c r="I340" s="147"/>
      <c r="J340" s="147"/>
      <c r="K340" s="147"/>
      <c r="L340" s="147"/>
      <c r="M340" s="147"/>
      <c r="N340" s="147"/>
      <c r="O340" s="152"/>
      <c r="P340" s="147" t="s">
        <v>8489</v>
      </c>
      <c r="Q340" s="147"/>
      <c r="R340" s="147"/>
      <c r="S340" s="147"/>
      <c r="T340" s="147"/>
      <c r="U340" s="147"/>
      <c r="V340" s="154"/>
      <c r="W340" s="147" t="s">
        <v>13</v>
      </c>
      <c r="X340" s="147"/>
      <c r="Y340" s="152"/>
    </row>
    <row r="341" spans="1:25" x14ac:dyDescent="0.35">
      <c r="A341" s="147">
        <v>337</v>
      </c>
      <c r="B341" s="242" t="s">
        <v>1492</v>
      </c>
      <c r="C341" s="147" t="s">
        <v>1434</v>
      </c>
      <c r="D341" s="147" t="s">
        <v>1492</v>
      </c>
      <c r="E341" s="147"/>
      <c r="F341" s="147"/>
      <c r="G341" s="147" t="s">
        <v>1493</v>
      </c>
      <c r="H341" s="147" t="s">
        <v>1494</v>
      </c>
      <c r="I341" s="147"/>
      <c r="J341" s="147"/>
      <c r="K341" s="147"/>
      <c r="L341" s="147" t="s">
        <v>3389</v>
      </c>
      <c r="M341" s="147">
        <v>20000</v>
      </c>
      <c r="N341" s="147">
        <v>1925</v>
      </c>
      <c r="O341" s="147"/>
      <c r="P341" s="147" t="s">
        <v>33</v>
      </c>
      <c r="Q341" s="147"/>
      <c r="R341" s="147"/>
      <c r="S341" s="147"/>
      <c r="T341" s="147"/>
      <c r="U341" s="147"/>
      <c r="V341" s="154"/>
      <c r="W341" s="147" t="s">
        <v>33</v>
      </c>
      <c r="X341" s="147"/>
      <c r="Y341" s="147"/>
    </row>
    <row r="342" spans="1:25" x14ac:dyDescent="0.35">
      <c r="A342" s="147">
        <v>338</v>
      </c>
      <c r="B342" s="246" t="s">
        <v>1491</v>
      </c>
      <c r="C342" s="147" t="s">
        <v>1434</v>
      </c>
      <c r="D342" s="147" t="s">
        <v>1491</v>
      </c>
      <c r="E342" s="147"/>
      <c r="F342" s="147"/>
      <c r="G342" s="147" t="s">
        <v>1497</v>
      </c>
      <c r="H342" s="147" t="s">
        <v>1498</v>
      </c>
      <c r="I342" s="147"/>
      <c r="J342" s="147"/>
      <c r="K342" s="147"/>
      <c r="L342" s="147" t="s">
        <v>2817</v>
      </c>
      <c r="M342" s="147">
        <v>4000</v>
      </c>
      <c r="N342" s="147">
        <v>425</v>
      </c>
      <c r="O342" s="147"/>
      <c r="P342" s="147" t="s">
        <v>31</v>
      </c>
      <c r="Q342" s="147"/>
      <c r="R342" s="147"/>
      <c r="S342" s="147"/>
      <c r="T342" s="147"/>
      <c r="U342" s="147"/>
      <c r="V342" s="154"/>
      <c r="W342" s="147"/>
      <c r="X342" s="147"/>
      <c r="Y342" s="147"/>
    </row>
    <row r="343" spans="1:25" x14ac:dyDescent="0.35">
      <c r="A343" s="147">
        <v>339</v>
      </c>
      <c r="B343" s="248"/>
      <c r="C343" s="147"/>
      <c r="D343" s="147"/>
      <c r="E343" s="147"/>
      <c r="F343" s="147"/>
      <c r="G343" s="147"/>
      <c r="H343" s="147"/>
      <c r="I343" s="147"/>
      <c r="J343" s="147"/>
      <c r="K343" s="147"/>
      <c r="L343" s="147"/>
      <c r="M343" s="147"/>
      <c r="N343" s="147"/>
      <c r="O343" s="147"/>
      <c r="P343" s="177" t="s">
        <v>8477</v>
      </c>
      <c r="Q343" s="147"/>
      <c r="R343" s="147"/>
      <c r="S343" s="147"/>
      <c r="T343" s="147"/>
      <c r="U343" s="147"/>
      <c r="V343" s="154"/>
      <c r="W343" s="147"/>
      <c r="X343" s="147"/>
      <c r="Y343" s="147"/>
    </row>
    <row r="344" spans="1:25" x14ac:dyDescent="0.35">
      <c r="A344" s="147">
        <v>340</v>
      </c>
      <c r="B344" s="248"/>
      <c r="C344" s="147"/>
      <c r="D344" s="147"/>
      <c r="E344" s="147"/>
      <c r="F344" s="147"/>
      <c r="G344" s="147"/>
      <c r="H344" s="147"/>
      <c r="I344" s="147"/>
      <c r="J344" s="147"/>
      <c r="K344" s="147"/>
      <c r="L344" s="147"/>
      <c r="M344" s="147"/>
      <c r="N344" s="147"/>
      <c r="O344" s="147"/>
      <c r="P344" s="147" t="s">
        <v>6993</v>
      </c>
      <c r="Q344" s="147"/>
      <c r="R344" s="147"/>
      <c r="S344" s="147"/>
      <c r="T344" s="147"/>
      <c r="U344" s="147"/>
      <c r="V344" s="154"/>
      <c r="W344" s="147" t="s">
        <v>31</v>
      </c>
      <c r="X344" s="147"/>
      <c r="Y344" s="147"/>
    </row>
    <row r="345" spans="1:25" x14ac:dyDescent="0.35">
      <c r="A345" s="147">
        <v>341</v>
      </c>
      <c r="B345" s="246" t="s">
        <v>1499</v>
      </c>
      <c r="C345" s="147" t="s">
        <v>1434</v>
      </c>
      <c r="D345" s="147" t="s">
        <v>1499</v>
      </c>
      <c r="E345" s="147"/>
      <c r="F345" s="147">
        <v>1</v>
      </c>
      <c r="G345" s="147" t="s">
        <v>1500</v>
      </c>
      <c r="H345" s="147" t="s">
        <v>1501</v>
      </c>
      <c r="I345" s="147"/>
      <c r="J345" s="147"/>
      <c r="K345" s="147"/>
      <c r="L345" s="147" t="s">
        <v>2818</v>
      </c>
      <c r="M345" s="147">
        <v>4200</v>
      </c>
      <c r="N345" s="147">
        <v>450</v>
      </c>
      <c r="O345" s="147"/>
      <c r="P345" s="147" t="s">
        <v>30</v>
      </c>
      <c r="Q345" s="147"/>
      <c r="R345" s="147"/>
      <c r="S345" s="147"/>
      <c r="T345" s="147"/>
      <c r="U345" s="147"/>
      <c r="V345" s="154"/>
      <c r="W345" s="147"/>
      <c r="X345" s="147"/>
      <c r="Y345" s="147"/>
    </row>
    <row r="346" spans="1:25" x14ac:dyDescent="0.35">
      <c r="A346" s="147">
        <v>342</v>
      </c>
      <c r="B346" s="248"/>
      <c r="C346" s="147"/>
      <c r="D346" s="147"/>
      <c r="E346" s="147"/>
      <c r="F346" s="147"/>
      <c r="G346" s="147"/>
      <c r="H346" s="147"/>
      <c r="I346" s="147"/>
      <c r="J346" s="147"/>
      <c r="K346" s="147"/>
      <c r="L346" s="147"/>
      <c r="M346" s="147"/>
      <c r="N346" s="147"/>
      <c r="O346" s="147"/>
      <c r="P346" s="147" t="s">
        <v>6995</v>
      </c>
      <c r="Q346" s="147"/>
      <c r="R346" s="147"/>
      <c r="S346" s="147"/>
      <c r="T346" s="147"/>
      <c r="U346" s="147"/>
      <c r="V346" s="154"/>
      <c r="W346" s="152"/>
      <c r="X346" s="147"/>
      <c r="Y346" s="147"/>
    </row>
    <row r="347" spans="1:25" x14ac:dyDescent="0.35">
      <c r="A347" s="147">
        <v>343</v>
      </c>
      <c r="B347" s="243"/>
      <c r="C347" s="147"/>
      <c r="D347" s="147"/>
      <c r="E347" s="147"/>
      <c r="F347" s="147"/>
      <c r="G347" s="147"/>
      <c r="H347" s="147"/>
      <c r="I347" s="147"/>
      <c r="J347" s="147"/>
      <c r="K347" s="147"/>
      <c r="L347" s="147"/>
      <c r="M347" s="147"/>
      <c r="N347" s="147"/>
      <c r="O347" s="152"/>
      <c r="P347" s="147" t="s">
        <v>8449</v>
      </c>
      <c r="Q347" s="147"/>
      <c r="R347" s="147"/>
      <c r="S347" s="147"/>
      <c r="T347" s="147"/>
      <c r="U347" s="147"/>
      <c r="V347" s="154"/>
      <c r="W347" s="152" t="s">
        <v>30</v>
      </c>
      <c r="X347" s="147"/>
      <c r="Y347" s="152"/>
    </row>
    <row r="348" spans="1:25" x14ac:dyDescent="0.35">
      <c r="A348" s="147">
        <v>344</v>
      </c>
      <c r="B348" s="242" t="s">
        <v>1503</v>
      </c>
      <c r="C348" s="147" t="s">
        <v>1434</v>
      </c>
      <c r="D348" s="147" t="s">
        <v>1503</v>
      </c>
      <c r="E348" s="147"/>
      <c r="F348" s="147">
        <v>1</v>
      </c>
      <c r="G348" s="147" t="s">
        <v>1504</v>
      </c>
      <c r="H348" s="147" t="s">
        <v>1505</v>
      </c>
      <c r="I348" s="147"/>
      <c r="J348" s="147"/>
      <c r="K348" s="147"/>
      <c r="L348" s="177" t="s">
        <v>3383</v>
      </c>
      <c r="M348" s="147">
        <v>20000</v>
      </c>
      <c r="N348" s="147">
        <v>1925</v>
      </c>
      <c r="O348" s="147"/>
      <c r="P348" s="147" t="s">
        <v>29</v>
      </c>
      <c r="Q348" s="147"/>
      <c r="R348" s="147"/>
      <c r="S348" s="147"/>
      <c r="T348" s="147"/>
      <c r="U348" s="147"/>
      <c r="V348" s="154"/>
      <c r="W348" s="147" t="s">
        <v>29</v>
      </c>
      <c r="X348" s="147"/>
      <c r="Y348" s="147"/>
    </row>
    <row r="349" spans="1:25" x14ac:dyDescent="0.35">
      <c r="A349" s="147">
        <v>345</v>
      </c>
      <c r="B349" s="242" t="s">
        <v>1507</v>
      </c>
      <c r="C349" s="147" t="s">
        <v>1434</v>
      </c>
      <c r="D349" s="147" t="s">
        <v>1507</v>
      </c>
      <c r="E349" s="147"/>
      <c r="F349" s="147">
        <v>1</v>
      </c>
      <c r="G349" s="147" t="s">
        <v>1508</v>
      </c>
      <c r="H349" s="177" t="s">
        <v>8670</v>
      </c>
      <c r="I349" s="147"/>
      <c r="J349" s="147"/>
      <c r="K349" s="147"/>
      <c r="L349" s="147" t="s">
        <v>3461</v>
      </c>
      <c r="M349" s="147">
        <v>20000</v>
      </c>
      <c r="N349" s="147">
        <v>2500</v>
      </c>
      <c r="O349" s="147"/>
      <c r="P349" s="147" t="s">
        <v>27</v>
      </c>
      <c r="Q349" s="147"/>
      <c r="R349" s="147"/>
      <c r="S349" s="147"/>
      <c r="T349" s="147"/>
      <c r="U349" s="147"/>
      <c r="V349" s="154"/>
      <c r="W349" s="147" t="s">
        <v>27</v>
      </c>
      <c r="X349" s="147"/>
      <c r="Y349" s="147"/>
    </row>
    <row r="350" spans="1:25" x14ac:dyDescent="0.35">
      <c r="A350" s="147">
        <v>346</v>
      </c>
      <c r="B350" s="243" t="s">
        <v>7014</v>
      </c>
      <c r="C350" s="147" t="s">
        <v>1434</v>
      </c>
      <c r="D350" s="147" t="s">
        <v>7014</v>
      </c>
      <c r="E350" s="147"/>
      <c r="F350" s="147"/>
      <c r="G350" s="147" t="s">
        <v>7021</v>
      </c>
      <c r="H350" s="177" t="s">
        <v>8671</v>
      </c>
      <c r="I350" s="147"/>
      <c r="J350" s="147"/>
      <c r="K350" s="147"/>
      <c r="L350" s="177" t="s">
        <v>7680</v>
      </c>
      <c r="M350" s="147">
        <v>9200</v>
      </c>
      <c r="N350" s="147">
        <v>600</v>
      </c>
      <c r="O350" s="147"/>
      <c r="P350" s="147" t="s">
        <v>6977</v>
      </c>
      <c r="Q350" s="147"/>
      <c r="R350" s="147"/>
      <c r="S350" s="147"/>
      <c r="T350" s="147"/>
      <c r="U350" s="147"/>
      <c r="V350" s="154"/>
      <c r="W350" s="147" t="s">
        <v>6977</v>
      </c>
      <c r="X350" s="147"/>
      <c r="Y350" s="147"/>
    </row>
    <row r="351" spans="1:25" x14ac:dyDescent="0.35">
      <c r="A351" s="147">
        <v>347</v>
      </c>
      <c r="B351" s="243" t="s">
        <v>7015</v>
      </c>
      <c r="C351" s="147" t="s">
        <v>1434</v>
      </c>
      <c r="D351" s="147" t="s">
        <v>7015</v>
      </c>
      <c r="E351" s="147"/>
      <c r="F351" s="147"/>
      <c r="G351" s="147" t="s">
        <v>7022</v>
      </c>
      <c r="H351" s="147" t="s">
        <v>7030</v>
      </c>
      <c r="I351" s="147"/>
      <c r="J351" s="147"/>
      <c r="K351" s="147"/>
      <c r="L351" s="177" t="s">
        <v>7681</v>
      </c>
      <c r="M351" s="147">
        <v>13000</v>
      </c>
      <c r="N351" s="147">
        <v>900</v>
      </c>
      <c r="O351" s="147"/>
      <c r="P351" s="147" t="s">
        <v>6979</v>
      </c>
      <c r="Q351" s="147"/>
      <c r="R351" s="147"/>
      <c r="S351" s="147"/>
      <c r="T351" s="147"/>
      <c r="U351" s="147"/>
      <c r="V351" s="154"/>
      <c r="W351" s="147" t="s">
        <v>6979</v>
      </c>
      <c r="X351" s="147"/>
      <c r="Y351" s="147"/>
    </row>
    <row r="352" spans="1:25" x14ac:dyDescent="0.35">
      <c r="A352" s="147">
        <v>348</v>
      </c>
      <c r="B352" s="243" t="s">
        <v>7016</v>
      </c>
      <c r="C352" s="147" t="s">
        <v>1434</v>
      </c>
      <c r="D352" s="147" t="s">
        <v>7016</v>
      </c>
      <c r="E352" s="147"/>
      <c r="F352" s="147"/>
      <c r="G352" s="147" t="s">
        <v>7023</v>
      </c>
      <c r="H352" s="147" t="s">
        <v>7038</v>
      </c>
      <c r="I352" s="147"/>
      <c r="J352" s="147"/>
      <c r="K352" s="147"/>
      <c r="L352" s="177" t="s">
        <v>1433</v>
      </c>
      <c r="M352" s="147">
        <v>600</v>
      </c>
      <c r="N352" s="147">
        <v>150</v>
      </c>
      <c r="O352" s="147"/>
      <c r="P352" s="147" t="s">
        <v>6981</v>
      </c>
      <c r="Q352" s="147"/>
      <c r="R352" s="147"/>
      <c r="S352" s="147"/>
      <c r="T352" s="147"/>
      <c r="U352" s="147"/>
      <c r="V352" s="154"/>
      <c r="W352" s="147" t="s">
        <v>6981</v>
      </c>
      <c r="X352" s="147"/>
      <c r="Y352" s="147"/>
    </row>
    <row r="353" spans="1:25" x14ac:dyDescent="0.35">
      <c r="A353" s="147">
        <v>349</v>
      </c>
      <c r="B353" s="243" t="s">
        <v>7017</v>
      </c>
      <c r="C353" s="147" t="s">
        <v>1434</v>
      </c>
      <c r="D353" s="147" t="s">
        <v>7017</v>
      </c>
      <c r="E353" s="147"/>
      <c r="F353" s="147"/>
      <c r="G353" s="147" t="s">
        <v>7024</v>
      </c>
      <c r="H353" s="147" t="s">
        <v>7032</v>
      </c>
      <c r="I353" s="147"/>
      <c r="J353" s="147"/>
      <c r="K353" s="147"/>
      <c r="L353" s="177" t="s">
        <v>7027</v>
      </c>
      <c r="M353" s="147">
        <v>2000</v>
      </c>
      <c r="N353" s="147">
        <v>210</v>
      </c>
      <c r="O353" s="147"/>
      <c r="P353" s="147" t="s">
        <v>6983</v>
      </c>
      <c r="Q353" s="147"/>
      <c r="R353" s="147"/>
      <c r="S353" s="147"/>
      <c r="T353" s="147"/>
      <c r="U353" s="147"/>
      <c r="V353" s="154"/>
      <c r="W353" s="147" t="s">
        <v>6983</v>
      </c>
      <c r="X353" s="147"/>
      <c r="Y353" s="147"/>
    </row>
    <row r="354" spans="1:25" x14ac:dyDescent="0.35">
      <c r="A354" s="147">
        <v>350</v>
      </c>
      <c r="B354" s="246" t="s">
        <v>7018</v>
      </c>
      <c r="C354" s="147" t="s">
        <v>1434</v>
      </c>
      <c r="D354" s="147" t="s">
        <v>7018</v>
      </c>
      <c r="E354" s="147"/>
      <c r="F354" s="147"/>
      <c r="G354" s="147" t="s">
        <v>7025</v>
      </c>
      <c r="H354" s="147" t="s">
        <v>7033</v>
      </c>
      <c r="I354" s="147"/>
      <c r="J354" s="147"/>
      <c r="K354" s="147"/>
      <c r="L354" s="177" t="s">
        <v>7028</v>
      </c>
      <c r="M354" s="147">
        <v>2100</v>
      </c>
      <c r="N354" s="147">
        <v>225</v>
      </c>
      <c r="O354" s="147"/>
      <c r="P354" s="147" t="s">
        <v>6985</v>
      </c>
      <c r="Q354" s="147"/>
      <c r="R354" s="147"/>
      <c r="S354" s="147"/>
      <c r="T354" s="147"/>
      <c r="U354" s="147"/>
      <c r="V354" s="154"/>
      <c r="W354" s="147"/>
      <c r="X354" s="147"/>
      <c r="Y354" s="147"/>
    </row>
    <row r="355" spans="1:25" x14ac:dyDescent="0.35">
      <c r="A355" s="147">
        <v>351</v>
      </c>
      <c r="B355" s="249"/>
      <c r="C355" s="147"/>
      <c r="D355" s="147"/>
      <c r="E355" s="147"/>
      <c r="F355" s="147"/>
      <c r="G355" s="147"/>
      <c r="H355" s="147"/>
      <c r="I355" s="147"/>
      <c r="J355" s="147"/>
      <c r="K355" s="147"/>
      <c r="L355" s="177"/>
      <c r="M355" s="147"/>
      <c r="N355" s="147"/>
      <c r="O355" s="147"/>
      <c r="P355" s="147" t="s">
        <v>6999</v>
      </c>
      <c r="Q355" s="147"/>
      <c r="R355" s="147"/>
      <c r="S355" s="147"/>
      <c r="T355" s="147"/>
      <c r="U355" s="147"/>
      <c r="V355" s="154"/>
      <c r="W355" s="147" t="s">
        <v>6985</v>
      </c>
      <c r="X355" s="147"/>
      <c r="Y355" s="147"/>
    </row>
    <row r="356" spans="1:25" x14ac:dyDescent="0.35">
      <c r="A356" s="147">
        <v>352</v>
      </c>
      <c r="B356" s="243" t="s">
        <v>7019</v>
      </c>
      <c r="C356" s="147" t="s">
        <v>1434</v>
      </c>
      <c r="D356" s="147" t="s">
        <v>7019</v>
      </c>
      <c r="E356" s="147"/>
      <c r="F356" s="147"/>
      <c r="G356" s="147" t="s">
        <v>7026</v>
      </c>
      <c r="H356" s="177" t="s">
        <v>7037</v>
      </c>
      <c r="I356" s="147"/>
      <c r="J356" s="147"/>
      <c r="K356" s="147"/>
      <c r="L356" s="177" t="s">
        <v>8467</v>
      </c>
      <c r="M356" s="147">
        <v>600</v>
      </c>
      <c r="N356" s="147">
        <v>180</v>
      </c>
      <c r="O356" s="147"/>
      <c r="P356" s="147" t="s">
        <v>6987</v>
      </c>
      <c r="Q356" s="147"/>
      <c r="R356" s="147"/>
      <c r="S356" s="147"/>
      <c r="T356" s="147"/>
      <c r="U356" s="147"/>
      <c r="V356" s="154"/>
      <c r="W356" s="147" t="s">
        <v>6987</v>
      </c>
      <c r="X356" s="147"/>
      <c r="Y356" s="147"/>
    </row>
    <row r="357" spans="1:25" x14ac:dyDescent="0.35">
      <c r="A357" s="147">
        <v>353</v>
      </c>
      <c r="B357" s="243" t="s">
        <v>7020</v>
      </c>
      <c r="C357" s="147" t="s">
        <v>1434</v>
      </c>
      <c r="D357" s="147" t="s">
        <v>7020</v>
      </c>
      <c r="E357" s="147"/>
      <c r="F357" s="147"/>
      <c r="G357" s="147" t="s">
        <v>7026</v>
      </c>
      <c r="H357" s="177" t="s">
        <v>7035</v>
      </c>
      <c r="I357" s="147"/>
      <c r="J357" s="147"/>
      <c r="K357" s="147"/>
      <c r="L357" s="177" t="s">
        <v>8456</v>
      </c>
      <c r="M357" s="147">
        <v>1200</v>
      </c>
      <c r="N357" s="147">
        <v>220</v>
      </c>
      <c r="O357" s="147"/>
      <c r="P357" s="177" t="s">
        <v>6989</v>
      </c>
      <c r="Q357" s="147"/>
      <c r="R357" s="147"/>
      <c r="S357" s="147"/>
      <c r="T357" s="147"/>
      <c r="U357" s="147"/>
      <c r="V357" s="154"/>
      <c r="W357" s="177" t="s">
        <v>6989</v>
      </c>
      <c r="X357" s="147"/>
      <c r="Y357" s="147"/>
    </row>
    <row r="358" spans="1:25" x14ac:dyDescent="0.35">
      <c r="A358" s="147">
        <v>354</v>
      </c>
      <c r="B358" s="243" t="s">
        <v>8454</v>
      </c>
      <c r="C358" s="147" t="s">
        <v>1434</v>
      </c>
      <c r="D358" s="147" t="s">
        <v>8454</v>
      </c>
      <c r="E358" s="147"/>
      <c r="F358" s="147"/>
      <c r="G358" s="147" t="s">
        <v>7026</v>
      </c>
      <c r="H358" s="177" t="s">
        <v>7036</v>
      </c>
      <c r="I358" s="147"/>
      <c r="J358" s="147"/>
      <c r="K358" s="147"/>
      <c r="L358" s="177" t="s">
        <v>8457</v>
      </c>
      <c r="M358" s="147">
        <v>3200</v>
      </c>
      <c r="N358" s="147">
        <v>275</v>
      </c>
      <c r="O358" s="147"/>
      <c r="P358" s="147" t="s">
        <v>6991</v>
      </c>
      <c r="Q358" s="147"/>
      <c r="R358" s="147"/>
      <c r="S358" s="147"/>
      <c r="T358" s="147"/>
      <c r="U358" s="147"/>
      <c r="V358" s="154"/>
      <c r="W358" s="152"/>
      <c r="X358" s="147"/>
      <c r="Y358" s="147"/>
    </row>
    <row r="359" spans="1:25" x14ac:dyDescent="0.35">
      <c r="A359" s="147">
        <v>355</v>
      </c>
      <c r="B359" s="243"/>
      <c r="C359" s="147"/>
      <c r="D359" s="147"/>
      <c r="E359" s="147"/>
      <c r="F359" s="147"/>
      <c r="G359" s="147"/>
      <c r="H359" s="177"/>
      <c r="I359" s="147"/>
      <c r="J359" s="147"/>
      <c r="K359" s="147"/>
      <c r="L359" s="177"/>
      <c r="M359" s="147"/>
      <c r="N359" s="147"/>
      <c r="O359" s="152"/>
      <c r="P359" s="147" t="s">
        <v>7001</v>
      </c>
      <c r="Q359" s="147"/>
      <c r="R359" s="147"/>
      <c r="S359" s="147"/>
      <c r="T359" s="147"/>
      <c r="U359" s="147"/>
      <c r="V359" s="154"/>
      <c r="W359" s="147" t="s">
        <v>6991</v>
      </c>
      <c r="X359" s="147"/>
      <c r="Y359" s="152"/>
    </row>
    <row r="360" spans="1:25" x14ac:dyDescent="0.35">
      <c r="A360" s="147">
        <v>356</v>
      </c>
      <c r="B360" s="243" t="s">
        <v>8458</v>
      </c>
      <c r="C360" s="147" t="s">
        <v>1434</v>
      </c>
      <c r="D360" s="147" t="s">
        <v>8455</v>
      </c>
      <c r="E360" s="147"/>
      <c r="F360" s="147"/>
      <c r="G360" s="147" t="s">
        <v>7026</v>
      </c>
      <c r="H360" s="177" t="s">
        <v>8459</v>
      </c>
      <c r="I360" s="147"/>
      <c r="J360" s="147"/>
      <c r="K360" s="147"/>
      <c r="L360" s="177" t="s">
        <v>8466</v>
      </c>
      <c r="M360" s="147">
        <v>635</v>
      </c>
      <c r="N360" s="147">
        <v>150</v>
      </c>
      <c r="O360" s="147"/>
      <c r="P360" s="147" t="s">
        <v>8452</v>
      </c>
      <c r="Q360" s="147"/>
      <c r="R360" s="147"/>
      <c r="S360" s="147"/>
      <c r="T360" s="147"/>
      <c r="U360" s="147"/>
      <c r="V360" s="154"/>
      <c r="W360" s="147" t="s">
        <v>8452</v>
      </c>
      <c r="X360" s="147"/>
      <c r="Y360" s="147"/>
    </row>
    <row r="361" spans="1:25" x14ac:dyDescent="0.35">
      <c r="A361" s="147">
        <v>357</v>
      </c>
      <c r="B361" s="242" t="s">
        <v>1283</v>
      </c>
      <c r="C361" s="147" t="s">
        <v>1434</v>
      </c>
      <c r="D361" s="147" t="s">
        <v>1283</v>
      </c>
      <c r="E361" s="147" t="s">
        <v>1510</v>
      </c>
      <c r="F361" s="147">
        <v>1</v>
      </c>
      <c r="G361" s="147" t="s">
        <v>1511</v>
      </c>
      <c r="H361" s="147" t="s">
        <v>1512</v>
      </c>
      <c r="I361" s="147"/>
      <c r="J361" s="147"/>
      <c r="K361" s="147"/>
      <c r="L361" s="147"/>
      <c r="M361" s="147">
        <v>1135</v>
      </c>
      <c r="N361" s="147">
        <v>190</v>
      </c>
      <c r="O361" s="147"/>
      <c r="P361" s="147"/>
      <c r="Q361" s="147" t="s">
        <v>2879</v>
      </c>
      <c r="R361" s="147" t="s">
        <v>866</v>
      </c>
      <c r="S361" s="147" t="s">
        <v>867</v>
      </c>
      <c r="T361" s="147" t="s">
        <v>708</v>
      </c>
      <c r="U361" s="147" t="s">
        <v>1513</v>
      </c>
      <c r="V361" s="154">
        <v>30</v>
      </c>
      <c r="W361" s="147"/>
      <c r="X361" s="147" t="s">
        <v>869</v>
      </c>
      <c r="Y361" s="147"/>
    </row>
    <row r="362" spans="1:25" x14ac:dyDescent="0.35">
      <c r="A362" s="147">
        <v>358</v>
      </c>
      <c r="B362" s="242" t="s">
        <v>1514</v>
      </c>
      <c r="C362" s="147" t="s">
        <v>1434</v>
      </c>
      <c r="D362" s="147" t="s">
        <v>1514</v>
      </c>
      <c r="E362" s="147" t="s">
        <v>1510</v>
      </c>
      <c r="F362" s="147">
        <v>1</v>
      </c>
      <c r="G362" s="147" t="s">
        <v>5812</v>
      </c>
      <c r="H362" s="147" t="s">
        <v>1515</v>
      </c>
      <c r="I362" s="147"/>
      <c r="J362" s="147"/>
      <c r="K362" s="147"/>
      <c r="L362" s="147" t="s">
        <v>1283</v>
      </c>
      <c r="M362" s="147">
        <v>2400</v>
      </c>
      <c r="N362" s="147">
        <v>190</v>
      </c>
      <c r="O362" s="147"/>
      <c r="P362" s="147"/>
      <c r="Q362" s="147" t="s">
        <v>2879</v>
      </c>
      <c r="R362" s="147" t="s">
        <v>866</v>
      </c>
      <c r="S362" s="147" t="s">
        <v>867</v>
      </c>
      <c r="T362" s="147" t="s">
        <v>708</v>
      </c>
      <c r="U362" s="147" t="s">
        <v>1513</v>
      </c>
      <c r="V362" s="154">
        <v>20</v>
      </c>
      <c r="W362" s="147"/>
      <c r="X362" s="147" t="s">
        <v>869</v>
      </c>
      <c r="Y362" s="147"/>
    </row>
    <row r="363" spans="1:25" x14ac:dyDescent="0.35">
      <c r="A363" s="147">
        <v>359</v>
      </c>
      <c r="B363" s="242" t="s">
        <v>1516</v>
      </c>
      <c r="C363" s="147" t="s">
        <v>1434</v>
      </c>
      <c r="D363" s="147" t="s">
        <v>1516</v>
      </c>
      <c r="E363" s="147" t="s">
        <v>1510</v>
      </c>
      <c r="F363" s="147">
        <v>1</v>
      </c>
      <c r="G363" s="147" t="s">
        <v>5813</v>
      </c>
      <c r="H363" s="147" t="s">
        <v>1517</v>
      </c>
      <c r="I363" s="147"/>
      <c r="J363" s="147"/>
      <c r="K363" s="147"/>
      <c r="L363" s="147" t="s">
        <v>1514</v>
      </c>
      <c r="M363" s="147">
        <v>4800</v>
      </c>
      <c r="N363" s="147">
        <v>315</v>
      </c>
      <c r="O363" s="147"/>
      <c r="P363" s="147"/>
      <c r="Q363" s="147" t="s">
        <v>2879</v>
      </c>
      <c r="R363" s="147" t="s">
        <v>866</v>
      </c>
      <c r="S363" s="147" t="s">
        <v>867</v>
      </c>
      <c r="T363" s="147" t="s">
        <v>708</v>
      </c>
      <c r="U363" s="147" t="s">
        <v>1513</v>
      </c>
      <c r="V363" s="154">
        <v>10</v>
      </c>
      <c r="W363" s="147"/>
      <c r="X363" s="147" t="s">
        <v>869</v>
      </c>
      <c r="Y363" s="147"/>
    </row>
    <row r="364" spans="1:25" x14ac:dyDescent="0.35">
      <c r="A364" s="147">
        <v>360</v>
      </c>
      <c r="B364" s="242" t="s">
        <v>1502</v>
      </c>
      <c r="C364" s="147" t="s">
        <v>1434</v>
      </c>
      <c r="D364" s="147" t="s">
        <v>1502</v>
      </c>
      <c r="E364" s="147" t="s">
        <v>1510</v>
      </c>
      <c r="F364" s="147"/>
      <c r="G364" s="147" t="s">
        <v>1518</v>
      </c>
      <c r="H364" s="147" t="s">
        <v>1519</v>
      </c>
      <c r="I364" s="147"/>
      <c r="J364" s="147"/>
      <c r="K364" s="147"/>
      <c r="L364" s="147" t="s">
        <v>2819</v>
      </c>
      <c r="M364" s="147">
        <v>7000</v>
      </c>
      <c r="N364" s="147">
        <v>390</v>
      </c>
      <c r="O364" s="147"/>
      <c r="P364" s="147"/>
      <c r="Q364" s="147" t="s">
        <v>2879</v>
      </c>
      <c r="R364" s="147" t="s">
        <v>866</v>
      </c>
      <c r="S364" s="147" t="s">
        <v>867</v>
      </c>
      <c r="T364" s="147" t="s">
        <v>708</v>
      </c>
      <c r="U364" s="147" t="s">
        <v>1513</v>
      </c>
      <c r="V364" s="154">
        <v>5</v>
      </c>
      <c r="W364" s="147"/>
      <c r="X364" s="147" t="s">
        <v>869</v>
      </c>
      <c r="Y364" s="147"/>
    </row>
    <row r="365" spans="1:25" x14ac:dyDescent="0.35">
      <c r="A365" s="147">
        <v>361</v>
      </c>
      <c r="B365" s="242" t="s">
        <v>1468</v>
      </c>
      <c r="C365" s="147" t="s">
        <v>1434</v>
      </c>
      <c r="D365" s="147" t="s">
        <v>1468</v>
      </c>
      <c r="E365" s="147" t="s">
        <v>1510</v>
      </c>
      <c r="F365" s="147"/>
      <c r="G365" s="147" t="s">
        <v>5814</v>
      </c>
      <c r="H365" s="147" t="s">
        <v>1520</v>
      </c>
      <c r="I365" s="147"/>
      <c r="J365" s="147"/>
      <c r="K365" s="147"/>
      <c r="L365" s="147" t="s">
        <v>1502</v>
      </c>
      <c r="M365" s="147">
        <v>9000</v>
      </c>
      <c r="N365" s="147">
        <v>515</v>
      </c>
      <c r="O365" s="147"/>
      <c r="P365" s="147"/>
      <c r="Q365" s="147" t="s">
        <v>2879</v>
      </c>
      <c r="R365" s="147" t="s">
        <v>866</v>
      </c>
      <c r="S365" s="147" t="s">
        <v>867</v>
      </c>
      <c r="T365" s="147" t="s">
        <v>708</v>
      </c>
      <c r="U365" s="147" t="s">
        <v>1513</v>
      </c>
      <c r="V365" s="154">
        <v>5</v>
      </c>
      <c r="W365" s="147"/>
      <c r="X365" s="147" t="s">
        <v>869</v>
      </c>
      <c r="Y365" s="147"/>
    </row>
    <row r="366" spans="1:25" x14ac:dyDescent="0.35">
      <c r="A366" s="147">
        <v>362</v>
      </c>
      <c r="B366" s="242" t="s">
        <v>1482</v>
      </c>
      <c r="C366" s="147" t="s">
        <v>1434</v>
      </c>
      <c r="D366" s="147" t="s">
        <v>1482</v>
      </c>
      <c r="E366" s="147" t="s">
        <v>1510</v>
      </c>
      <c r="F366" s="147"/>
      <c r="G366" s="147" t="s">
        <v>5815</v>
      </c>
      <c r="H366" s="147" t="s">
        <v>1521</v>
      </c>
      <c r="I366" s="147"/>
      <c r="J366" s="147"/>
      <c r="K366" s="147"/>
      <c r="L366" s="147" t="s">
        <v>1468</v>
      </c>
      <c r="M366" s="147">
        <v>16000</v>
      </c>
      <c r="N366" s="147">
        <v>770</v>
      </c>
      <c r="O366" s="147"/>
      <c r="P366" s="147"/>
      <c r="Q366" s="147" t="s">
        <v>2879</v>
      </c>
      <c r="R366" s="147" t="s">
        <v>866</v>
      </c>
      <c r="S366" s="147" t="s">
        <v>867</v>
      </c>
      <c r="T366" s="147" t="s">
        <v>708</v>
      </c>
      <c r="U366" s="147" t="s">
        <v>1513</v>
      </c>
      <c r="V366" s="154">
        <v>5</v>
      </c>
      <c r="W366" s="147"/>
      <c r="X366" s="147" t="s">
        <v>869</v>
      </c>
      <c r="Y366" s="147"/>
    </row>
    <row r="367" spans="1:25" x14ac:dyDescent="0.35">
      <c r="A367" s="147">
        <v>363</v>
      </c>
      <c r="B367" s="242" t="s">
        <v>1496</v>
      </c>
      <c r="C367" s="147" t="s">
        <v>1434</v>
      </c>
      <c r="D367" s="147" t="s">
        <v>1496</v>
      </c>
      <c r="E367" s="147" t="s">
        <v>1510</v>
      </c>
      <c r="F367" s="147"/>
      <c r="G367" s="147" t="s">
        <v>1522</v>
      </c>
      <c r="H367" s="147" t="s">
        <v>1523</v>
      </c>
      <c r="I367" s="147"/>
      <c r="J367" s="147"/>
      <c r="K367" s="147"/>
      <c r="L367" s="147" t="s">
        <v>2820</v>
      </c>
      <c r="M367" s="147">
        <v>13000</v>
      </c>
      <c r="N367" s="147">
        <v>875</v>
      </c>
      <c r="O367" s="147"/>
      <c r="P367" s="147"/>
      <c r="Q367" s="147" t="s">
        <v>2879</v>
      </c>
      <c r="R367" s="147" t="s">
        <v>866</v>
      </c>
      <c r="S367" s="147" t="s">
        <v>867</v>
      </c>
      <c r="T367" s="147" t="s">
        <v>708</v>
      </c>
      <c r="U367" s="147" t="s">
        <v>1513</v>
      </c>
      <c r="V367" s="154">
        <v>5</v>
      </c>
      <c r="W367" s="147"/>
      <c r="X367" s="147" t="s">
        <v>869</v>
      </c>
      <c r="Y367" s="147"/>
    </row>
    <row r="368" spans="1:25" x14ac:dyDescent="0.35">
      <c r="A368" s="147">
        <v>364</v>
      </c>
      <c r="B368" s="242" t="s">
        <v>1524</v>
      </c>
      <c r="C368" s="147" t="s">
        <v>1434</v>
      </c>
      <c r="D368" s="147" t="s">
        <v>1524</v>
      </c>
      <c r="E368" s="147" t="s">
        <v>1510</v>
      </c>
      <c r="F368" s="147"/>
      <c r="G368" s="147" t="s">
        <v>5818</v>
      </c>
      <c r="H368" s="147" t="s">
        <v>1525</v>
      </c>
      <c r="I368" s="147"/>
      <c r="J368" s="147"/>
      <c r="K368" s="147"/>
      <c r="L368" s="147" t="s">
        <v>2821</v>
      </c>
      <c r="M368" s="147">
        <v>15000</v>
      </c>
      <c r="N368" s="147">
        <v>1065</v>
      </c>
      <c r="O368" s="147"/>
      <c r="P368" s="147"/>
      <c r="Q368" s="147" t="s">
        <v>2879</v>
      </c>
      <c r="R368" s="147" t="s">
        <v>866</v>
      </c>
      <c r="S368" s="147" t="s">
        <v>867</v>
      </c>
      <c r="T368" s="147" t="s">
        <v>708</v>
      </c>
      <c r="U368" s="147" t="s">
        <v>1513</v>
      </c>
      <c r="V368" s="154">
        <v>5</v>
      </c>
      <c r="W368" s="147"/>
      <c r="X368" s="147" t="s">
        <v>869</v>
      </c>
      <c r="Y368" s="147"/>
    </row>
    <row r="369" spans="1:25" x14ac:dyDescent="0.35">
      <c r="A369" s="147">
        <v>365</v>
      </c>
      <c r="B369" s="242" t="s">
        <v>1506</v>
      </c>
      <c r="C369" s="147" t="s">
        <v>1434</v>
      </c>
      <c r="D369" s="147" t="s">
        <v>1506</v>
      </c>
      <c r="E369" s="147" t="s">
        <v>1510</v>
      </c>
      <c r="F369" s="147"/>
      <c r="G369" s="147" t="s">
        <v>5816</v>
      </c>
      <c r="H369" s="147" t="s">
        <v>1526</v>
      </c>
      <c r="I369" s="147"/>
      <c r="J369" s="147"/>
      <c r="K369" s="147"/>
      <c r="L369" s="147" t="s">
        <v>3387</v>
      </c>
      <c r="M369" s="147">
        <v>30000</v>
      </c>
      <c r="N369" s="147">
        <v>1875</v>
      </c>
      <c r="O369" s="147"/>
      <c r="P369" s="147"/>
      <c r="Q369" s="147" t="s">
        <v>2879</v>
      </c>
      <c r="R369" s="147" t="s">
        <v>866</v>
      </c>
      <c r="S369" s="147" t="s">
        <v>867</v>
      </c>
      <c r="T369" s="147" t="s">
        <v>708</v>
      </c>
      <c r="U369" s="147" t="s">
        <v>1513</v>
      </c>
      <c r="V369" s="154">
        <v>15</v>
      </c>
      <c r="W369" s="147"/>
      <c r="X369" s="147" t="s">
        <v>869</v>
      </c>
      <c r="Y369" s="147"/>
    </row>
    <row r="370" spans="1:25" x14ac:dyDescent="0.35">
      <c r="A370" s="147">
        <v>366</v>
      </c>
      <c r="B370" s="242" t="s">
        <v>3601</v>
      </c>
      <c r="C370" s="147" t="s">
        <v>1434</v>
      </c>
      <c r="D370" s="147" t="s">
        <v>3601</v>
      </c>
      <c r="E370" s="147" t="s">
        <v>1510</v>
      </c>
      <c r="F370" s="147"/>
      <c r="G370" s="147" t="s">
        <v>5817</v>
      </c>
      <c r="H370" s="147" t="s">
        <v>3603</v>
      </c>
      <c r="I370" s="147"/>
      <c r="J370" s="147"/>
      <c r="K370" s="147"/>
      <c r="L370" s="147" t="s">
        <v>3604</v>
      </c>
      <c r="M370" s="147">
        <v>35000</v>
      </c>
      <c r="N370" s="147">
        <v>2500</v>
      </c>
      <c r="O370" s="147"/>
      <c r="P370" s="147"/>
      <c r="Q370" s="147" t="s">
        <v>2879</v>
      </c>
      <c r="R370" s="147" t="s">
        <v>866</v>
      </c>
      <c r="S370" s="147" t="s">
        <v>867</v>
      </c>
      <c r="T370" s="147" t="s">
        <v>708</v>
      </c>
      <c r="U370" s="147" t="s">
        <v>1513</v>
      </c>
      <c r="V370" s="154">
        <v>20</v>
      </c>
      <c r="W370" s="147"/>
      <c r="X370" s="147" t="s">
        <v>869</v>
      </c>
      <c r="Y370" s="147"/>
    </row>
    <row r="371" spans="1:25" x14ac:dyDescent="0.35">
      <c r="A371" s="147">
        <v>367</v>
      </c>
      <c r="B371" s="245" t="s">
        <v>1472</v>
      </c>
      <c r="C371" s="147" t="s">
        <v>1434</v>
      </c>
      <c r="D371" s="147" t="s">
        <v>1472</v>
      </c>
      <c r="E371" s="147" t="s">
        <v>919</v>
      </c>
      <c r="F371" s="147">
        <v>1</v>
      </c>
      <c r="G371" s="147" t="s">
        <v>1527</v>
      </c>
      <c r="H371" s="147" t="s">
        <v>1528</v>
      </c>
      <c r="I371" s="147"/>
      <c r="J371" s="147"/>
      <c r="K371" s="147"/>
      <c r="L371" s="147" t="s">
        <v>2775</v>
      </c>
      <c r="M371" s="147">
        <v>1400</v>
      </c>
      <c r="N371" s="147">
        <v>210</v>
      </c>
      <c r="O371" s="147"/>
      <c r="P371" s="147"/>
      <c r="Q371" s="147" t="s">
        <v>2879</v>
      </c>
      <c r="R371" s="147" t="s">
        <v>866</v>
      </c>
      <c r="S371" s="147" t="s">
        <v>867</v>
      </c>
      <c r="T371" s="147" t="s">
        <v>708</v>
      </c>
      <c r="U371" s="147" t="s">
        <v>112</v>
      </c>
      <c r="V371" s="154">
        <v>30</v>
      </c>
      <c r="W371" s="147"/>
      <c r="X371" s="147"/>
      <c r="Y371" s="147"/>
    </row>
    <row r="372" spans="1:25" x14ac:dyDescent="0.35">
      <c r="A372" s="147">
        <v>368</v>
      </c>
      <c r="B372" s="248"/>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7461</v>
      </c>
      <c r="V372" s="154">
        <v>30</v>
      </c>
      <c r="W372" s="147"/>
      <c r="X372" s="147" t="s">
        <v>869</v>
      </c>
      <c r="Y372" s="147"/>
    </row>
    <row r="373" spans="1:25" x14ac:dyDescent="0.35">
      <c r="A373" s="147">
        <v>369</v>
      </c>
      <c r="B373" s="245" t="s">
        <v>1487</v>
      </c>
      <c r="C373" s="147" t="s">
        <v>1434</v>
      </c>
      <c r="D373" s="147" t="s">
        <v>1487</v>
      </c>
      <c r="E373" s="147" t="s">
        <v>919</v>
      </c>
      <c r="F373" s="147"/>
      <c r="G373" s="147" t="s">
        <v>5819</v>
      </c>
      <c r="H373" s="147" t="s">
        <v>1529</v>
      </c>
      <c r="I373" s="147"/>
      <c r="J373" s="147"/>
      <c r="K373" s="147"/>
      <c r="L373" s="147" t="s">
        <v>1472</v>
      </c>
      <c r="M373" s="147">
        <v>4000</v>
      </c>
      <c r="N373" s="147">
        <v>250</v>
      </c>
      <c r="O373" s="147"/>
      <c r="P373" s="147"/>
      <c r="Q373" s="147" t="s">
        <v>2879</v>
      </c>
      <c r="R373" s="147" t="s">
        <v>866</v>
      </c>
      <c r="S373" s="147" t="s">
        <v>867</v>
      </c>
      <c r="T373" s="147" t="s">
        <v>708</v>
      </c>
      <c r="U373" s="147" t="s">
        <v>112</v>
      </c>
      <c r="V373" s="154">
        <v>30</v>
      </c>
      <c r="W373" s="147"/>
      <c r="X373" s="147"/>
      <c r="Y373" s="147"/>
    </row>
    <row r="374" spans="1:25" x14ac:dyDescent="0.35">
      <c r="A374" s="147">
        <v>370</v>
      </c>
      <c r="B374" s="248"/>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7461</v>
      </c>
      <c r="V374" s="154">
        <v>30</v>
      </c>
      <c r="W374" s="147"/>
      <c r="X374" s="147" t="s">
        <v>869</v>
      </c>
      <c r="Y374" s="147"/>
    </row>
    <row r="375" spans="1:25" x14ac:dyDescent="0.35">
      <c r="A375" s="147">
        <v>371</v>
      </c>
      <c r="B375" s="245" t="s">
        <v>1437</v>
      </c>
      <c r="C375" s="147" t="s">
        <v>1434</v>
      </c>
      <c r="D375" s="147" t="s">
        <v>1437</v>
      </c>
      <c r="E375" s="147" t="s">
        <v>919</v>
      </c>
      <c r="F375" s="147">
        <v>1</v>
      </c>
      <c r="G375" s="147" t="s">
        <v>5820</v>
      </c>
      <c r="H375" s="147" t="s">
        <v>1530</v>
      </c>
      <c r="I375" s="147"/>
      <c r="J375" s="147"/>
      <c r="K375" s="147"/>
      <c r="L375" s="147" t="s">
        <v>1487</v>
      </c>
      <c r="M375" s="147">
        <v>5400</v>
      </c>
      <c r="N375" s="147">
        <v>375</v>
      </c>
      <c r="O375" s="147"/>
      <c r="P375" s="147"/>
      <c r="Q375" s="147" t="s">
        <v>2879</v>
      </c>
      <c r="R375" s="147" t="s">
        <v>866</v>
      </c>
      <c r="S375" s="147" t="s">
        <v>867</v>
      </c>
      <c r="T375" s="147" t="s">
        <v>708</v>
      </c>
      <c r="U375" s="147" t="s">
        <v>112</v>
      </c>
      <c r="V375" s="154">
        <v>30</v>
      </c>
      <c r="W375" s="147"/>
      <c r="X375" s="147"/>
      <c r="Y375" s="147"/>
    </row>
    <row r="376" spans="1:25" x14ac:dyDescent="0.35">
      <c r="A376" s="147">
        <v>372</v>
      </c>
      <c r="B376" s="248"/>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7461</v>
      </c>
      <c r="V376" s="154">
        <v>30</v>
      </c>
      <c r="W376" s="147"/>
      <c r="X376" s="147" t="s">
        <v>869</v>
      </c>
      <c r="Y376" s="147"/>
    </row>
    <row r="377" spans="1:25" x14ac:dyDescent="0.35">
      <c r="A377" s="147">
        <v>373</v>
      </c>
      <c r="B377" s="245" t="s">
        <v>1463</v>
      </c>
      <c r="C377" s="147" t="s">
        <v>1434</v>
      </c>
      <c r="D377" s="147" t="s">
        <v>1463</v>
      </c>
      <c r="E377" s="147" t="s">
        <v>919</v>
      </c>
      <c r="F377" s="147"/>
      <c r="G377" s="147" t="s">
        <v>1531</v>
      </c>
      <c r="H377" s="147" t="s">
        <v>1532</v>
      </c>
      <c r="I377" s="147"/>
      <c r="J377" s="147"/>
      <c r="K377" s="147"/>
      <c r="L377" s="147" t="s">
        <v>2822</v>
      </c>
      <c r="M377" s="147">
        <v>7600</v>
      </c>
      <c r="N377" s="147">
        <v>500</v>
      </c>
      <c r="O377" s="147"/>
      <c r="P377" s="147"/>
      <c r="Q377" s="147" t="s">
        <v>2879</v>
      </c>
      <c r="R377" s="147" t="s">
        <v>866</v>
      </c>
      <c r="S377" s="147" t="s">
        <v>867</v>
      </c>
      <c r="T377" s="147" t="s">
        <v>708</v>
      </c>
      <c r="U377" s="147" t="s">
        <v>112</v>
      </c>
      <c r="V377" s="154">
        <v>30</v>
      </c>
      <c r="W377" s="147"/>
      <c r="X377" s="147"/>
      <c r="Y377" s="147"/>
    </row>
    <row r="378" spans="1:25" x14ac:dyDescent="0.35">
      <c r="A378" s="147">
        <v>374</v>
      </c>
      <c r="B378" s="248"/>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7461</v>
      </c>
      <c r="V378" s="154">
        <v>30</v>
      </c>
      <c r="W378" s="147"/>
      <c r="X378" s="147" t="s">
        <v>869</v>
      </c>
      <c r="Y378" s="147"/>
    </row>
    <row r="379" spans="1:25" x14ac:dyDescent="0.35">
      <c r="A379" s="147">
        <v>375</v>
      </c>
      <c r="B379" s="245" t="s">
        <v>1533</v>
      </c>
      <c r="C379" s="147" t="s">
        <v>1434</v>
      </c>
      <c r="D379" s="147" t="s">
        <v>1533</v>
      </c>
      <c r="E379" s="147" t="s">
        <v>919</v>
      </c>
      <c r="F379" s="147"/>
      <c r="G379" s="147" t="s">
        <v>5821</v>
      </c>
      <c r="H379" s="147" t="s">
        <v>1534</v>
      </c>
      <c r="I379" s="147"/>
      <c r="J379" s="147"/>
      <c r="K379" s="147"/>
      <c r="L379" s="147" t="s">
        <v>1463</v>
      </c>
      <c r="M379" s="147">
        <v>9600</v>
      </c>
      <c r="N379" s="147">
        <v>625</v>
      </c>
      <c r="O379" s="147"/>
      <c r="P379" s="147"/>
      <c r="Q379" s="147" t="s">
        <v>2879</v>
      </c>
      <c r="R379" s="147" t="s">
        <v>866</v>
      </c>
      <c r="S379" s="147" t="s">
        <v>867</v>
      </c>
      <c r="T379" s="147" t="s">
        <v>708</v>
      </c>
      <c r="U379" s="147" t="s">
        <v>112</v>
      </c>
      <c r="V379" s="154">
        <v>30</v>
      </c>
      <c r="W379" s="147"/>
      <c r="X379" s="147"/>
      <c r="Y379" s="147"/>
    </row>
    <row r="380" spans="1:25" x14ac:dyDescent="0.35">
      <c r="A380" s="147">
        <v>376</v>
      </c>
      <c r="B380" s="248"/>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7461</v>
      </c>
      <c r="V380" s="154">
        <v>30</v>
      </c>
      <c r="W380" s="147"/>
      <c r="X380" s="147" t="s">
        <v>869</v>
      </c>
      <c r="Y380" s="147"/>
    </row>
    <row r="381" spans="1:25" x14ac:dyDescent="0.35">
      <c r="A381" s="147">
        <v>377</v>
      </c>
      <c r="B381" s="245" t="s">
        <v>1445</v>
      </c>
      <c r="C381" s="147" t="s">
        <v>1434</v>
      </c>
      <c r="D381" s="147" t="s">
        <v>1445</v>
      </c>
      <c r="E381" s="147" t="s">
        <v>919</v>
      </c>
      <c r="F381" s="147"/>
      <c r="G381" s="147" t="s">
        <v>5822</v>
      </c>
      <c r="H381" s="147" t="s">
        <v>1535</v>
      </c>
      <c r="I381" s="147"/>
      <c r="J381" s="147"/>
      <c r="K381" s="147"/>
      <c r="L381" s="147" t="s">
        <v>1533</v>
      </c>
      <c r="M381" s="147">
        <v>11600</v>
      </c>
      <c r="N381" s="147">
        <v>750</v>
      </c>
      <c r="O381" s="147"/>
      <c r="P381" s="147"/>
      <c r="Q381" s="147" t="s">
        <v>2879</v>
      </c>
      <c r="R381" s="147" t="s">
        <v>866</v>
      </c>
      <c r="S381" s="147" t="s">
        <v>867</v>
      </c>
      <c r="T381" s="147" t="s">
        <v>708</v>
      </c>
      <c r="U381" s="147" t="s">
        <v>112</v>
      </c>
      <c r="V381" s="154">
        <v>30</v>
      </c>
      <c r="W381" s="147"/>
      <c r="X381" s="147"/>
      <c r="Y381" s="147"/>
    </row>
    <row r="382" spans="1:25" x14ac:dyDescent="0.35">
      <c r="A382" s="147">
        <v>378</v>
      </c>
      <c r="B382" s="248"/>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7461</v>
      </c>
      <c r="V382" s="154">
        <v>30</v>
      </c>
      <c r="W382" s="147"/>
      <c r="X382" s="147" t="s">
        <v>869</v>
      </c>
      <c r="Y382" s="147"/>
    </row>
    <row r="383" spans="1:25" x14ac:dyDescent="0.35">
      <c r="A383" s="147">
        <v>379</v>
      </c>
      <c r="B383" s="245" t="s">
        <v>1467</v>
      </c>
      <c r="C383" s="147" t="s">
        <v>1434</v>
      </c>
      <c r="D383" s="147" t="s">
        <v>1467</v>
      </c>
      <c r="E383" s="147" t="s">
        <v>919</v>
      </c>
      <c r="F383" s="147"/>
      <c r="G383" s="147" t="s">
        <v>1536</v>
      </c>
      <c r="H383" s="147" t="s">
        <v>1537</v>
      </c>
      <c r="I383" s="147"/>
      <c r="J383" s="147"/>
      <c r="K383" s="147"/>
      <c r="L383" s="147" t="s">
        <v>2823</v>
      </c>
      <c r="M383" s="147">
        <v>13600</v>
      </c>
      <c r="N383" s="147">
        <v>875</v>
      </c>
      <c r="O383" s="147"/>
      <c r="P383" s="147"/>
      <c r="Q383" s="147" t="s">
        <v>2879</v>
      </c>
      <c r="R383" s="147" t="s">
        <v>866</v>
      </c>
      <c r="S383" s="147" t="s">
        <v>867</v>
      </c>
      <c r="T383" s="147" t="s">
        <v>708</v>
      </c>
      <c r="U383" s="147" t="s">
        <v>112</v>
      </c>
      <c r="V383" s="154">
        <v>30</v>
      </c>
      <c r="W383" s="147"/>
      <c r="X383" s="147"/>
      <c r="Y383" s="147"/>
    </row>
    <row r="384" spans="1:25" x14ac:dyDescent="0.35">
      <c r="A384" s="147">
        <v>380</v>
      </c>
      <c r="B384" s="248"/>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7461</v>
      </c>
      <c r="V384" s="154">
        <v>30</v>
      </c>
      <c r="W384" s="147"/>
      <c r="X384" s="147" t="s">
        <v>869</v>
      </c>
      <c r="Y384" s="147"/>
    </row>
    <row r="385" spans="1:25" x14ac:dyDescent="0.35">
      <c r="A385" s="147">
        <v>381</v>
      </c>
      <c r="B385" s="245" t="s">
        <v>1483</v>
      </c>
      <c r="C385" s="147" t="s">
        <v>1434</v>
      </c>
      <c r="D385" s="147" t="s">
        <v>1483</v>
      </c>
      <c r="E385" s="147" t="s">
        <v>919</v>
      </c>
      <c r="F385" s="147"/>
      <c r="G385" s="147" t="s">
        <v>5823</v>
      </c>
      <c r="H385" s="147" t="s">
        <v>1538</v>
      </c>
      <c r="I385" s="147"/>
      <c r="J385" s="147"/>
      <c r="K385" s="147"/>
      <c r="L385" s="147" t="s">
        <v>1467</v>
      </c>
      <c r="M385" s="147">
        <v>18000</v>
      </c>
      <c r="N385" s="147">
        <v>1000</v>
      </c>
      <c r="O385" s="147"/>
      <c r="P385" s="147"/>
      <c r="Q385" s="147" t="s">
        <v>2879</v>
      </c>
      <c r="R385" s="147" t="s">
        <v>866</v>
      </c>
      <c r="S385" s="147" t="s">
        <v>867</v>
      </c>
      <c r="T385" s="147" t="s">
        <v>708</v>
      </c>
      <c r="U385" s="147" t="s">
        <v>112</v>
      </c>
      <c r="V385" s="154">
        <v>30</v>
      </c>
      <c r="W385" s="147"/>
      <c r="X385" s="147"/>
      <c r="Y385" s="147"/>
    </row>
    <row r="386" spans="1:25" x14ac:dyDescent="0.35">
      <c r="A386" s="147">
        <v>382</v>
      </c>
      <c r="B386" s="248"/>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7461</v>
      </c>
      <c r="V386" s="154">
        <v>30</v>
      </c>
      <c r="W386" s="147"/>
      <c r="X386" s="147" t="s">
        <v>869</v>
      </c>
      <c r="Y386" s="147"/>
    </row>
    <row r="387" spans="1:25" x14ac:dyDescent="0.35">
      <c r="A387" s="147">
        <v>383</v>
      </c>
      <c r="B387" s="245" t="s">
        <v>1495</v>
      </c>
      <c r="C387" s="147" t="s">
        <v>1434</v>
      </c>
      <c r="D387" s="147" t="s">
        <v>1495</v>
      </c>
      <c r="E387" s="147" t="s">
        <v>919</v>
      </c>
      <c r="F387" s="147"/>
      <c r="G387" s="147" t="s">
        <v>5824</v>
      </c>
      <c r="H387" s="147" t="s">
        <v>1539</v>
      </c>
      <c r="I387" s="147"/>
      <c r="J387" s="147"/>
      <c r="K387" s="147"/>
      <c r="L387" s="147" t="s">
        <v>1483</v>
      </c>
      <c r="M387" s="147">
        <v>22000</v>
      </c>
      <c r="N387" s="147">
        <v>1125</v>
      </c>
      <c r="O387" s="147"/>
      <c r="P387" s="147"/>
      <c r="Q387" s="147" t="s">
        <v>2879</v>
      </c>
      <c r="R387" s="147" t="s">
        <v>866</v>
      </c>
      <c r="S387" s="147" t="s">
        <v>867</v>
      </c>
      <c r="T387" s="147" t="s">
        <v>708</v>
      </c>
      <c r="U387" s="147" t="s">
        <v>112</v>
      </c>
      <c r="V387" s="154">
        <v>30</v>
      </c>
      <c r="W387" s="147"/>
      <c r="X387" s="147"/>
      <c r="Y387" s="147"/>
    </row>
    <row r="388" spans="1:25" x14ac:dyDescent="0.35">
      <c r="A388" s="147">
        <v>384</v>
      </c>
      <c r="B388" s="248"/>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7461</v>
      </c>
      <c r="V388" s="154">
        <v>30</v>
      </c>
      <c r="W388" s="147"/>
      <c r="X388" s="147" t="s">
        <v>869</v>
      </c>
      <c r="Y388" s="147"/>
    </row>
    <row r="389" spans="1:25" x14ac:dyDescent="0.35">
      <c r="A389" s="147">
        <v>385</v>
      </c>
      <c r="B389" s="245" t="s">
        <v>3590</v>
      </c>
      <c r="C389" s="147" t="s">
        <v>1434</v>
      </c>
      <c r="D389" s="147" t="s">
        <v>3590</v>
      </c>
      <c r="E389" s="147" t="s">
        <v>919</v>
      </c>
      <c r="F389" s="147"/>
      <c r="G389" s="147" t="s">
        <v>5825</v>
      </c>
      <c r="H389" s="147" t="s">
        <v>3594</v>
      </c>
      <c r="I389" s="147"/>
      <c r="J389" s="147"/>
      <c r="K389" s="147"/>
      <c r="L389" s="147" t="s">
        <v>3591</v>
      </c>
      <c r="M389" s="147">
        <v>50000</v>
      </c>
      <c r="N389" s="147">
        <v>2845</v>
      </c>
      <c r="O389" s="147"/>
      <c r="P389" s="147"/>
      <c r="Q389" s="147" t="s">
        <v>2879</v>
      </c>
      <c r="R389" s="147" t="s">
        <v>866</v>
      </c>
      <c r="S389" s="147" t="s">
        <v>867</v>
      </c>
      <c r="T389" s="147" t="s">
        <v>708</v>
      </c>
      <c r="U389" s="147" t="s">
        <v>112</v>
      </c>
      <c r="V389" s="154">
        <v>75</v>
      </c>
      <c r="W389" s="147"/>
      <c r="X389" s="147"/>
      <c r="Y389" s="147"/>
    </row>
    <row r="390" spans="1:25" x14ac:dyDescent="0.35">
      <c r="A390" s="147">
        <v>386</v>
      </c>
      <c r="B390" s="248"/>
      <c r="C390" s="147"/>
      <c r="D390" s="147"/>
      <c r="E390" s="147"/>
      <c r="F390" s="147"/>
      <c r="G390" s="147"/>
      <c r="H390" s="147"/>
      <c r="I390" s="147"/>
      <c r="J390" s="147"/>
      <c r="K390" s="147"/>
      <c r="L390" s="147"/>
      <c r="M390" s="147"/>
      <c r="N390" s="147"/>
      <c r="O390" s="147"/>
      <c r="P390" s="147"/>
      <c r="Q390" s="147" t="s">
        <v>2879</v>
      </c>
      <c r="R390" s="147" t="s">
        <v>866</v>
      </c>
      <c r="S390" s="147" t="s">
        <v>867</v>
      </c>
      <c r="T390" s="147" t="s">
        <v>708</v>
      </c>
      <c r="U390" s="147" t="s">
        <v>7461</v>
      </c>
      <c r="V390" s="154">
        <v>60</v>
      </c>
      <c r="W390" s="147"/>
      <c r="X390" s="147" t="s">
        <v>869</v>
      </c>
      <c r="Y390" s="147"/>
    </row>
    <row r="391" spans="1:25" x14ac:dyDescent="0.35">
      <c r="A391" s="147">
        <v>387</v>
      </c>
      <c r="B391" s="243" t="s">
        <v>1540</v>
      </c>
      <c r="C391" s="147" t="s">
        <v>1434</v>
      </c>
      <c r="D391" s="147" t="s">
        <v>1540</v>
      </c>
      <c r="E391" s="147"/>
      <c r="F391" s="147">
        <v>1</v>
      </c>
      <c r="G391" s="147" t="s">
        <v>1541</v>
      </c>
      <c r="H391" s="147" t="s">
        <v>1542</v>
      </c>
      <c r="I391" s="147"/>
      <c r="J391" s="147"/>
      <c r="K391" s="147"/>
      <c r="L391" s="177" t="s">
        <v>990</v>
      </c>
      <c r="M391" s="147">
        <v>1400</v>
      </c>
      <c r="N391" s="147">
        <v>135</v>
      </c>
      <c r="O391" s="147"/>
      <c r="P391" s="147" t="s">
        <v>80</v>
      </c>
      <c r="Q391" s="147"/>
      <c r="R391" s="147"/>
      <c r="S391" s="147"/>
      <c r="T391" s="147"/>
      <c r="U391" s="147"/>
      <c r="V391" s="154"/>
      <c r="W391" s="152"/>
      <c r="X391" s="147"/>
      <c r="Y391" s="147"/>
    </row>
    <row r="392" spans="1:25" x14ac:dyDescent="0.35">
      <c r="A392" s="147">
        <v>388</v>
      </c>
      <c r="B392" s="243"/>
      <c r="C392" s="147"/>
      <c r="D392" s="147"/>
      <c r="E392" s="147"/>
      <c r="F392" s="147"/>
      <c r="G392" s="147"/>
      <c r="H392" s="147"/>
      <c r="I392" s="147"/>
      <c r="J392" s="147"/>
      <c r="K392" s="147"/>
      <c r="L392" s="177"/>
      <c r="M392" s="147"/>
      <c r="N392" s="147"/>
      <c r="O392" s="152"/>
      <c r="P392" s="177" t="s">
        <v>8437</v>
      </c>
      <c r="Q392" s="147"/>
      <c r="R392" s="147"/>
      <c r="S392" s="147"/>
      <c r="T392" s="147"/>
      <c r="U392" s="147"/>
      <c r="V392" s="154"/>
      <c r="W392" s="152" t="s">
        <v>80</v>
      </c>
      <c r="X392" s="147"/>
      <c r="Y392" s="152"/>
    </row>
    <row r="393" spans="1:25" x14ac:dyDescent="0.35">
      <c r="A393" s="147">
        <v>389</v>
      </c>
      <c r="B393" s="242" t="s">
        <v>3472</v>
      </c>
      <c r="C393" s="147" t="s">
        <v>1434</v>
      </c>
      <c r="D393" s="147" t="s">
        <v>3472</v>
      </c>
      <c r="E393" s="147" t="s">
        <v>831</v>
      </c>
      <c r="F393" s="147">
        <v>1</v>
      </c>
      <c r="G393" s="147" t="s">
        <v>5926</v>
      </c>
      <c r="H393" s="147" t="s">
        <v>3473</v>
      </c>
      <c r="I393" s="147"/>
      <c r="J393" s="147"/>
      <c r="K393" s="147"/>
      <c r="L393" s="147" t="s">
        <v>2824</v>
      </c>
      <c r="M393" s="147">
        <v>3400</v>
      </c>
      <c r="N393" s="147">
        <v>230</v>
      </c>
      <c r="O393" s="147"/>
      <c r="P393" s="147" t="s">
        <v>713</v>
      </c>
      <c r="Q393" s="147"/>
      <c r="R393" s="147"/>
      <c r="S393" s="147"/>
      <c r="T393" s="147"/>
      <c r="U393" s="147"/>
      <c r="V393" s="154"/>
      <c r="W393" s="152"/>
      <c r="X393" s="147"/>
      <c r="Y393" s="147"/>
    </row>
    <row r="394" spans="1:25" x14ac:dyDescent="0.35">
      <c r="A394" s="147">
        <v>390</v>
      </c>
      <c r="B394" s="243" t="s">
        <v>1543</v>
      </c>
      <c r="C394" s="147" t="s">
        <v>1434</v>
      </c>
      <c r="D394" s="147" t="s">
        <v>1543</v>
      </c>
      <c r="E394" s="147"/>
      <c r="F394" s="147">
        <v>1</v>
      </c>
      <c r="G394" s="147" t="s">
        <v>1544</v>
      </c>
      <c r="H394" s="147" t="s">
        <v>1545</v>
      </c>
      <c r="I394" s="147"/>
      <c r="J394" s="147"/>
      <c r="K394" s="147"/>
      <c r="L394" s="177" t="s">
        <v>2824</v>
      </c>
      <c r="M394" s="147">
        <v>3600</v>
      </c>
      <c r="N394" s="147">
        <v>280</v>
      </c>
      <c r="O394" s="147"/>
      <c r="P394" s="147" t="s">
        <v>77</v>
      </c>
      <c r="Q394" s="147"/>
      <c r="R394" s="147"/>
      <c r="S394" s="147"/>
      <c r="T394" s="147"/>
      <c r="U394" s="147"/>
      <c r="V394" s="154"/>
      <c r="W394" s="152"/>
      <c r="X394" s="147"/>
      <c r="Y394" s="147"/>
    </row>
    <row r="395" spans="1:25" x14ac:dyDescent="0.35">
      <c r="A395" s="147">
        <v>391</v>
      </c>
      <c r="B395" s="243"/>
      <c r="C395" s="147"/>
      <c r="D395" s="147"/>
      <c r="E395" s="147"/>
      <c r="F395" s="147"/>
      <c r="G395" s="147"/>
      <c r="H395" s="147"/>
      <c r="I395" s="147"/>
      <c r="J395" s="147"/>
      <c r="K395" s="147"/>
      <c r="L395" s="177"/>
      <c r="M395" s="147"/>
      <c r="N395" s="147"/>
      <c r="O395" s="152"/>
      <c r="P395" s="177" t="s">
        <v>8438</v>
      </c>
      <c r="Q395" s="147"/>
      <c r="R395" s="147"/>
      <c r="S395" s="147"/>
      <c r="T395" s="147"/>
      <c r="U395" s="147"/>
      <c r="V395" s="154"/>
      <c r="W395" s="152" t="s">
        <v>77</v>
      </c>
      <c r="X395" s="147"/>
      <c r="Y395" s="152"/>
    </row>
    <row r="396" spans="1:25" x14ac:dyDescent="0.35">
      <c r="A396" s="147">
        <v>392</v>
      </c>
      <c r="B396" s="243" t="s">
        <v>1546</v>
      </c>
      <c r="C396" s="147" t="s">
        <v>1434</v>
      </c>
      <c r="D396" s="147" t="s">
        <v>1546</v>
      </c>
      <c r="E396" s="147"/>
      <c r="F396" s="147">
        <v>1</v>
      </c>
      <c r="G396" s="147" t="s">
        <v>1547</v>
      </c>
      <c r="H396" s="147" t="s">
        <v>1548</v>
      </c>
      <c r="I396" s="147"/>
      <c r="J396" s="147"/>
      <c r="K396" s="147"/>
      <c r="L396" s="147" t="s">
        <v>2825</v>
      </c>
      <c r="M396" s="147">
        <v>2400</v>
      </c>
      <c r="N396" s="147">
        <v>155</v>
      </c>
      <c r="O396" s="147"/>
      <c r="P396" s="147" t="s">
        <v>74</v>
      </c>
      <c r="Q396" s="147"/>
      <c r="R396" s="147"/>
      <c r="S396" s="147"/>
      <c r="T396" s="147"/>
      <c r="U396" s="147"/>
      <c r="V396" s="154"/>
      <c r="W396" s="152"/>
      <c r="X396" s="147"/>
      <c r="Y396" s="147"/>
    </row>
    <row r="397" spans="1:25" x14ac:dyDescent="0.35">
      <c r="A397" s="147">
        <v>393</v>
      </c>
      <c r="B397" s="243"/>
      <c r="C397" s="147"/>
      <c r="D397" s="147"/>
      <c r="E397" s="147"/>
      <c r="F397" s="147"/>
      <c r="G397" s="147"/>
      <c r="H397" s="147"/>
      <c r="I397" s="147"/>
      <c r="J397" s="147"/>
      <c r="K397" s="147"/>
      <c r="L397" s="147"/>
      <c r="M397" s="147"/>
      <c r="N397" s="147"/>
      <c r="O397" s="152"/>
      <c r="P397" s="177" t="s">
        <v>8439</v>
      </c>
      <c r="Q397" s="147"/>
      <c r="R397" s="147"/>
      <c r="S397" s="147"/>
      <c r="T397" s="147"/>
      <c r="U397" s="147"/>
      <c r="V397" s="154"/>
      <c r="W397" s="147" t="s">
        <v>74</v>
      </c>
      <c r="X397" s="147"/>
      <c r="Y397" s="152"/>
    </row>
    <row r="398" spans="1:25" x14ac:dyDescent="0.35">
      <c r="A398" s="147">
        <v>394</v>
      </c>
      <c r="B398" s="242" t="s">
        <v>1321</v>
      </c>
      <c r="C398" s="147" t="s">
        <v>1434</v>
      </c>
      <c r="D398" s="147" t="s">
        <v>1321</v>
      </c>
      <c r="E398" s="147" t="s">
        <v>69</v>
      </c>
      <c r="F398" s="147">
        <v>1</v>
      </c>
      <c r="G398" s="147" t="s">
        <v>1549</v>
      </c>
      <c r="H398" s="147" t="s">
        <v>1550</v>
      </c>
      <c r="I398" s="147"/>
      <c r="J398" s="147"/>
      <c r="K398" s="147"/>
      <c r="L398" s="147" t="s">
        <v>3474</v>
      </c>
      <c r="M398" s="147">
        <v>5600</v>
      </c>
      <c r="N398" s="147">
        <v>345</v>
      </c>
      <c r="O398" s="147"/>
      <c r="P398" s="147" t="s">
        <v>71</v>
      </c>
      <c r="Q398" s="147"/>
      <c r="R398" s="147"/>
      <c r="S398" s="147"/>
      <c r="T398" s="147"/>
      <c r="U398" s="147"/>
      <c r="V398" s="154"/>
      <c r="W398" s="147"/>
      <c r="X398" s="147"/>
      <c r="Y398" s="147"/>
    </row>
    <row r="399" spans="1:25" x14ac:dyDescent="0.35">
      <c r="A399" s="147">
        <v>395</v>
      </c>
      <c r="B399" s="243" t="s">
        <v>1551</v>
      </c>
      <c r="C399" s="147" t="s">
        <v>1434</v>
      </c>
      <c r="D399" s="147" t="s">
        <v>1551</v>
      </c>
      <c r="E399" s="147"/>
      <c r="F399" s="147"/>
      <c r="G399" s="147" t="s">
        <v>1552</v>
      </c>
      <c r="H399" s="147" t="s">
        <v>1553</v>
      </c>
      <c r="I399" s="147"/>
      <c r="J399" s="147"/>
      <c r="K399" s="147"/>
      <c r="L399" s="147"/>
      <c r="M399" s="147">
        <v>1200</v>
      </c>
      <c r="N399" s="147">
        <v>70</v>
      </c>
      <c r="O399" s="147"/>
      <c r="P399" s="147" t="s">
        <v>68</v>
      </c>
      <c r="Q399" s="147"/>
      <c r="R399" s="147"/>
      <c r="S399" s="147"/>
      <c r="T399" s="147"/>
      <c r="U399" s="147"/>
      <c r="V399" s="154"/>
      <c r="W399" s="147" t="s">
        <v>68</v>
      </c>
      <c r="X399" s="147"/>
      <c r="Y399" s="147"/>
    </row>
    <row r="400" spans="1:25" x14ac:dyDescent="0.35">
      <c r="A400" s="147">
        <v>396</v>
      </c>
      <c r="B400" s="243" t="s">
        <v>8440</v>
      </c>
      <c r="C400" s="147" t="s">
        <v>1434</v>
      </c>
      <c r="D400" s="177" t="s">
        <v>8440</v>
      </c>
      <c r="E400" s="147"/>
      <c r="F400" s="147"/>
      <c r="G400" s="147" t="s">
        <v>1552</v>
      </c>
      <c r="H400" s="177" t="s">
        <v>8435</v>
      </c>
      <c r="I400" s="147"/>
      <c r="J400" s="147"/>
      <c r="K400" s="147"/>
      <c r="L400" s="177" t="s">
        <v>1551</v>
      </c>
      <c r="M400" s="147">
        <v>575</v>
      </c>
      <c r="N400" s="147">
        <v>110</v>
      </c>
      <c r="O400" s="147"/>
      <c r="P400" s="177" t="s">
        <v>8441</v>
      </c>
      <c r="Q400" s="147"/>
      <c r="R400" s="147"/>
      <c r="S400" s="147"/>
      <c r="T400" s="147"/>
      <c r="U400" s="147"/>
      <c r="V400" s="154"/>
      <c r="W400" s="177" t="s">
        <v>8441</v>
      </c>
      <c r="X400" s="147"/>
      <c r="Y400" s="147"/>
    </row>
    <row r="401" spans="1:25" x14ac:dyDescent="0.35">
      <c r="A401" s="147">
        <v>397</v>
      </c>
      <c r="B401" s="242" t="s">
        <v>954</v>
      </c>
      <c r="C401" s="147" t="s">
        <v>1555</v>
      </c>
      <c r="D401" s="147" t="s">
        <v>954</v>
      </c>
      <c r="E401" s="147"/>
      <c r="F401" s="147">
        <v>1</v>
      </c>
      <c r="G401" s="147" t="s">
        <v>1602</v>
      </c>
      <c r="H401" s="147" t="s">
        <v>1603</v>
      </c>
      <c r="I401" s="147"/>
      <c r="J401" s="147"/>
      <c r="K401" s="147"/>
      <c r="L401" s="147" t="s">
        <v>902</v>
      </c>
      <c r="M401" s="147">
        <v>5000</v>
      </c>
      <c r="N401" s="147">
        <v>420</v>
      </c>
      <c r="O401" s="147"/>
      <c r="P401" s="147" t="s">
        <v>639</v>
      </c>
      <c r="Q401" s="147"/>
      <c r="R401" s="147"/>
      <c r="S401" s="147"/>
      <c r="T401" s="147"/>
      <c r="U401" s="147"/>
      <c r="V401" s="154"/>
      <c r="W401" s="147" t="s">
        <v>639</v>
      </c>
      <c r="X401" s="147"/>
      <c r="Y401" s="147"/>
    </row>
    <row r="402" spans="1:25" x14ac:dyDescent="0.35">
      <c r="A402" s="147">
        <v>398</v>
      </c>
      <c r="B402" s="242" t="s">
        <v>958</v>
      </c>
      <c r="C402" s="147" t="s">
        <v>1555</v>
      </c>
      <c r="D402" s="147" t="s">
        <v>958</v>
      </c>
      <c r="E402" s="147"/>
      <c r="F402" s="147">
        <v>1</v>
      </c>
      <c r="G402" s="147" t="s">
        <v>1604</v>
      </c>
      <c r="H402" s="147" t="s">
        <v>1605</v>
      </c>
      <c r="I402" s="147"/>
      <c r="J402" s="147"/>
      <c r="K402" s="147"/>
      <c r="L402" s="177" t="s">
        <v>1606</v>
      </c>
      <c r="M402" s="147">
        <v>3600</v>
      </c>
      <c r="N402" s="147">
        <v>290</v>
      </c>
      <c r="O402" s="147"/>
      <c r="P402" s="147" t="s">
        <v>459</v>
      </c>
      <c r="Q402" s="147"/>
      <c r="R402" s="147"/>
      <c r="S402" s="147"/>
      <c r="T402" s="147"/>
      <c r="U402" s="147"/>
      <c r="V402" s="154"/>
      <c r="W402" s="147" t="s">
        <v>459</v>
      </c>
      <c r="X402" s="147"/>
      <c r="Y402" s="147"/>
    </row>
    <row r="403" spans="1:25" x14ac:dyDescent="0.35">
      <c r="A403" s="147">
        <v>399</v>
      </c>
      <c r="B403" s="242" t="s">
        <v>962</v>
      </c>
      <c r="C403" s="147" t="s">
        <v>1555</v>
      </c>
      <c r="D403" s="147" t="s">
        <v>962</v>
      </c>
      <c r="E403" s="147"/>
      <c r="F403" s="147"/>
      <c r="G403" s="147" t="s">
        <v>1607</v>
      </c>
      <c r="H403" s="147" t="s">
        <v>1608</v>
      </c>
      <c r="I403" s="147" t="s">
        <v>459</v>
      </c>
      <c r="J403" s="147"/>
      <c r="K403" s="147"/>
      <c r="L403" s="147" t="s">
        <v>2834</v>
      </c>
      <c r="M403" s="147">
        <v>8500</v>
      </c>
      <c r="N403" s="147">
        <v>605</v>
      </c>
      <c r="O403" s="147"/>
      <c r="P403" s="147" t="s">
        <v>453</v>
      </c>
      <c r="Q403" s="147"/>
      <c r="R403" s="147"/>
      <c r="S403" s="147"/>
      <c r="T403" s="147"/>
      <c r="U403" s="147"/>
      <c r="V403" s="154"/>
      <c r="W403" s="147" t="s">
        <v>453</v>
      </c>
      <c r="X403" s="147"/>
      <c r="Y403" s="147"/>
    </row>
    <row r="404" spans="1:25" x14ac:dyDescent="0.35">
      <c r="A404" s="147">
        <v>400</v>
      </c>
      <c r="B404" s="242" t="s">
        <v>1554</v>
      </c>
      <c r="C404" s="147" t="s">
        <v>1555</v>
      </c>
      <c r="D404" s="147" t="s">
        <v>1554</v>
      </c>
      <c r="E404" s="147"/>
      <c r="F404" s="147"/>
      <c r="G404" s="147" t="s">
        <v>1556</v>
      </c>
      <c r="H404" s="147" t="s">
        <v>1557</v>
      </c>
      <c r="I404" s="147"/>
      <c r="J404" s="147"/>
      <c r="K404" s="147"/>
      <c r="L404" s="147" t="s">
        <v>2827</v>
      </c>
      <c r="M404" s="147">
        <v>6000</v>
      </c>
      <c r="N404" s="147">
        <v>330</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401</v>
      </c>
      <c r="B405" s="242" t="s">
        <v>1559</v>
      </c>
      <c r="C405" s="147" t="s">
        <v>1555</v>
      </c>
      <c r="D405" s="147" t="s">
        <v>1559</v>
      </c>
      <c r="E405" s="147"/>
      <c r="F405" s="147"/>
      <c r="G405" s="147" t="s">
        <v>1560</v>
      </c>
      <c r="H405" s="147" t="s">
        <v>1561</v>
      </c>
      <c r="I405" s="147"/>
      <c r="J405" s="147"/>
      <c r="K405" s="147"/>
      <c r="L405" s="147" t="s">
        <v>2828</v>
      </c>
      <c r="M405" s="147">
        <v>7200</v>
      </c>
      <c r="N405" s="147">
        <v>395</v>
      </c>
      <c r="O405" s="147"/>
      <c r="P405" s="147"/>
      <c r="Q405" s="147" t="s">
        <v>2879</v>
      </c>
      <c r="R405" s="147" t="s">
        <v>1363</v>
      </c>
      <c r="S405" s="147" t="s">
        <v>1364</v>
      </c>
      <c r="T405" s="147" t="s">
        <v>53</v>
      </c>
      <c r="U405" s="147" t="s">
        <v>1558</v>
      </c>
      <c r="V405" s="154">
        <v>10</v>
      </c>
      <c r="W405" s="147" t="s">
        <v>459</v>
      </c>
      <c r="X405" s="147" t="s">
        <v>1190</v>
      </c>
      <c r="Y405" s="147"/>
    </row>
    <row r="406" spans="1:25" x14ac:dyDescent="0.35">
      <c r="A406" s="147">
        <v>402</v>
      </c>
      <c r="B406" s="242" t="s">
        <v>1563</v>
      </c>
      <c r="C406" s="147" t="s">
        <v>1555</v>
      </c>
      <c r="D406" s="147" t="s">
        <v>1563</v>
      </c>
      <c r="E406" s="147"/>
      <c r="F406" s="147"/>
      <c r="G406" s="147" t="s">
        <v>1564</v>
      </c>
      <c r="H406" s="147" t="s">
        <v>1565</v>
      </c>
      <c r="I406" s="147"/>
      <c r="J406" s="147"/>
      <c r="K406" s="147"/>
      <c r="L406" s="147" t="s">
        <v>2829</v>
      </c>
      <c r="M406" s="147">
        <v>8400</v>
      </c>
      <c r="N406" s="147">
        <v>450</v>
      </c>
      <c r="O406" s="147"/>
      <c r="P406" s="147"/>
      <c r="Q406" s="147" t="s">
        <v>2879</v>
      </c>
      <c r="R406" s="147" t="s">
        <v>1363</v>
      </c>
      <c r="S406" s="147" t="s">
        <v>1364</v>
      </c>
      <c r="T406" s="147" t="s">
        <v>53</v>
      </c>
      <c r="U406" s="147" t="s">
        <v>1558</v>
      </c>
      <c r="V406" s="154">
        <v>10</v>
      </c>
      <c r="W406" s="147" t="s">
        <v>459</v>
      </c>
      <c r="X406" s="147" t="s">
        <v>1190</v>
      </c>
      <c r="Y406" s="147"/>
    </row>
    <row r="407" spans="1:25" x14ac:dyDescent="0.35">
      <c r="A407" s="147">
        <v>403</v>
      </c>
      <c r="B407" s="245" t="s">
        <v>1566</v>
      </c>
      <c r="C407" s="147" t="s">
        <v>1555</v>
      </c>
      <c r="D407" s="147" t="s">
        <v>1566</v>
      </c>
      <c r="E407" s="147"/>
      <c r="F407" s="147"/>
      <c r="G407" s="147" t="s">
        <v>1567</v>
      </c>
      <c r="H407" s="147" t="s">
        <v>1568</v>
      </c>
      <c r="I407" s="147"/>
      <c r="J407" s="147"/>
      <c r="K407" s="147"/>
      <c r="L407" s="147" t="s">
        <v>958</v>
      </c>
      <c r="M407" s="147">
        <v>6000</v>
      </c>
      <c r="N407" s="147">
        <v>330</v>
      </c>
      <c r="O407" s="147"/>
      <c r="P407" s="147"/>
      <c r="Q407" s="147" t="s">
        <v>2879</v>
      </c>
      <c r="R407" s="147" t="s">
        <v>1363</v>
      </c>
      <c r="S407" s="147" t="s">
        <v>1364</v>
      </c>
      <c r="T407" s="147" t="s">
        <v>53</v>
      </c>
      <c r="U407" s="147" t="s">
        <v>1569</v>
      </c>
      <c r="V407" s="154">
        <v>25</v>
      </c>
      <c r="W407" s="147"/>
      <c r="X407" s="147"/>
      <c r="Y407" s="147"/>
    </row>
    <row r="408" spans="1:25" x14ac:dyDescent="0.35">
      <c r="A408" s="147">
        <v>404</v>
      </c>
      <c r="B408" s="248"/>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405</v>
      </c>
      <c r="B409" s="245" t="s">
        <v>1572</v>
      </c>
      <c r="C409" s="147" t="s">
        <v>1555</v>
      </c>
      <c r="D409" s="147" t="s">
        <v>1572</v>
      </c>
      <c r="E409" s="147"/>
      <c r="F409" s="147"/>
      <c r="G409" s="147" t="s">
        <v>5826</v>
      </c>
      <c r="H409" s="147" t="s">
        <v>1573</v>
      </c>
      <c r="I409" s="147"/>
      <c r="J409" s="147"/>
      <c r="K409" s="147"/>
      <c r="L409" s="147" t="s">
        <v>1566</v>
      </c>
      <c r="M409" s="147">
        <v>7200</v>
      </c>
      <c r="N409" s="147">
        <v>395</v>
      </c>
      <c r="O409" s="147"/>
      <c r="P409" s="147"/>
      <c r="Q409" s="147" t="s">
        <v>2879</v>
      </c>
      <c r="R409" s="147" t="s">
        <v>1363</v>
      </c>
      <c r="S409" s="147" t="s">
        <v>1364</v>
      </c>
      <c r="T409" s="147" t="s">
        <v>53</v>
      </c>
      <c r="U409" s="147" t="s">
        <v>1569</v>
      </c>
      <c r="V409" s="154">
        <v>25</v>
      </c>
      <c r="W409" s="147"/>
      <c r="X409" s="147"/>
      <c r="Y409" s="147"/>
    </row>
    <row r="410" spans="1:25" x14ac:dyDescent="0.35">
      <c r="A410" s="147">
        <v>406</v>
      </c>
      <c r="B410" s="248"/>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407</v>
      </c>
      <c r="B411" s="245" t="s">
        <v>1574</v>
      </c>
      <c r="C411" s="147" t="s">
        <v>1555</v>
      </c>
      <c r="D411" s="147" t="s">
        <v>1574</v>
      </c>
      <c r="E411" s="147"/>
      <c r="F411" s="147"/>
      <c r="G411" s="147" t="s">
        <v>5827</v>
      </c>
      <c r="H411" s="147" t="s">
        <v>1575</v>
      </c>
      <c r="I411" s="147"/>
      <c r="J411" s="147"/>
      <c r="K411" s="147"/>
      <c r="L411" s="147" t="s">
        <v>1572</v>
      </c>
      <c r="M411" s="147">
        <v>8400</v>
      </c>
      <c r="N411" s="147">
        <v>450</v>
      </c>
      <c r="O411" s="147"/>
      <c r="P411" s="147"/>
      <c r="Q411" s="147" t="s">
        <v>2879</v>
      </c>
      <c r="R411" s="147" t="s">
        <v>1363</v>
      </c>
      <c r="S411" s="147" t="s">
        <v>1364</v>
      </c>
      <c r="T411" s="147" t="s">
        <v>53</v>
      </c>
      <c r="U411" s="147" t="s">
        <v>1569</v>
      </c>
      <c r="V411" s="154">
        <v>25</v>
      </c>
      <c r="W411" s="147"/>
      <c r="X411" s="147"/>
      <c r="Y411" s="147"/>
    </row>
    <row r="412" spans="1:25" x14ac:dyDescent="0.35">
      <c r="A412" s="147">
        <v>408</v>
      </c>
      <c r="B412" s="248"/>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409</v>
      </c>
      <c r="B413" s="245" t="s">
        <v>1576</v>
      </c>
      <c r="C413" s="147" t="s">
        <v>1555</v>
      </c>
      <c r="D413" s="147" t="s">
        <v>1576</v>
      </c>
      <c r="E413" s="147"/>
      <c r="F413" s="147"/>
      <c r="G413" s="147" t="s">
        <v>1577</v>
      </c>
      <c r="H413" s="147" t="s">
        <v>1578</v>
      </c>
      <c r="I413" s="147"/>
      <c r="J413" s="147"/>
      <c r="K413" s="147"/>
      <c r="L413" s="147" t="s">
        <v>2830</v>
      </c>
      <c r="M413" s="147">
        <v>9600</v>
      </c>
      <c r="N413" s="147">
        <v>505</v>
      </c>
      <c r="O413" s="147"/>
      <c r="P413" s="147"/>
      <c r="Q413" s="147" t="s">
        <v>2879</v>
      </c>
      <c r="R413" s="147" t="s">
        <v>1363</v>
      </c>
      <c r="S413" s="147" t="s">
        <v>1364</v>
      </c>
      <c r="T413" s="147" t="s">
        <v>53</v>
      </c>
      <c r="U413" s="147" t="s">
        <v>1569</v>
      </c>
      <c r="V413" s="154">
        <v>25</v>
      </c>
      <c r="W413" s="147"/>
      <c r="X413" s="147"/>
      <c r="Y413" s="147"/>
    </row>
    <row r="414" spans="1:25" x14ac:dyDescent="0.35">
      <c r="A414" s="147">
        <v>410</v>
      </c>
      <c r="B414" s="248"/>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25</v>
      </c>
      <c r="W414" s="147" t="s">
        <v>459</v>
      </c>
      <c r="X414" s="147" t="s">
        <v>1570</v>
      </c>
      <c r="Y414" s="147"/>
    </row>
    <row r="415" spans="1:25" x14ac:dyDescent="0.35">
      <c r="A415" s="147">
        <v>411</v>
      </c>
      <c r="B415" s="245" t="s">
        <v>1580</v>
      </c>
      <c r="C415" s="147" t="s">
        <v>1555</v>
      </c>
      <c r="D415" s="147" t="s">
        <v>1580</v>
      </c>
      <c r="E415" s="147"/>
      <c r="F415" s="147"/>
      <c r="G415" s="147" t="s">
        <v>5828</v>
      </c>
      <c r="H415" s="147" t="s">
        <v>1581</v>
      </c>
      <c r="I415" s="147"/>
      <c r="J415" s="147"/>
      <c r="K415" s="147"/>
      <c r="L415" s="147" t="s">
        <v>1576</v>
      </c>
      <c r="M415" s="147">
        <v>10800</v>
      </c>
      <c r="N415" s="147">
        <v>545</v>
      </c>
      <c r="O415" s="147"/>
      <c r="P415" s="147"/>
      <c r="Q415" s="147" t="s">
        <v>2879</v>
      </c>
      <c r="R415" s="147" t="s">
        <v>1363</v>
      </c>
      <c r="S415" s="147" t="s">
        <v>1364</v>
      </c>
      <c r="T415" s="147" t="s">
        <v>53</v>
      </c>
      <c r="U415" s="147" t="s">
        <v>1569</v>
      </c>
      <c r="V415" s="154">
        <v>35</v>
      </c>
      <c r="W415" s="147"/>
      <c r="X415" s="147"/>
      <c r="Y415" s="147"/>
    </row>
    <row r="416" spans="1:25" x14ac:dyDescent="0.35">
      <c r="A416" s="147">
        <v>412</v>
      </c>
      <c r="B416" s="248"/>
      <c r="C416" s="147"/>
      <c r="D416" s="147"/>
      <c r="E416" s="147"/>
      <c r="F416" s="147"/>
      <c r="G416" s="147"/>
      <c r="H416" s="147"/>
      <c r="I416" s="147"/>
      <c r="J416" s="147"/>
      <c r="K416" s="147"/>
      <c r="L416" s="147"/>
      <c r="M416" s="147"/>
      <c r="N416" s="147"/>
      <c r="O416" s="147"/>
      <c r="P416" s="147"/>
      <c r="Q416" s="147" t="s">
        <v>2879</v>
      </c>
      <c r="R416" s="147" t="s">
        <v>1363</v>
      </c>
      <c r="S416" s="147" t="s">
        <v>1364</v>
      </c>
      <c r="T416" s="147" t="s">
        <v>53</v>
      </c>
      <c r="U416" s="147" t="s">
        <v>1571</v>
      </c>
      <c r="V416" s="154">
        <v>25</v>
      </c>
      <c r="W416" s="147" t="s">
        <v>459</v>
      </c>
      <c r="X416" s="147" t="s">
        <v>1570</v>
      </c>
      <c r="Y416" s="147"/>
    </row>
    <row r="417" spans="1:25" x14ac:dyDescent="0.35">
      <c r="A417" s="147">
        <v>413</v>
      </c>
      <c r="B417" s="245" t="s">
        <v>1582</v>
      </c>
      <c r="C417" s="147" t="s">
        <v>1555</v>
      </c>
      <c r="D417" s="147" t="s">
        <v>1582</v>
      </c>
      <c r="E417" s="147"/>
      <c r="F417" s="147"/>
      <c r="G417" s="147" t="s">
        <v>5829</v>
      </c>
      <c r="H417" s="147" t="s">
        <v>1583</v>
      </c>
      <c r="I417" s="147"/>
      <c r="J417" s="147"/>
      <c r="K417" s="147"/>
      <c r="L417" s="147" t="s">
        <v>1580</v>
      </c>
      <c r="M417" s="147">
        <v>12000</v>
      </c>
      <c r="N417" s="147">
        <v>605</v>
      </c>
      <c r="O417" s="147"/>
      <c r="P417" s="147"/>
      <c r="Q417" s="147" t="s">
        <v>2879</v>
      </c>
      <c r="R417" s="147" t="s">
        <v>1363</v>
      </c>
      <c r="S417" s="147" t="s">
        <v>1364</v>
      </c>
      <c r="T417" s="147" t="s">
        <v>53</v>
      </c>
      <c r="U417" s="147" t="s">
        <v>1569</v>
      </c>
      <c r="V417" s="154">
        <v>45</v>
      </c>
      <c r="W417" s="147"/>
      <c r="X417" s="147"/>
      <c r="Y417" s="147"/>
    </row>
    <row r="418" spans="1:25" x14ac:dyDescent="0.35">
      <c r="A418" s="147">
        <v>414</v>
      </c>
      <c r="B418" s="248"/>
      <c r="C418" s="147"/>
      <c r="D418" s="147"/>
      <c r="E418" s="147"/>
      <c r="F418" s="147"/>
      <c r="G418" s="147"/>
      <c r="H418" s="147"/>
      <c r="I418" s="147"/>
      <c r="J418" s="147"/>
      <c r="K418" s="147"/>
      <c r="L418" s="147"/>
      <c r="M418" s="147"/>
      <c r="N418" s="147"/>
      <c r="O418" s="147"/>
      <c r="P418" s="147"/>
      <c r="Q418" s="147" t="s">
        <v>2879</v>
      </c>
      <c r="R418" s="147" t="s">
        <v>1363</v>
      </c>
      <c r="S418" s="147" t="s">
        <v>1364</v>
      </c>
      <c r="T418" s="147" t="s">
        <v>53</v>
      </c>
      <c r="U418" s="147" t="s">
        <v>1571</v>
      </c>
      <c r="V418" s="154">
        <v>45</v>
      </c>
      <c r="W418" s="147" t="s">
        <v>459</v>
      </c>
      <c r="X418" s="147" t="s">
        <v>1570</v>
      </c>
      <c r="Y418" s="147"/>
    </row>
    <row r="419" spans="1:25" x14ac:dyDescent="0.35">
      <c r="A419" s="147">
        <v>415</v>
      </c>
      <c r="B419" s="242" t="s">
        <v>1584</v>
      </c>
      <c r="C419" s="147" t="s">
        <v>1555</v>
      </c>
      <c r="D419" s="147" t="s">
        <v>1584</v>
      </c>
      <c r="E419" s="147"/>
      <c r="F419" s="147"/>
      <c r="G419" s="147" t="s">
        <v>1585</v>
      </c>
      <c r="H419" s="147" t="s">
        <v>1586</v>
      </c>
      <c r="I419" s="147"/>
      <c r="J419" s="147"/>
      <c r="K419" s="147"/>
      <c r="L419" s="147" t="s">
        <v>2831</v>
      </c>
      <c r="M419" s="147">
        <v>3600</v>
      </c>
      <c r="N419" s="147">
        <v>215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416</v>
      </c>
      <c r="B420" s="242" t="s">
        <v>1590</v>
      </c>
      <c r="C420" s="147" t="s">
        <v>1555</v>
      </c>
      <c r="D420" s="147" t="s">
        <v>1590</v>
      </c>
      <c r="E420" s="147"/>
      <c r="F420" s="147"/>
      <c r="G420" s="147" t="s">
        <v>5830</v>
      </c>
      <c r="H420" s="147" t="s">
        <v>1591</v>
      </c>
      <c r="I420" s="147"/>
      <c r="J420" s="147"/>
      <c r="K420" s="147"/>
      <c r="L420" s="147" t="s">
        <v>1584</v>
      </c>
      <c r="M420" s="147">
        <v>4800</v>
      </c>
      <c r="N420" s="147">
        <v>275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417</v>
      </c>
      <c r="B421" s="242" t="s">
        <v>1592</v>
      </c>
      <c r="C421" s="147" t="s">
        <v>1555</v>
      </c>
      <c r="D421" s="147" t="s">
        <v>1592</v>
      </c>
      <c r="E421" s="147"/>
      <c r="F421" s="147"/>
      <c r="G421" s="147" t="s">
        <v>5831</v>
      </c>
      <c r="H421" s="147" t="s">
        <v>1593</v>
      </c>
      <c r="I421" s="147"/>
      <c r="J421" s="147"/>
      <c r="K421" s="147"/>
      <c r="L421" s="147" t="s">
        <v>1590</v>
      </c>
      <c r="M421" s="147">
        <v>8000</v>
      </c>
      <c r="N421" s="147">
        <v>425</v>
      </c>
      <c r="O421" s="147"/>
      <c r="P421" s="147"/>
      <c r="Q421" s="147" t="s">
        <v>2879</v>
      </c>
      <c r="R421" s="147" t="s">
        <v>1363</v>
      </c>
      <c r="S421" s="147" t="s">
        <v>1364</v>
      </c>
      <c r="T421" s="147" t="s">
        <v>53</v>
      </c>
      <c r="U421" s="147" t="s">
        <v>1587</v>
      </c>
      <c r="V421" s="154">
        <v>-10</v>
      </c>
      <c r="W421" s="147" t="s">
        <v>459</v>
      </c>
      <c r="X421" s="147" t="s">
        <v>1588</v>
      </c>
      <c r="Y421" s="147"/>
    </row>
    <row r="422" spans="1:25" x14ac:dyDescent="0.35">
      <c r="A422" s="147">
        <v>418</v>
      </c>
      <c r="B422" s="242" t="s">
        <v>1594</v>
      </c>
      <c r="C422" s="147" t="s">
        <v>1555</v>
      </c>
      <c r="D422" s="147" t="s">
        <v>1594</v>
      </c>
      <c r="E422" s="147"/>
      <c r="F422" s="147"/>
      <c r="G422" s="147" t="s">
        <v>1595</v>
      </c>
      <c r="H422" s="147" t="s">
        <v>1596</v>
      </c>
      <c r="I422" s="147"/>
      <c r="J422" s="147"/>
      <c r="K422" s="147"/>
      <c r="L422" s="147" t="s">
        <v>3379</v>
      </c>
      <c r="M422" s="147">
        <v>8000</v>
      </c>
      <c r="N422" s="147">
        <v>425</v>
      </c>
      <c r="O422" s="147"/>
      <c r="P422" s="147"/>
      <c r="Q422" s="147" t="s">
        <v>2879</v>
      </c>
      <c r="R422" s="147" t="s">
        <v>1363</v>
      </c>
      <c r="S422" s="147" t="s">
        <v>1364</v>
      </c>
      <c r="T422" s="147" t="s">
        <v>53</v>
      </c>
      <c r="U422" s="147" t="s">
        <v>1587</v>
      </c>
      <c r="V422" s="154">
        <v>-10</v>
      </c>
      <c r="W422" s="147" t="s">
        <v>459</v>
      </c>
      <c r="X422" s="147" t="s">
        <v>1588</v>
      </c>
      <c r="Y422" s="147"/>
    </row>
    <row r="423" spans="1:25" x14ac:dyDescent="0.35">
      <c r="A423" s="147">
        <v>419</v>
      </c>
      <c r="B423" s="242" t="s">
        <v>1598</v>
      </c>
      <c r="C423" s="147" t="s">
        <v>1555</v>
      </c>
      <c r="D423" s="147" t="s">
        <v>1598</v>
      </c>
      <c r="E423" s="147"/>
      <c r="F423" s="147"/>
      <c r="G423" s="147" t="s">
        <v>5832</v>
      </c>
      <c r="H423" s="147" t="s">
        <v>1599</v>
      </c>
      <c r="I423" s="147"/>
      <c r="J423" s="147"/>
      <c r="K423" s="147"/>
      <c r="L423" s="147" t="s">
        <v>1594</v>
      </c>
      <c r="M423" s="147">
        <v>10000</v>
      </c>
      <c r="N423" s="147">
        <v>530</v>
      </c>
      <c r="O423" s="147"/>
      <c r="P423" s="147"/>
      <c r="Q423" s="147" t="s">
        <v>2879</v>
      </c>
      <c r="R423" s="147" t="s">
        <v>1363</v>
      </c>
      <c r="S423" s="147" t="s">
        <v>1364</v>
      </c>
      <c r="T423" s="147" t="s">
        <v>53</v>
      </c>
      <c r="U423" s="147" t="s">
        <v>1587</v>
      </c>
      <c r="V423" s="154">
        <v>-15</v>
      </c>
      <c r="W423" s="147" t="s">
        <v>459</v>
      </c>
      <c r="X423" s="147" t="s">
        <v>1588</v>
      </c>
      <c r="Y423" s="147"/>
    </row>
    <row r="424" spans="1:25" x14ac:dyDescent="0.35">
      <c r="A424" s="147">
        <v>420</v>
      </c>
      <c r="B424" s="242" t="s">
        <v>1600</v>
      </c>
      <c r="C424" s="147" t="s">
        <v>1555</v>
      </c>
      <c r="D424" s="147" t="s">
        <v>1600</v>
      </c>
      <c r="E424" s="147"/>
      <c r="F424" s="147"/>
      <c r="G424" s="147" t="s">
        <v>5833</v>
      </c>
      <c r="H424" s="147" t="s">
        <v>1601</v>
      </c>
      <c r="I424" s="147"/>
      <c r="J424" s="147"/>
      <c r="K424" s="147"/>
      <c r="L424" s="147" t="s">
        <v>1598</v>
      </c>
      <c r="M424" s="147">
        <v>12000</v>
      </c>
      <c r="N424" s="147">
        <v>605</v>
      </c>
      <c r="O424" s="147"/>
      <c r="P424" s="147"/>
      <c r="Q424" s="147" t="s">
        <v>2879</v>
      </c>
      <c r="R424" s="147" t="s">
        <v>1363</v>
      </c>
      <c r="S424" s="147" t="s">
        <v>1364</v>
      </c>
      <c r="T424" s="147" t="s">
        <v>53</v>
      </c>
      <c r="U424" s="147" t="s">
        <v>1587</v>
      </c>
      <c r="V424" s="154">
        <v>-20</v>
      </c>
      <c r="W424" s="147" t="s">
        <v>459</v>
      </c>
      <c r="X424" s="147" t="s">
        <v>1588</v>
      </c>
      <c r="Y424" s="147"/>
    </row>
    <row r="425" spans="1:25" x14ac:dyDescent="0.35">
      <c r="A425" s="147">
        <v>421</v>
      </c>
      <c r="B425" s="245" t="s">
        <v>950</v>
      </c>
      <c r="C425" s="147" t="s">
        <v>1555</v>
      </c>
      <c r="D425" s="147" t="s">
        <v>950</v>
      </c>
      <c r="E425" s="147"/>
      <c r="F425" s="147"/>
      <c r="G425" s="147" t="s">
        <v>5935</v>
      </c>
      <c r="H425" s="147" t="s">
        <v>3646</v>
      </c>
      <c r="I425" s="147"/>
      <c r="J425" s="147"/>
      <c r="K425" s="147"/>
      <c r="L425" s="147" t="s">
        <v>1611</v>
      </c>
      <c r="M425" s="147">
        <v>14400</v>
      </c>
      <c r="N425" s="147">
        <v>1040</v>
      </c>
      <c r="O425" s="147"/>
      <c r="P425" s="147" t="s">
        <v>693</v>
      </c>
      <c r="Q425" s="147"/>
      <c r="R425" s="147"/>
      <c r="S425" s="147"/>
      <c r="T425" s="147"/>
      <c r="U425" s="147"/>
      <c r="V425" s="154"/>
      <c r="W425" s="147"/>
      <c r="X425" s="147"/>
      <c r="Y425" s="147"/>
    </row>
    <row r="426" spans="1:25" x14ac:dyDescent="0.35">
      <c r="A426" s="147">
        <v>422</v>
      </c>
      <c r="B426" s="248"/>
      <c r="C426" s="147"/>
      <c r="D426" s="147"/>
      <c r="E426" s="147"/>
      <c r="F426" s="147"/>
      <c r="G426" s="147"/>
      <c r="H426" s="147"/>
      <c r="I426" s="147"/>
      <c r="J426" s="147"/>
      <c r="K426" s="147"/>
      <c r="L426" s="147"/>
      <c r="M426" s="147"/>
      <c r="N426" s="147"/>
      <c r="O426" s="147"/>
      <c r="P426" s="147" t="s">
        <v>6690</v>
      </c>
      <c r="Q426" s="147"/>
      <c r="R426" s="147"/>
      <c r="S426" s="147"/>
      <c r="T426" s="147"/>
      <c r="U426" s="147"/>
      <c r="V426" s="154"/>
      <c r="W426" s="147"/>
      <c r="X426" s="147"/>
      <c r="Y426" s="147"/>
    </row>
    <row r="427" spans="1:25" x14ac:dyDescent="0.35">
      <c r="A427" s="147">
        <v>423</v>
      </c>
      <c r="B427" s="248"/>
      <c r="C427" s="147"/>
      <c r="D427" s="147"/>
      <c r="E427" s="147"/>
      <c r="F427" s="147"/>
      <c r="G427" s="147"/>
      <c r="H427" s="147"/>
      <c r="I427" s="147"/>
      <c r="J427" s="147"/>
      <c r="K427" s="147"/>
      <c r="L427" s="147"/>
      <c r="M427" s="147"/>
      <c r="N427" s="147"/>
      <c r="O427" s="147"/>
      <c r="P427" s="147" t="s">
        <v>7083</v>
      </c>
      <c r="Q427" s="147"/>
      <c r="R427" s="147"/>
      <c r="S427" s="147"/>
      <c r="T427" s="147"/>
      <c r="U427" s="147"/>
      <c r="V427" s="154"/>
      <c r="W427" s="147" t="s">
        <v>693</v>
      </c>
      <c r="X427" s="147"/>
      <c r="Y427" s="147"/>
    </row>
    <row r="428" spans="1:25" x14ac:dyDescent="0.35">
      <c r="A428" s="147">
        <v>424</v>
      </c>
      <c r="B428" s="242" t="s">
        <v>1616</v>
      </c>
      <c r="C428" s="147" t="s">
        <v>1555</v>
      </c>
      <c r="D428" s="147" t="s">
        <v>1616</v>
      </c>
      <c r="E428" s="147" t="s">
        <v>680</v>
      </c>
      <c r="F428" s="147"/>
      <c r="G428" s="147" t="s">
        <v>1624</v>
      </c>
      <c r="H428" s="147" t="s">
        <v>1625</v>
      </c>
      <c r="I428" s="147"/>
      <c r="J428" s="147"/>
      <c r="K428" s="147"/>
      <c r="L428" s="147" t="s">
        <v>1321</v>
      </c>
      <c r="M428" s="147">
        <v>5000</v>
      </c>
      <c r="N428" s="147">
        <v>570</v>
      </c>
      <c r="O428" s="147"/>
      <c r="P428" s="147" t="s">
        <v>679</v>
      </c>
      <c r="Q428" s="147"/>
      <c r="R428" s="147"/>
      <c r="S428" s="147"/>
      <c r="T428" s="147"/>
      <c r="U428" s="147"/>
      <c r="V428" s="154"/>
      <c r="W428" s="147"/>
      <c r="X428" s="147"/>
      <c r="Y428" s="147"/>
    </row>
    <row r="429" spans="1:25" x14ac:dyDescent="0.35">
      <c r="A429" s="147">
        <v>425</v>
      </c>
      <c r="B429" s="242" t="s">
        <v>1626</v>
      </c>
      <c r="C429" s="147" t="s">
        <v>1555</v>
      </c>
      <c r="D429" s="147" t="s">
        <v>1626</v>
      </c>
      <c r="E429" s="147" t="s">
        <v>677</v>
      </c>
      <c r="F429" s="147"/>
      <c r="G429" s="147" t="s">
        <v>1627</v>
      </c>
      <c r="H429" s="147" t="s">
        <v>1628</v>
      </c>
      <c r="I429" s="147"/>
      <c r="J429" s="147"/>
      <c r="K429" s="147"/>
      <c r="L429" s="147" t="s">
        <v>2836</v>
      </c>
      <c r="M429" s="147">
        <v>13200</v>
      </c>
      <c r="N429" s="147">
        <v>880</v>
      </c>
      <c r="O429" s="147"/>
      <c r="P429" s="147" t="s">
        <v>676</v>
      </c>
      <c r="Q429" s="147"/>
      <c r="R429" s="147"/>
      <c r="S429" s="147"/>
      <c r="T429" s="147"/>
      <c r="U429" s="147"/>
      <c r="V429" s="154"/>
      <c r="W429" s="147"/>
      <c r="X429" s="147"/>
      <c r="Y429" s="147"/>
    </row>
    <row r="430" spans="1:25" x14ac:dyDescent="0.35">
      <c r="A430" s="147">
        <v>426</v>
      </c>
      <c r="B430" s="242" t="s">
        <v>1629</v>
      </c>
      <c r="C430" s="147" t="s">
        <v>1555</v>
      </c>
      <c r="D430" s="147" t="s">
        <v>1629</v>
      </c>
      <c r="E430" s="147" t="s">
        <v>674</v>
      </c>
      <c r="F430" s="147"/>
      <c r="G430" s="147" t="s">
        <v>1630</v>
      </c>
      <c r="H430" s="147" t="s">
        <v>1631</v>
      </c>
      <c r="I430" s="147"/>
      <c r="J430" s="147"/>
      <c r="K430" s="147"/>
      <c r="L430" s="177" t="s">
        <v>3316</v>
      </c>
      <c r="M430" s="147">
        <v>6000</v>
      </c>
      <c r="N430" s="147">
        <v>545</v>
      </c>
      <c r="O430" s="147"/>
      <c r="P430" s="147" t="s">
        <v>673</v>
      </c>
      <c r="Q430" s="147"/>
      <c r="R430" s="147"/>
      <c r="S430" s="147"/>
      <c r="T430" s="147"/>
      <c r="U430" s="147"/>
      <c r="V430" s="154"/>
      <c r="W430" s="147"/>
      <c r="X430" s="147"/>
      <c r="Y430" s="147"/>
    </row>
    <row r="431" spans="1:25" x14ac:dyDescent="0.35">
      <c r="A431" s="147">
        <v>427</v>
      </c>
      <c r="B431" s="242" t="s">
        <v>1633</v>
      </c>
      <c r="C431" s="147" t="s">
        <v>1555</v>
      </c>
      <c r="D431" s="147" t="s">
        <v>1633</v>
      </c>
      <c r="E431" s="147" t="s">
        <v>671</v>
      </c>
      <c r="F431" s="147"/>
      <c r="G431" s="147" t="s">
        <v>1634</v>
      </c>
      <c r="H431" s="147" t="s">
        <v>1635</v>
      </c>
      <c r="I431" s="147"/>
      <c r="J431" s="147"/>
      <c r="K431" s="147"/>
      <c r="L431" s="147" t="s">
        <v>3376</v>
      </c>
      <c r="M431" s="147">
        <v>10000</v>
      </c>
      <c r="N431" s="147">
        <v>925</v>
      </c>
      <c r="O431" s="147"/>
      <c r="P431" s="147" t="s">
        <v>670</v>
      </c>
      <c r="Q431" s="147"/>
      <c r="R431" s="147"/>
      <c r="S431" s="147"/>
      <c r="T431" s="147"/>
      <c r="U431" s="147"/>
      <c r="V431" s="154"/>
      <c r="W431" s="147"/>
      <c r="X431" s="147"/>
      <c r="Y431" s="147"/>
    </row>
    <row r="432" spans="1:25" x14ac:dyDescent="0.35">
      <c r="A432" s="147">
        <v>428</v>
      </c>
      <c r="B432" s="242" t="s">
        <v>1637</v>
      </c>
      <c r="C432" s="147" t="s">
        <v>1555</v>
      </c>
      <c r="D432" s="147" t="s">
        <v>1637</v>
      </c>
      <c r="E432" s="147" t="s">
        <v>671</v>
      </c>
      <c r="F432" s="147"/>
      <c r="G432" s="147" t="s">
        <v>1638</v>
      </c>
      <c r="H432" s="147" t="s">
        <v>1639</v>
      </c>
      <c r="I432" s="147"/>
      <c r="J432" s="147"/>
      <c r="K432" s="147"/>
      <c r="L432" s="147" t="s">
        <v>2838</v>
      </c>
      <c r="M432" s="147">
        <v>18000</v>
      </c>
      <c r="N432" s="147">
        <v>1445</v>
      </c>
      <c r="O432" s="147"/>
      <c r="P432" s="147" t="s">
        <v>667</v>
      </c>
      <c r="Q432" s="147"/>
      <c r="R432" s="147"/>
      <c r="S432" s="147"/>
      <c r="T432" s="147"/>
      <c r="U432" s="147"/>
      <c r="V432" s="154"/>
      <c r="W432" s="147" t="s">
        <v>667</v>
      </c>
      <c r="X432" s="147"/>
      <c r="Y432" s="147"/>
    </row>
    <row r="433" spans="1:25" x14ac:dyDescent="0.35">
      <c r="A433" s="147">
        <v>429</v>
      </c>
      <c r="B433" s="242" t="s">
        <v>1640</v>
      </c>
      <c r="C433" s="147" t="s">
        <v>1555</v>
      </c>
      <c r="D433" s="147" t="s">
        <v>1640</v>
      </c>
      <c r="E433" s="147" t="s">
        <v>671</v>
      </c>
      <c r="F433" s="147"/>
      <c r="G433" s="147" t="s">
        <v>1641</v>
      </c>
      <c r="H433" s="147" t="s">
        <v>1642</v>
      </c>
      <c r="I433" s="147"/>
      <c r="J433" s="147"/>
      <c r="K433" s="147"/>
      <c r="L433" s="147" t="s">
        <v>2839</v>
      </c>
      <c r="M433" s="147">
        <v>18750</v>
      </c>
      <c r="N433" s="147">
        <v>1350</v>
      </c>
      <c r="O433" s="147"/>
      <c r="P433" s="147" t="s">
        <v>664</v>
      </c>
      <c r="Q433" s="147"/>
      <c r="R433" s="147"/>
      <c r="S433" s="147"/>
      <c r="T433" s="147"/>
      <c r="U433" s="147"/>
      <c r="V433" s="154"/>
      <c r="W433" s="147" t="s">
        <v>664</v>
      </c>
      <c r="X433" s="147"/>
      <c r="Y433" s="147"/>
    </row>
    <row r="434" spans="1:25" x14ac:dyDescent="0.35">
      <c r="A434" s="147">
        <v>430</v>
      </c>
      <c r="B434" s="245" t="s">
        <v>1612</v>
      </c>
      <c r="C434" s="147" t="s">
        <v>1555</v>
      </c>
      <c r="D434" s="147" t="s">
        <v>1612</v>
      </c>
      <c r="E434" s="147" t="s">
        <v>680</v>
      </c>
      <c r="F434" s="147"/>
      <c r="G434" s="147" t="s">
        <v>1613</v>
      </c>
      <c r="H434" s="147" t="s">
        <v>1614</v>
      </c>
      <c r="I434" s="147"/>
      <c r="J434" s="147"/>
      <c r="K434" s="147"/>
      <c r="L434" s="147" t="s">
        <v>2835</v>
      </c>
      <c r="M434" s="147">
        <v>7800</v>
      </c>
      <c r="N434" s="147">
        <v>395</v>
      </c>
      <c r="O434" s="147"/>
      <c r="P434" s="147"/>
      <c r="Q434" s="147" t="s">
        <v>2879</v>
      </c>
      <c r="R434" s="147" t="s">
        <v>1363</v>
      </c>
      <c r="S434" s="147" t="s">
        <v>1364</v>
      </c>
      <c r="T434" s="147" t="s">
        <v>54</v>
      </c>
      <c r="U434" s="147" t="s">
        <v>1569</v>
      </c>
      <c r="V434" s="154">
        <v>25</v>
      </c>
      <c r="W434" s="147"/>
      <c r="X434" s="147"/>
      <c r="Y434" s="147"/>
    </row>
    <row r="435" spans="1:25" x14ac:dyDescent="0.35">
      <c r="A435" s="147">
        <v>431</v>
      </c>
      <c r="B435" s="248"/>
      <c r="C435" s="147"/>
      <c r="D435" s="147"/>
      <c r="E435" s="147"/>
      <c r="F435" s="147"/>
      <c r="G435" s="147"/>
      <c r="H435" s="147"/>
      <c r="I435" s="147"/>
      <c r="J435" s="147"/>
      <c r="K435" s="147"/>
      <c r="L435" s="147"/>
      <c r="M435" s="147"/>
      <c r="N435" s="147"/>
      <c r="O435" s="147"/>
      <c r="P435" s="147"/>
      <c r="Q435" s="147" t="s">
        <v>2879</v>
      </c>
      <c r="R435" s="147" t="s">
        <v>1363</v>
      </c>
      <c r="S435" s="147" t="s">
        <v>1364</v>
      </c>
      <c r="T435" s="147" t="s">
        <v>54</v>
      </c>
      <c r="U435" s="147" t="s">
        <v>1571</v>
      </c>
      <c r="V435" s="154">
        <v>25</v>
      </c>
      <c r="W435" s="147"/>
      <c r="X435" s="147"/>
      <c r="Y435" s="147"/>
    </row>
    <row r="436" spans="1:25" x14ac:dyDescent="0.35">
      <c r="A436" s="147">
        <v>432</v>
      </c>
      <c r="B436" s="248"/>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1617</v>
      </c>
      <c r="V436" s="154">
        <v>25</v>
      </c>
      <c r="W436" s="147"/>
      <c r="X436" s="147" t="s">
        <v>1570</v>
      </c>
      <c r="Y436" s="147"/>
    </row>
    <row r="437" spans="1:25" x14ac:dyDescent="0.35">
      <c r="A437" s="147">
        <v>433</v>
      </c>
      <c r="B437" s="245" t="s">
        <v>1618</v>
      </c>
      <c r="C437" s="147" t="s">
        <v>1555</v>
      </c>
      <c r="D437" s="147" t="s">
        <v>1618</v>
      </c>
      <c r="E437" s="147" t="s">
        <v>680</v>
      </c>
      <c r="F437" s="147"/>
      <c r="G437" s="147" t="s">
        <v>1619</v>
      </c>
      <c r="H437" s="147" t="s">
        <v>1620</v>
      </c>
      <c r="I437" s="147"/>
      <c r="J437" s="147"/>
      <c r="K437" s="147"/>
      <c r="L437" s="147" t="s">
        <v>1612</v>
      </c>
      <c r="M437" s="147">
        <v>9200</v>
      </c>
      <c r="N437" s="147">
        <v>490</v>
      </c>
      <c r="O437" s="147"/>
      <c r="P437" s="147"/>
      <c r="Q437" s="147" t="s">
        <v>2879</v>
      </c>
      <c r="R437" s="147" t="s">
        <v>1363</v>
      </c>
      <c r="S437" s="147" t="s">
        <v>1364</v>
      </c>
      <c r="T437" s="147" t="s">
        <v>54</v>
      </c>
      <c r="U437" s="147" t="s">
        <v>1569</v>
      </c>
      <c r="V437" s="154">
        <v>25</v>
      </c>
      <c r="W437" s="147"/>
      <c r="X437" s="147"/>
      <c r="Y437" s="147"/>
    </row>
    <row r="438" spans="1:25" x14ac:dyDescent="0.35">
      <c r="A438" s="147">
        <v>434</v>
      </c>
      <c r="B438" s="248"/>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1571</v>
      </c>
      <c r="V438" s="154">
        <v>25</v>
      </c>
      <c r="W438" s="147"/>
      <c r="X438" s="147"/>
      <c r="Y438" s="147"/>
    </row>
    <row r="439" spans="1:25" x14ac:dyDescent="0.35">
      <c r="A439" s="147">
        <v>435</v>
      </c>
      <c r="B439" s="248"/>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1617</v>
      </c>
      <c r="V439" s="154">
        <v>25</v>
      </c>
      <c r="W439" s="147"/>
      <c r="X439" s="147" t="s">
        <v>1570</v>
      </c>
      <c r="Y439" s="147"/>
    </row>
    <row r="440" spans="1:25" x14ac:dyDescent="0.35">
      <c r="A440" s="147">
        <v>436</v>
      </c>
      <c r="B440" s="245" t="s">
        <v>1621</v>
      </c>
      <c r="C440" s="147" t="s">
        <v>1555</v>
      </c>
      <c r="D440" s="147" t="s">
        <v>1621</v>
      </c>
      <c r="E440" s="147" t="s">
        <v>680</v>
      </c>
      <c r="F440" s="147"/>
      <c r="G440" s="147" t="s">
        <v>1622</v>
      </c>
      <c r="H440" s="147" t="s">
        <v>1623</v>
      </c>
      <c r="I440" s="147"/>
      <c r="J440" s="147"/>
      <c r="K440" s="147"/>
      <c r="L440" s="147" t="s">
        <v>1618</v>
      </c>
      <c r="M440" s="147">
        <v>11200</v>
      </c>
      <c r="N440" s="147">
        <v>565</v>
      </c>
      <c r="O440" s="147"/>
      <c r="P440" s="147"/>
      <c r="Q440" s="147" t="s">
        <v>2879</v>
      </c>
      <c r="R440" s="147" t="s">
        <v>1363</v>
      </c>
      <c r="S440" s="147" t="s">
        <v>1364</v>
      </c>
      <c r="T440" s="147" t="s">
        <v>54</v>
      </c>
      <c r="U440" s="147" t="s">
        <v>1569</v>
      </c>
      <c r="V440" s="154">
        <v>25</v>
      </c>
      <c r="W440" s="147"/>
      <c r="X440" s="147"/>
      <c r="Y440" s="147"/>
    </row>
    <row r="441" spans="1:25" x14ac:dyDescent="0.35">
      <c r="A441" s="147">
        <v>437</v>
      </c>
      <c r="B441" s="248"/>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1571</v>
      </c>
      <c r="V441" s="154">
        <v>25</v>
      </c>
      <c r="W441" s="147"/>
      <c r="X441" s="147"/>
      <c r="Y441" s="147"/>
    </row>
    <row r="442" spans="1:25" x14ac:dyDescent="0.35">
      <c r="A442" s="147">
        <v>438</v>
      </c>
      <c r="B442" s="248"/>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1617</v>
      </c>
      <c r="V442" s="154">
        <v>25</v>
      </c>
      <c r="W442" s="147"/>
      <c r="X442" s="147" t="s">
        <v>1570</v>
      </c>
      <c r="Y442" s="147"/>
    </row>
    <row r="443" spans="1:25" x14ac:dyDescent="0.35">
      <c r="A443" s="147">
        <v>439</v>
      </c>
      <c r="B443" s="245" t="s">
        <v>3529</v>
      </c>
      <c r="C443" s="147" t="s">
        <v>1555</v>
      </c>
      <c r="D443" s="147" t="s">
        <v>3529</v>
      </c>
      <c r="E443" s="147" t="s">
        <v>671</v>
      </c>
      <c r="F443" s="147"/>
      <c r="G443" s="147" t="s">
        <v>5834</v>
      </c>
      <c r="H443" s="147" t="s">
        <v>3534</v>
      </c>
      <c r="I443" s="147"/>
      <c r="J443" s="147"/>
      <c r="K443" s="147"/>
      <c r="L443" s="147" t="s">
        <v>3612</v>
      </c>
      <c r="M443" s="147">
        <v>20000</v>
      </c>
      <c r="N443" s="147">
        <v>1500</v>
      </c>
      <c r="O443" s="147"/>
      <c r="P443" s="147"/>
      <c r="Q443" s="147" t="s">
        <v>2879</v>
      </c>
      <c r="R443" s="147" t="s">
        <v>1363</v>
      </c>
      <c r="S443" s="147" t="s">
        <v>1364</v>
      </c>
      <c r="T443" s="147" t="s">
        <v>54</v>
      </c>
      <c r="U443" s="147" t="s">
        <v>3533</v>
      </c>
      <c r="V443" s="154">
        <v>5</v>
      </c>
      <c r="W443" s="147"/>
      <c r="X443" s="147"/>
      <c r="Y443" s="147"/>
    </row>
    <row r="444" spans="1:25" x14ac:dyDescent="0.35">
      <c r="A444" s="147">
        <v>440</v>
      </c>
      <c r="B444" s="248"/>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1569</v>
      </c>
      <c r="V444" s="154">
        <v>10</v>
      </c>
      <c r="W444" s="147"/>
      <c r="X444" s="147"/>
      <c r="Y444" s="147"/>
    </row>
    <row r="445" spans="1:25" x14ac:dyDescent="0.35">
      <c r="A445" s="147">
        <v>441</v>
      </c>
      <c r="B445" s="248"/>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3532</v>
      </c>
      <c r="V445" s="154">
        <v>5</v>
      </c>
      <c r="W445" s="147"/>
      <c r="X445" s="147"/>
      <c r="Y445" s="147"/>
    </row>
    <row r="446" spans="1:25" x14ac:dyDescent="0.35">
      <c r="A446" s="147">
        <v>442</v>
      </c>
      <c r="B446" s="248"/>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1617</v>
      </c>
      <c r="V446" s="154">
        <v>10</v>
      </c>
      <c r="W446" s="147"/>
      <c r="X446" s="147"/>
      <c r="Y446" s="147"/>
    </row>
    <row r="447" spans="1:25" x14ac:dyDescent="0.35">
      <c r="A447" s="147">
        <v>443</v>
      </c>
      <c r="B447" s="248"/>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1571</v>
      </c>
      <c r="V447" s="154">
        <v>5</v>
      </c>
      <c r="W447" s="147" t="s">
        <v>667</v>
      </c>
      <c r="X447" s="147" t="s">
        <v>1570</v>
      </c>
      <c r="Y447" s="147"/>
    </row>
    <row r="448" spans="1:25" x14ac:dyDescent="0.35">
      <c r="A448" s="147">
        <v>444</v>
      </c>
      <c r="B448" s="245" t="s">
        <v>3530</v>
      </c>
      <c r="C448" s="147" t="s">
        <v>1555</v>
      </c>
      <c r="D448" s="147" t="s">
        <v>3530</v>
      </c>
      <c r="E448" s="147" t="s">
        <v>671</v>
      </c>
      <c r="F448" s="147"/>
      <c r="G448" s="147" t="s">
        <v>5835</v>
      </c>
      <c r="H448" s="147" t="s">
        <v>3535</v>
      </c>
      <c r="I448" s="147"/>
      <c r="J448" s="147"/>
      <c r="K448" s="147"/>
      <c r="L448" s="147" t="s">
        <v>3538</v>
      </c>
      <c r="M448" s="147">
        <v>25000</v>
      </c>
      <c r="N448" s="147">
        <v>1875</v>
      </c>
      <c r="O448" s="147"/>
      <c r="P448" s="147"/>
      <c r="Q448" s="147" t="s">
        <v>2879</v>
      </c>
      <c r="R448" s="147" t="s">
        <v>1363</v>
      </c>
      <c r="S448" s="147" t="s">
        <v>1364</v>
      </c>
      <c r="T448" s="147" t="s">
        <v>54</v>
      </c>
      <c r="U448" s="147" t="s">
        <v>3533</v>
      </c>
      <c r="V448" s="154">
        <v>10</v>
      </c>
      <c r="W448" s="147"/>
      <c r="X448" s="147"/>
      <c r="Y448" s="147"/>
    </row>
    <row r="449" spans="1:25" x14ac:dyDescent="0.35">
      <c r="A449" s="147">
        <v>445</v>
      </c>
      <c r="B449" s="248"/>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1569</v>
      </c>
      <c r="V449" s="154">
        <v>15</v>
      </c>
      <c r="W449" s="147"/>
      <c r="X449" s="147"/>
      <c r="Y449" s="147"/>
    </row>
    <row r="450" spans="1:25" x14ac:dyDescent="0.35">
      <c r="A450" s="147">
        <v>446</v>
      </c>
      <c r="B450" s="248"/>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3532</v>
      </c>
      <c r="V450" s="154">
        <v>10</v>
      </c>
      <c r="W450" s="147"/>
      <c r="X450" s="147"/>
      <c r="Y450" s="147"/>
    </row>
    <row r="451" spans="1:25" x14ac:dyDescent="0.35">
      <c r="A451" s="147">
        <v>447</v>
      </c>
      <c r="B451" s="248"/>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1617</v>
      </c>
      <c r="V451" s="154">
        <v>15</v>
      </c>
      <c r="W451" s="147"/>
      <c r="X451" s="147"/>
      <c r="Y451" s="147"/>
    </row>
    <row r="452" spans="1:25" x14ac:dyDescent="0.35">
      <c r="A452" s="147">
        <v>448</v>
      </c>
      <c r="B452" s="248"/>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1571</v>
      </c>
      <c r="V452" s="154">
        <v>10</v>
      </c>
      <c r="W452" s="147" t="s">
        <v>667</v>
      </c>
      <c r="X452" s="147" t="s">
        <v>1570</v>
      </c>
      <c r="Y452" s="147"/>
    </row>
    <row r="453" spans="1:25" x14ac:dyDescent="0.35">
      <c r="A453" s="147">
        <v>449</v>
      </c>
      <c r="B453" s="245" t="s">
        <v>3531</v>
      </c>
      <c r="C453" s="147" t="s">
        <v>1555</v>
      </c>
      <c r="D453" s="147" t="s">
        <v>3531</v>
      </c>
      <c r="E453" s="147" t="s">
        <v>671</v>
      </c>
      <c r="F453" s="147"/>
      <c r="G453" s="147" t="s">
        <v>5836</v>
      </c>
      <c r="H453" s="147" t="s">
        <v>3536</v>
      </c>
      <c r="I453" s="147"/>
      <c r="J453" s="147"/>
      <c r="K453" s="147"/>
      <c r="L453" s="147" t="s">
        <v>3537</v>
      </c>
      <c r="M453" s="147">
        <v>30000</v>
      </c>
      <c r="N453" s="147">
        <v>2250</v>
      </c>
      <c r="O453" s="147"/>
      <c r="P453" s="147"/>
      <c r="Q453" s="147" t="s">
        <v>2879</v>
      </c>
      <c r="R453" s="147" t="s">
        <v>1363</v>
      </c>
      <c r="S453" s="147" t="s">
        <v>1364</v>
      </c>
      <c r="T453" s="147" t="s">
        <v>54</v>
      </c>
      <c r="U453" s="147" t="s">
        <v>3533</v>
      </c>
      <c r="V453" s="154">
        <v>20</v>
      </c>
      <c r="W453" s="147"/>
      <c r="X453" s="147"/>
      <c r="Y453" s="147"/>
    </row>
    <row r="454" spans="1:25" x14ac:dyDescent="0.35">
      <c r="A454" s="147">
        <v>450</v>
      </c>
      <c r="B454" s="248"/>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1569</v>
      </c>
      <c r="V454" s="154">
        <v>25</v>
      </c>
      <c r="W454" s="147"/>
      <c r="X454" s="147"/>
      <c r="Y454" s="147"/>
    </row>
    <row r="455" spans="1:25" x14ac:dyDescent="0.35">
      <c r="A455" s="147">
        <v>451</v>
      </c>
      <c r="B455" s="248"/>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3532</v>
      </c>
      <c r="V455" s="154">
        <v>20</v>
      </c>
      <c r="W455" s="147"/>
      <c r="X455" s="147"/>
      <c r="Y455" s="147"/>
    </row>
    <row r="456" spans="1:25" x14ac:dyDescent="0.35">
      <c r="A456" s="147">
        <v>452</v>
      </c>
      <c r="B456" s="248"/>
      <c r="C456" s="147"/>
      <c r="D456" s="147"/>
      <c r="E456" s="147"/>
      <c r="F456" s="147"/>
      <c r="G456" s="147"/>
      <c r="H456" s="147"/>
      <c r="I456" s="147"/>
      <c r="J456" s="147"/>
      <c r="K456" s="147"/>
      <c r="L456" s="147"/>
      <c r="M456" s="147"/>
      <c r="N456" s="147"/>
      <c r="O456" s="147"/>
      <c r="P456" s="147"/>
      <c r="Q456" s="147" t="s">
        <v>2879</v>
      </c>
      <c r="R456" s="147" t="s">
        <v>1363</v>
      </c>
      <c r="S456" s="147" t="s">
        <v>1364</v>
      </c>
      <c r="T456" s="147" t="s">
        <v>54</v>
      </c>
      <c r="U456" s="147" t="s">
        <v>1617</v>
      </c>
      <c r="V456" s="154">
        <v>25</v>
      </c>
      <c r="W456" s="147"/>
      <c r="X456" s="147"/>
      <c r="Y456" s="147"/>
    </row>
    <row r="457" spans="1:25" x14ac:dyDescent="0.35">
      <c r="A457" s="147">
        <v>453</v>
      </c>
      <c r="B457" s="248"/>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1571</v>
      </c>
      <c r="V457" s="154">
        <v>20</v>
      </c>
      <c r="W457" s="147" t="s">
        <v>667</v>
      </c>
      <c r="X457" s="147" t="s">
        <v>1570</v>
      </c>
      <c r="Y457" s="147"/>
    </row>
    <row r="458" spans="1:25" x14ac:dyDescent="0.35">
      <c r="A458" s="147">
        <v>454</v>
      </c>
      <c r="B458" s="245" t="s">
        <v>1055</v>
      </c>
      <c r="C458" s="147" t="s">
        <v>1555</v>
      </c>
      <c r="D458" s="147" t="s">
        <v>1055</v>
      </c>
      <c r="E458" s="147"/>
      <c r="F458" s="147">
        <v>1</v>
      </c>
      <c r="G458" s="147" t="s">
        <v>1681</v>
      </c>
      <c r="H458" s="147" t="s">
        <v>1682</v>
      </c>
      <c r="I458" s="147"/>
      <c r="J458" s="147"/>
      <c r="K458" s="147"/>
      <c r="L458" s="314" t="s">
        <v>1051</v>
      </c>
      <c r="M458" s="147">
        <v>2100</v>
      </c>
      <c r="N458" s="147">
        <v>180</v>
      </c>
      <c r="O458" s="147"/>
      <c r="P458" s="147" t="s">
        <v>656</v>
      </c>
      <c r="Q458" s="147"/>
      <c r="R458" s="147"/>
      <c r="S458" s="147"/>
      <c r="T458" s="147"/>
      <c r="U458" s="147"/>
      <c r="V458" s="154"/>
      <c r="W458" s="147"/>
      <c r="X458" s="147"/>
      <c r="Y458" s="147"/>
    </row>
    <row r="459" spans="1:25" x14ac:dyDescent="0.35">
      <c r="A459" s="147">
        <v>455</v>
      </c>
      <c r="B459" s="248"/>
      <c r="C459" s="147"/>
      <c r="D459" s="147"/>
      <c r="E459" s="147"/>
      <c r="F459" s="147"/>
      <c r="G459" s="147"/>
      <c r="H459" s="147"/>
      <c r="I459" s="147"/>
      <c r="J459" s="147"/>
      <c r="K459" s="147"/>
      <c r="L459" s="147"/>
      <c r="M459" s="147"/>
      <c r="N459" s="147"/>
      <c r="O459" s="147"/>
      <c r="P459" s="147" t="s">
        <v>653</v>
      </c>
      <c r="Q459" s="147"/>
      <c r="R459" s="147"/>
      <c r="S459" s="147"/>
      <c r="T459" s="147"/>
      <c r="U459" s="147"/>
      <c r="V459" s="154"/>
      <c r="W459" s="147"/>
      <c r="X459" s="147"/>
      <c r="Y459" s="147"/>
    </row>
    <row r="460" spans="1:25" x14ac:dyDescent="0.35">
      <c r="A460" s="147">
        <v>456</v>
      </c>
      <c r="B460" s="248"/>
      <c r="C460" s="147"/>
      <c r="D460" s="147"/>
      <c r="E460" s="147"/>
      <c r="F460" s="147"/>
      <c r="G460" s="147"/>
      <c r="H460" s="147"/>
      <c r="I460" s="147"/>
      <c r="J460" s="147"/>
      <c r="K460" s="147"/>
      <c r="L460" s="147"/>
      <c r="M460" s="147"/>
      <c r="N460" s="147"/>
      <c r="O460" s="147"/>
      <c r="P460" s="297" t="s">
        <v>599</v>
      </c>
      <c r="Q460" s="147"/>
      <c r="R460" s="147"/>
      <c r="S460" s="147"/>
      <c r="T460" s="147"/>
      <c r="U460" s="147"/>
      <c r="V460" s="154"/>
      <c r="W460" s="152"/>
      <c r="X460" s="147"/>
      <c r="Y460" s="147"/>
    </row>
    <row r="461" spans="1:25" x14ac:dyDescent="0.35">
      <c r="A461" s="147">
        <v>457</v>
      </c>
      <c r="B461" s="243"/>
      <c r="C461" s="147"/>
      <c r="D461" s="147"/>
      <c r="E461" s="147"/>
      <c r="F461" s="147"/>
      <c r="G461" s="147"/>
      <c r="H461" s="147"/>
      <c r="I461" s="147"/>
      <c r="J461" s="147"/>
      <c r="K461" s="147"/>
      <c r="L461" s="147"/>
      <c r="M461" s="147"/>
      <c r="N461" s="147"/>
      <c r="O461" s="152"/>
      <c r="P461" s="298" t="s">
        <v>8542</v>
      </c>
      <c r="Q461" s="147"/>
      <c r="R461" s="147"/>
      <c r="S461" s="147"/>
      <c r="T461" s="147"/>
      <c r="U461" s="147"/>
      <c r="V461" s="154"/>
      <c r="W461" s="147" t="s">
        <v>653</v>
      </c>
      <c r="X461" s="147"/>
      <c r="Y461" s="152"/>
    </row>
    <row r="462" spans="1:25" x14ac:dyDescent="0.35">
      <c r="A462" s="147">
        <v>458</v>
      </c>
      <c r="B462" s="245" t="s">
        <v>905</v>
      </c>
      <c r="C462" s="147" t="s">
        <v>1555</v>
      </c>
      <c r="D462" s="147" t="s">
        <v>905</v>
      </c>
      <c r="E462" s="147"/>
      <c r="F462" s="147"/>
      <c r="G462" s="147" t="s">
        <v>1683</v>
      </c>
      <c r="H462" s="147" t="s">
        <v>1684</v>
      </c>
      <c r="I462" s="147"/>
      <c r="J462" s="147"/>
      <c r="K462" s="147"/>
      <c r="L462" s="147" t="s">
        <v>2844</v>
      </c>
      <c r="M462" s="147">
        <v>3600</v>
      </c>
      <c r="N462" s="147">
        <v>275</v>
      </c>
      <c r="O462" s="147"/>
      <c r="P462" s="147" t="s">
        <v>649</v>
      </c>
      <c r="Q462" s="147"/>
      <c r="R462" s="147"/>
      <c r="S462" s="147"/>
      <c r="T462" s="147"/>
      <c r="U462" s="147"/>
      <c r="V462" s="154"/>
      <c r="W462" s="147"/>
      <c r="X462" s="147"/>
      <c r="Y462" s="147"/>
    </row>
    <row r="463" spans="1:25" x14ac:dyDescent="0.35">
      <c r="A463" s="147">
        <v>459</v>
      </c>
      <c r="B463" s="243"/>
      <c r="C463" s="147"/>
      <c r="D463" s="147"/>
      <c r="E463" s="147"/>
      <c r="F463" s="147"/>
      <c r="G463" s="147"/>
      <c r="H463" s="147"/>
      <c r="I463" s="147"/>
      <c r="J463" s="147"/>
      <c r="K463" s="147"/>
      <c r="L463" s="147"/>
      <c r="M463" s="147"/>
      <c r="N463" s="147"/>
      <c r="O463" s="152"/>
      <c r="P463" s="147" t="s">
        <v>7679</v>
      </c>
      <c r="Q463" s="147"/>
      <c r="R463" s="147"/>
      <c r="S463" s="147"/>
      <c r="T463" s="147"/>
      <c r="U463" s="147"/>
      <c r="V463" s="154"/>
      <c r="W463" s="147" t="s">
        <v>649</v>
      </c>
      <c r="X463" s="147"/>
      <c r="Y463" s="152"/>
    </row>
    <row r="464" spans="1:25" x14ac:dyDescent="0.35">
      <c r="A464" s="147">
        <v>460</v>
      </c>
      <c r="B464" s="243" t="s">
        <v>7151</v>
      </c>
      <c r="C464" s="147" t="s">
        <v>1555</v>
      </c>
      <c r="D464" s="147" t="s">
        <v>7151</v>
      </c>
      <c r="E464" s="147"/>
      <c r="F464" s="147"/>
      <c r="G464" s="147" t="s">
        <v>6697</v>
      </c>
      <c r="H464" s="147" t="s">
        <v>6696</v>
      </c>
      <c r="I464" s="147"/>
      <c r="J464" s="147"/>
      <c r="K464" s="147"/>
      <c r="L464" s="177" t="s">
        <v>1186</v>
      </c>
      <c r="M464" s="147">
        <v>12200</v>
      </c>
      <c r="N464" s="147">
        <v>815</v>
      </c>
      <c r="O464" s="147"/>
      <c r="P464" s="147" t="s">
        <v>7152</v>
      </c>
      <c r="Q464" s="147"/>
      <c r="R464" s="147"/>
      <c r="S464" s="147"/>
      <c r="T464" s="147"/>
      <c r="U464" s="147"/>
      <c r="V464" s="154"/>
      <c r="W464" s="147" t="s">
        <v>7152</v>
      </c>
      <c r="X464" s="147"/>
      <c r="Y464" s="147"/>
    </row>
    <row r="465" spans="1:25" x14ac:dyDescent="0.35">
      <c r="A465" s="147">
        <v>461</v>
      </c>
      <c r="B465" s="246" t="s">
        <v>1186</v>
      </c>
      <c r="C465" s="147" t="s">
        <v>1555</v>
      </c>
      <c r="D465" s="147" t="s">
        <v>1186</v>
      </c>
      <c r="E465" s="147"/>
      <c r="F465" s="147">
        <v>1</v>
      </c>
      <c r="G465" s="147" t="s">
        <v>1685</v>
      </c>
      <c r="H465" s="147" t="s">
        <v>1686</v>
      </c>
      <c r="I465" s="147"/>
      <c r="J465" s="147"/>
      <c r="K465" s="147"/>
      <c r="L465" s="147" t="s">
        <v>2845</v>
      </c>
      <c r="M465" s="147">
        <v>8800</v>
      </c>
      <c r="N465" s="147">
        <v>640</v>
      </c>
      <c r="O465" s="147"/>
      <c r="P465" s="147" t="s">
        <v>646</v>
      </c>
      <c r="Q465" s="147"/>
      <c r="R465" s="147"/>
      <c r="S465" s="147"/>
      <c r="T465" s="147"/>
      <c r="U465" s="147"/>
      <c r="V465" s="154"/>
      <c r="W465" s="147"/>
      <c r="X465" s="147"/>
      <c r="Y465" s="147"/>
    </row>
    <row r="466" spans="1:25" x14ac:dyDescent="0.35">
      <c r="A466" s="147">
        <v>462</v>
      </c>
      <c r="B466" s="249"/>
      <c r="C466" s="147"/>
      <c r="D466" s="147"/>
      <c r="E466" s="147"/>
      <c r="F466" s="147"/>
      <c r="G466" s="147"/>
      <c r="H466" s="147"/>
      <c r="I466" s="147"/>
      <c r="J466" s="147"/>
      <c r="K466" s="147"/>
      <c r="L466" s="147"/>
      <c r="M466" s="147"/>
      <c r="N466" s="147"/>
      <c r="O466" s="147"/>
      <c r="P466" s="147" t="s">
        <v>7082</v>
      </c>
      <c r="Q466" s="147"/>
      <c r="R466" s="147"/>
      <c r="S466" s="147"/>
      <c r="T466" s="147"/>
      <c r="U466" s="147"/>
      <c r="V466" s="154"/>
      <c r="W466" s="147" t="s">
        <v>646</v>
      </c>
      <c r="X466" s="147"/>
      <c r="Y466" s="147"/>
    </row>
    <row r="467" spans="1:25" x14ac:dyDescent="0.35">
      <c r="A467" s="147">
        <v>463</v>
      </c>
      <c r="B467" s="246" t="s">
        <v>902</v>
      </c>
      <c r="C467" s="147" t="s">
        <v>1555</v>
      </c>
      <c r="D467" s="147" t="s">
        <v>902</v>
      </c>
      <c r="E467" s="147"/>
      <c r="F467" s="147">
        <v>1</v>
      </c>
      <c r="G467" s="147" t="s">
        <v>1687</v>
      </c>
      <c r="H467" s="147" t="s">
        <v>1688</v>
      </c>
      <c r="I467" s="147"/>
      <c r="J467" s="147"/>
      <c r="K467" s="147"/>
      <c r="L467" s="147" t="s">
        <v>2846</v>
      </c>
      <c r="M467" s="147">
        <v>5200</v>
      </c>
      <c r="N467" s="147">
        <v>415</v>
      </c>
      <c r="O467" s="147"/>
      <c r="P467" s="147" t="s">
        <v>645</v>
      </c>
      <c r="Q467" s="147"/>
      <c r="R467" s="147"/>
      <c r="S467" s="147"/>
      <c r="T467" s="147"/>
      <c r="U467" s="147"/>
      <c r="V467" s="154"/>
      <c r="W467" s="147"/>
      <c r="X467" s="147"/>
      <c r="Y467" s="147"/>
    </row>
    <row r="468" spans="1:25" x14ac:dyDescent="0.35">
      <c r="A468" s="147">
        <v>464</v>
      </c>
      <c r="B468" s="249"/>
      <c r="C468" s="147"/>
      <c r="D468" s="147"/>
      <c r="E468" s="147"/>
      <c r="F468" s="147"/>
      <c r="G468" s="147"/>
      <c r="H468" s="147"/>
      <c r="I468" s="147"/>
      <c r="J468" s="147"/>
      <c r="K468" s="147"/>
      <c r="L468" s="147"/>
      <c r="M468" s="147"/>
      <c r="N468" s="147"/>
      <c r="O468" s="147"/>
      <c r="P468" s="147" t="s">
        <v>642</v>
      </c>
      <c r="Q468" s="147"/>
      <c r="R468" s="147"/>
      <c r="S468" s="147"/>
      <c r="T468" s="147"/>
      <c r="U468" s="147"/>
      <c r="V468" s="154"/>
      <c r="W468" s="152"/>
      <c r="X468" s="147"/>
      <c r="Y468" s="147"/>
    </row>
    <row r="469" spans="1:25" x14ac:dyDescent="0.35">
      <c r="A469" s="147">
        <v>465</v>
      </c>
      <c r="B469" s="243"/>
      <c r="C469" s="147"/>
      <c r="D469" s="147"/>
      <c r="E469" s="147"/>
      <c r="F469" s="147"/>
      <c r="G469" s="147"/>
      <c r="H469" s="147"/>
      <c r="I469" s="147"/>
      <c r="J469" s="147"/>
      <c r="K469" s="147"/>
      <c r="L469" s="147"/>
      <c r="M469" s="147"/>
      <c r="N469" s="147"/>
      <c r="O469" s="152"/>
      <c r="P469" s="147" t="s">
        <v>8194</v>
      </c>
      <c r="Q469" s="147"/>
      <c r="R469" s="147"/>
      <c r="S469" s="147"/>
      <c r="T469" s="147"/>
      <c r="U469" s="147"/>
      <c r="V469" s="154"/>
      <c r="W469" s="147" t="s">
        <v>642</v>
      </c>
      <c r="X469" s="147"/>
      <c r="Y469" s="152"/>
    </row>
    <row r="470" spans="1:25" x14ac:dyDescent="0.35">
      <c r="A470" s="147">
        <v>466</v>
      </c>
      <c r="B470" s="243" t="s">
        <v>7411</v>
      </c>
      <c r="C470" s="147" t="s">
        <v>1555</v>
      </c>
      <c r="D470" s="147" t="s">
        <v>7411</v>
      </c>
      <c r="E470" s="147"/>
      <c r="F470" s="147"/>
      <c r="G470" s="147" t="s">
        <v>7414</v>
      </c>
      <c r="H470" s="177" t="s">
        <v>8188</v>
      </c>
      <c r="I470" s="147"/>
      <c r="J470" s="147"/>
      <c r="K470" s="147"/>
      <c r="L470" s="177" t="s">
        <v>8196</v>
      </c>
      <c r="M470" s="147">
        <v>4200</v>
      </c>
      <c r="N470" s="147">
        <v>245</v>
      </c>
      <c r="O470" s="147"/>
      <c r="P470" s="147" t="s">
        <v>8204</v>
      </c>
      <c r="Q470" s="147"/>
      <c r="R470" s="147"/>
      <c r="S470" s="147"/>
      <c r="T470" s="147"/>
      <c r="U470" s="147"/>
      <c r="V470" s="154"/>
      <c r="W470" s="147" t="s">
        <v>8204</v>
      </c>
      <c r="X470" s="147"/>
      <c r="Y470" s="147"/>
    </row>
    <row r="471" spans="1:25" x14ac:dyDescent="0.35">
      <c r="A471" s="147">
        <v>467</v>
      </c>
      <c r="B471" s="243" t="s">
        <v>7412</v>
      </c>
      <c r="C471" s="147" t="s">
        <v>1555</v>
      </c>
      <c r="D471" s="147" t="s">
        <v>7412</v>
      </c>
      <c r="E471" s="147"/>
      <c r="F471" s="147"/>
      <c r="G471" s="147" t="s">
        <v>7415</v>
      </c>
      <c r="H471" s="147" t="s">
        <v>8200</v>
      </c>
      <c r="I471" s="147"/>
      <c r="J471" s="147"/>
      <c r="K471" s="147"/>
      <c r="L471" s="177" t="s">
        <v>7423</v>
      </c>
      <c r="M471" s="147">
        <v>4200</v>
      </c>
      <c r="N471" s="147">
        <v>245</v>
      </c>
      <c r="O471" s="147"/>
      <c r="P471" s="147" t="s">
        <v>7081</v>
      </c>
      <c r="Q471" s="147"/>
      <c r="R471" s="147"/>
      <c r="S471" s="147"/>
      <c r="T471" s="147"/>
      <c r="U471" s="147"/>
      <c r="V471" s="154"/>
      <c r="W471" s="147" t="s">
        <v>7081</v>
      </c>
      <c r="X471" s="147"/>
      <c r="Y471" s="147"/>
    </row>
    <row r="472" spans="1:25" x14ac:dyDescent="0.35">
      <c r="A472" s="147">
        <v>468</v>
      </c>
      <c r="B472" s="243" t="s">
        <v>7537</v>
      </c>
      <c r="C472" s="147" t="s">
        <v>1555</v>
      </c>
      <c r="D472" s="147" t="s">
        <v>7537</v>
      </c>
      <c r="E472" s="147"/>
      <c r="F472" s="147"/>
      <c r="G472" s="147" t="s">
        <v>7416</v>
      </c>
      <c r="H472" s="177" t="s">
        <v>8201</v>
      </c>
      <c r="I472" s="147"/>
      <c r="J472" s="147"/>
      <c r="K472" s="147"/>
      <c r="L472" s="177" t="s">
        <v>8197</v>
      </c>
      <c r="M472" s="147">
        <v>4200</v>
      </c>
      <c r="N472" s="147">
        <v>245</v>
      </c>
      <c r="O472" s="147"/>
      <c r="P472" s="147" t="s">
        <v>7491</v>
      </c>
      <c r="Q472" s="147"/>
      <c r="R472" s="147"/>
      <c r="S472" s="147"/>
      <c r="T472" s="147"/>
      <c r="U472" s="147"/>
      <c r="V472" s="154"/>
      <c r="W472" s="147" t="s">
        <v>7491</v>
      </c>
      <c r="X472" s="147"/>
      <c r="Y472" s="147"/>
    </row>
    <row r="473" spans="1:25" x14ac:dyDescent="0.35">
      <c r="A473" s="147">
        <v>469</v>
      </c>
      <c r="B473" s="243" t="s">
        <v>7413</v>
      </c>
      <c r="C473" s="147" t="s">
        <v>1555</v>
      </c>
      <c r="D473" s="147" t="s">
        <v>7413</v>
      </c>
      <c r="E473" s="147"/>
      <c r="F473" s="147"/>
      <c r="G473" s="147" t="s">
        <v>7417</v>
      </c>
      <c r="H473" s="177" t="s">
        <v>8202</v>
      </c>
      <c r="I473" s="147"/>
      <c r="J473" s="147"/>
      <c r="K473" s="147"/>
      <c r="L473" s="177" t="s">
        <v>8844</v>
      </c>
      <c r="M473" s="147">
        <v>4200</v>
      </c>
      <c r="N473" s="147">
        <v>245</v>
      </c>
      <c r="O473" s="147"/>
      <c r="P473" s="147" t="s">
        <v>7076</v>
      </c>
      <c r="Q473" s="147"/>
      <c r="R473" s="147"/>
      <c r="S473" s="147"/>
      <c r="T473" s="147"/>
      <c r="U473" s="147"/>
      <c r="V473" s="154"/>
      <c r="W473" s="147" t="s">
        <v>7076</v>
      </c>
      <c r="X473" s="147"/>
      <c r="Y473" s="147"/>
    </row>
    <row r="474" spans="1:25" x14ac:dyDescent="0.35">
      <c r="A474" s="147">
        <v>470</v>
      </c>
      <c r="B474" s="243" t="s">
        <v>8190</v>
      </c>
      <c r="C474" s="147" t="s">
        <v>1555</v>
      </c>
      <c r="D474" s="147" t="s">
        <v>8190</v>
      </c>
      <c r="E474" s="147"/>
      <c r="F474" s="147"/>
      <c r="G474" s="147" t="s">
        <v>7420</v>
      </c>
      <c r="H474" s="177" t="s">
        <v>8199</v>
      </c>
      <c r="I474" s="147"/>
      <c r="J474" s="147"/>
      <c r="K474" s="147"/>
      <c r="L474" s="177" t="s">
        <v>7537</v>
      </c>
      <c r="M474" s="147">
        <v>4200</v>
      </c>
      <c r="N474" s="147">
        <v>245</v>
      </c>
      <c r="O474" s="147"/>
      <c r="P474" s="147" t="s">
        <v>8191</v>
      </c>
      <c r="Q474" s="147"/>
      <c r="R474" s="147"/>
      <c r="S474" s="147"/>
      <c r="T474" s="147"/>
      <c r="U474" s="147"/>
      <c r="V474" s="154"/>
      <c r="W474" s="147" t="s">
        <v>8191</v>
      </c>
      <c r="X474" s="147"/>
      <c r="Y474" s="147"/>
    </row>
    <row r="475" spans="1:25" x14ac:dyDescent="0.35">
      <c r="A475" s="147">
        <v>471</v>
      </c>
      <c r="B475" s="246" t="s">
        <v>896</v>
      </c>
      <c r="C475" s="147" t="s">
        <v>1555</v>
      </c>
      <c r="D475" s="147" t="s">
        <v>896</v>
      </c>
      <c r="E475" s="147"/>
      <c r="F475" s="147">
        <v>1</v>
      </c>
      <c r="G475" s="147" t="s">
        <v>1689</v>
      </c>
      <c r="H475" s="147" t="s">
        <v>1690</v>
      </c>
      <c r="I475" s="147"/>
      <c r="J475" s="147"/>
      <c r="K475" s="147"/>
      <c r="L475" s="147" t="s">
        <v>2847</v>
      </c>
      <c r="M475" s="147">
        <v>7000</v>
      </c>
      <c r="N475" s="147">
        <v>530</v>
      </c>
      <c r="O475" s="147"/>
      <c r="P475" s="147" t="s">
        <v>635</v>
      </c>
      <c r="Q475" s="147"/>
      <c r="R475" s="147"/>
      <c r="S475" s="147"/>
      <c r="T475" s="147"/>
      <c r="U475" s="147"/>
      <c r="V475" s="154"/>
      <c r="W475" s="147"/>
      <c r="X475" s="147"/>
      <c r="Y475" s="147"/>
    </row>
    <row r="476" spans="1:25" x14ac:dyDescent="0.35">
      <c r="A476" s="147">
        <v>472</v>
      </c>
      <c r="B476" s="249"/>
      <c r="C476" s="147"/>
      <c r="D476" s="147"/>
      <c r="E476" s="147"/>
      <c r="F476" s="147"/>
      <c r="G476" s="147"/>
      <c r="H476" s="147"/>
      <c r="I476" s="147"/>
      <c r="J476" s="147"/>
      <c r="K476" s="147"/>
      <c r="L476" s="147"/>
      <c r="M476" s="147"/>
      <c r="N476" s="147"/>
      <c r="O476" s="147"/>
      <c r="P476" s="147" t="s">
        <v>638</v>
      </c>
      <c r="Q476" s="147"/>
      <c r="R476" s="147"/>
      <c r="S476" s="147"/>
      <c r="T476" s="147"/>
      <c r="U476" s="147"/>
      <c r="V476" s="154"/>
      <c r="W476" s="147" t="s">
        <v>635</v>
      </c>
      <c r="X476" s="147"/>
      <c r="Y476" s="147"/>
    </row>
    <row r="477" spans="1:25" x14ac:dyDescent="0.35">
      <c r="A477" s="147">
        <v>473</v>
      </c>
      <c r="B477" s="243" t="s">
        <v>8193</v>
      </c>
      <c r="C477" s="147" t="s">
        <v>1555</v>
      </c>
      <c r="D477" s="147" t="s">
        <v>8193</v>
      </c>
      <c r="E477" s="147"/>
      <c r="F477" s="147"/>
      <c r="G477" s="147" t="s">
        <v>7425</v>
      </c>
      <c r="H477" s="177" t="s">
        <v>8198</v>
      </c>
      <c r="I477" s="147"/>
      <c r="J477" s="147"/>
      <c r="K477" s="147"/>
      <c r="L477" s="177" t="s">
        <v>8195</v>
      </c>
      <c r="M477" s="147">
        <v>7000</v>
      </c>
      <c r="N477" s="147">
        <v>530</v>
      </c>
      <c r="O477" s="147"/>
      <c r="P477" s="147" t="s">
        <v>8189</v>
      </c>
      <c r="Q477" s="147"/>
      <c r="R477" s="147"/>
      <c r="S477" s="147"/>
      <c r="T477" s="147"/>
      <c r="U477" s="147"/>
      <c r="V477" s="154"/>
      <c r="W477" s="147" t="s">
        <v>8189</v>
      </c>
      <c r="X477" s="147"/>
      <c r="Y477" s="147"/>
    </row>
    <row r="478" spans="1:25" x14ac:dyDescent="0.35">
      <c r="A478" s="147">
        <v>474</v>
      </c>
      <c r="B478" s="243" t="s">
        <v>7424</v>
      </c>
      <c r="C478" s="147" t="s">
        <v>1555</v>
      </c>
      <c r="D478" s="147" t="s">
        <v>7424</v>
      </c>
      <c r="E478" s="147"/>
      <c r="F478" s="147"/>
      <c r="G478" s="147" t="s">
        <v>7426</v>
      </c>
      <c r="H478" s="314" t="s">
        <v>8843</v>
      </c>
      <c r="I478" s="147"/>
      <c r="J478" s="147"/>
      <c r="K478" s="147"/>
      <c r="L478" s="177" t="s">
        <v>8842</v>
      </c>
      <c r="M478" s="147">
        <v>7000</v>
      </c>
      <c r="N478" s="147">
        <v>530</v>
      </c>
      <c r="O478" s="147"/>
      <c r="P478" s="147" t="s">
        <v>7073</v>
      </c>
      <c r="Q478" s="147"/>
      <c r="R478" s="147"/>
      <c r="S478" s="147"/>
      <c r="T478" s="147"/>
      <c r="U478" s="147"/>
      <c r="V478" s="154"/>
      <c r="W478" s="152"/>
      <c r="X478" s="147"/>
      <c r="Y478" s="147"/>
    </row>
    <row r="479" spans="1:25" x14ac:dyDescent="0.35">
      <c r="A479" s="147">
        <v>475</v>
      </c>
      <c r="B479" s="315"/>
      <c r="C479" s="147"/>
      <c r="D479" s="147"/>
      <c r="E479" s="147"/>
      <c r="F479" s="147"/>
      <c r="G479" s="147"/>
      <c r="H479" s="147"/>
      <c r="I479" s="147"/>
      <c r="J479" s="147"/>
      <c r="K479" s="147"/>
      <c r="L479" s="314"/>
      <c r="M479" s="147"/>
      <c r="N479" s="147"/>
      <c r="O479" s="152"/>
      <c r="P479" s="147" t="s">
        <v>7553</v>
      </c>
      <c r="Q479" s="147"/>
      <c r="R479" s="147"/>
      <c r="S479" s="147"/>
      <c r="T479" s="147"/>
      <c r="U479" s="147"/>
      <c r="V479" s="154"/>
      <c r="W479" s="152"/>
      <c r="X479" s="147"/>
      <c r="Y479" s="152"/>
    </row>
    <row r="480" spans="1:25" x14ac:dyDescent="0.35">
      <c r="A480" s="147">
        <v>476</v>
      </c>
      <c r="B480" s="315"/>
      <c r="C480" s="147"/>
      <c r="D480" s="147"/>
      <c r="E480" s="147"/>
      <c r="F480" s="147"/>
      <c r="G480" s="147"/>
      <c r="H480" s="147"/>
      <c r="I480" s="147"/>
      <c r="J480" s="147"/>
      <c r="K480" s="147"/>
      <c r="L480" s="314"/>
      <c r="M480" s="147"/>
      <c r="N480" s="147"/>
      <c r="O480" s="152"/>
      <c r="P480" s="147" t="s">
        <v>7078</v>
      </c>
      <c r="Q480" s="147"/>
      <c r="R480" s="147"/>
      <c r="S480" s="147"/>
      <c r="T480" s="147"/>
      <c r="U480" s="147"/>
      <c r="V480" s="154"/>
      <c r="W480" s="147" t="s">
        <v>7073</v>
      </c>
      <c r="X480" s="147"/>
      <c r="Y480" s="152"/>
    </row>
    <row r="481" spans="1:25" x14ac:dyDescent="0.35">
      <c r="A481" s="147">
        <v>477</v>
      </c>
      <c r="B481" s="243" t="s">
        <v>967</v>
      </c>
      <c r="C481" s="147" t="s">
        <v>1555</v>
      </c>
      <c r="D481" s="147" t="s">
        <v>967</v>
      </c>
      <c r="E481" s="147"/>
      <c r="F481" s="147">
        <v>1</v>
      </c>
      <c r="G481" s="147" t="s">
        <v>1691</v>
      </c>
      <c r="H481" s="147" t="s">
        <v>1692</v>
      </c>
      <c r="I481" s="147"/>
      <c r="J481" s="147"/>
      <c r="K481" s="147"/>
      <c r="L481" s="147" t="s">
        <v>3348</v>
      </c>
      <c r="M481" s="147">
        <v>10600</v>
      </c>
      <c r="N481" s="147">
        <v>765</v>
      </c>
      <c r="O481" s="147"/>
      <c r="P481" s="147" t="s">
        <v>632</v>
      </c>
      <c r="Q481" s="147"/>
      <c r="R481" s="147"/>
      <c r="S481" s="147"/>
      <c r="T481" s="147"/>
      <c r="U481" s="147"/>
      <c r="V481" s="154"/>
      <c r="W481" s="147" t="s">
        <v>632</v>
      </c>
      <c r="X481" s="147"/>
      <c r="Y481" s="147"/>
    </row>
    <row r="482" spans="1:25" x14ac:dyDescent="0.35">
      <c r="A482" s="147">
        <v>478</v>
      </c>
      <c r="B482" s="243" t="s">
        <v>7427</v>
      </c>
      <c r="C482" s="147" t="s">
        <v>1555</v>
      </c>
      <c r="D482" s="147" t="s">
        <v>7427</v>
      </c>
      <c r="E482" s="147"/>
      <c r="F482" s="147"/>
      <c r="G482" s="147" t="s">
        <v>7429</v>
      </c>
      <c r="H482" s="147" t="s">
        <v>7285</v>
      </c>
      <c r="I482" s="147"/>
      <c r="J482" s="147"/>
      <c r="K482" s="147"/>
      <c r="L482" s="177" t="s">
        <v>8203</v>
      </c>
      <c r="M482" s="147">
        <v>10600</v>
      </c>
      <c r="N482" s="147">
        <v>765</v>
      </c>
      <c r="O482" s="147"/>
      <c r="P482" s="147" t="s">
        <v>7283</v>
      </c>
      <c r="Q482" s="147"/>
      <c r="R482" s="147"/>
      <c r="S482" s="147"/>
      <c r="T482" s="147"/>
      <c r="U482" s="147"/>
      <c r="V482" s="154"/>
      <c r="W482" s="147" t="s">
        <v>7283</v>
      </c>
      <c r="X482" s="147"/>
      <c r="Y482" s="147"/>
    </row>
    <row r="483" spans="1:25" x14ac:dyDescent="0.35">
      <c r="A483" s="147">
        <v>479</v>
      </c>
      <c r="B483" s="243" t="s">
        <v>7428</v>
      </c>
      <c r="C483" s="147" t="s">
        <v>1555</v>
      </c>
      <c r="D483" s="147" t="s">
        <v>7428</v>
      </c>
      <c r="E483" s="147"/>
      <c r="F483" s="147"/>
      <c r="G483" s="147" t="s">
        <v>7430</v>
      </c>
      <c r="H483" s="147" t="s">
        <v>7281</v>
      </c>
      <c r="I483" s="147"/>
      <c r="J483" s="147"/>
      <c r="K483" s="147"/>
      <c r="L483" s="177" t="s">
        <v>8851</v>
      </c>
      <c r="M483" s="147">
        <v>10600</v>
      </c>
      <c r="N483" s="147">
        <v>765</v>
      </c>
      <c r="O483" s="147"/>
      <c r="P483" s="147" t="s">
        <v>7170</v>
      </c>
      <c r="Q483" s="147"/>
      <c r="R483" s="147"/>
      <c r="S483" s="147"/>
      <c r="T483" s="147"/>
      <c r="U483" s="147"/>
      <c r="V483" s="154"/>
      <c r="W483" s="147" t="s">
        <v>7170</v>
      </c>
      <c r="X483" s="147"/>
      <c r="Y483" s="147"/>
    </row>
    <row r="484" spans="1:25" x14ac:dyDescent="0.35">
      <c r="A484" s="147">
        <v>480</v>
      </c>
      <c r="B484" s="242" t="s">
        <v>1643</v>
      </c>
      <c r="C484" s="147" t="s">
        <v>1555</v>
      </c>
      <c r="D484" s="147" t="s">
        <v>1643</v>
      </c>
      <c r="E484" s="147"/>
      <c r="F484" s="147"/>
      <c r="G484" s="147" t="s">
        <v>1644</v>
      </c>
      <c r="H484" s="147" t="s">
        <v>1645</v>
      </c>
      <c r="I484" s="147"/>
      <c r="J484" s="147"/>
      <c r="K484" s="147"/>
      <c r="L484" s="147" t="s">
        <v>2840</v>
      </c>
      <c r="M484" s="147">
        <v>3600</v>
      </c>
      <c r="N484" s="147">
        <v>215</v>
      </c>
      <c r="O484" s="147"/>
      <c r="P484" s="147"/>
      <c r="Q484" s="147" t="s">
        <v>2879</v>
      </c>
      <c r="R484" s="147" t="s">
        <v>1363</v>
      </c>
      <c r="S484" s="147" t="s">
        <v>1364</v>
      </c>
      <c r="T484" s="147" t="s">
        <v>48</v>
      </c>
      <c r="U484" s="147" t="s">
        <v>1558</v>
      </c>
      <c r="V484" s="154">
        <v>10</v>
      </c>
      <c r="W484" s="147" t="s">
        <v>653</v>
      </c>
      <c r="X484" s="147" t="s">
        <v>1190</v>
      </c>
      <c r="Y484" s="147"/>
    </row>
    <row r="485" spans="1:25" x14ac:dyDescent="0.35">
      <c r="A485" s="147">
        <v>481</v>
      </c>
      <c r="B485" s="242" t="s">
        <v>1647</v>
      </c>
      <c r="C485" s="147" t="s">
        <v>1555</v>
      </c>
      <c r="D485" s="147" t="s">
        <v>1647</v>
      </c>
      <c r="E485" s="147"/>
      <c r="F485" s="147">
        <v>1</v>
      </c>
      <c r="G485" s="147" t="s">
        <v>1648</v>
      </c>
      <c r="H485" s="147" t="s">
        <v>1649</v>
      </c>
      <c r="I485" s="147"/>
      <c r="J485" s="147"/>
      <c r="K485" s="147"/>
      <c r="L485" s="147" t="s">
        <v>2841</v>
      </c>
      <c r="M485" s="147">
        <v>4800</v>
      </c>
      <c r="N485" s="147">
        <v>275</v>
      </c>
      <c r="O485" s="147"/>
      <c r="P485" s="147"/>
      <c r="Q485" s="147" t="s">
        <v>2879</v>
      </c>
      <c r="R485" s="147" t="s">
        <v>1363</v>
      </c>
      <c r="S485" s="147" t="s">
        <v>1364</v>
      </c>
      <c r="T485" s="147" t="s">
        <v>48</v>
      </c>
      <c r="U485" s="147" t="s">
        <v>1558</v>
      </c>
      <c r="V485" s="154">
        <v>10</v>
      </c>
      <c r="W485" s="147" t="s">
        <v>653</v>
      </c>
      <c r="X485" s="147" t="s">
        <v>1190</v>
      </c>
      <c r="Y485" s="147"/>
    </row>
    <row r="486" spans="1:25" x14ac:dyDescent="0.35">
      <c r="A486" s="147">
        <v>482</v>
      </c>
      <c r="B486" s="246" t="s">
        <v>1650</v>
      </c>
      <c r="C486" s="147" t="s">
        <v>1555</v>
      </c>
      <c r="D486" s="147" t="s">
        <v>1650</v>
      </c>
      <c r="E486" s="147"/>
      <c r="F486" s="147"/>
      <c r="G486" s="147" t="s">
        <v>1651</v>
      </c>
      <c r="H486" s="147" t="s">
        <v>1652</v>
      </c>
      <c r="I486" s="147"/>
      <c r="J486" s="147"/>
      <c r="K486" s="147"/>
      <c r="L486" s="147" t="s">
        <v>1055</v>
      </c>
      <c r="M486" s="147">
        <v>1200</v>
      </c>
      <c r="N486" s="147">
        <v>105</v>
      </c>
      <c r="O486" s="147"/>
      <c r="P486" s="147"/>
      <c r="Q486" s="147" t="s">
        <v>2879</v>
      </c>
      <c r="R486" s="147" t="s">
        <v>1363</v>
      </c>
      <c r="S486" s="147" t="s">
        <v>1364</v>
      </c>
      <c r="T486" s="147" t="s">
        <v>48</v>
      </c>
      <c r="U486" s="147" t="s">
        <v>1569</v>
      </c>
      <c r="V486" s="154">
        <v>25</v>
      </c>
      <c r="W486" s="147"/>
      <c r="X486" s="147"/>
      <c r="Y486" s="147"/>
    </row>
    <row r="487" spans="1:25" x14ac:dyDescent="0.35">
      <c r="A487" s="147">
        <v>483</v>
      </c>
      <c r="B487" s="248"/>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484</v>
      </c>
      <c r="B488" s="246" t="s">
        <v>1646</v>
      </c>
      <c r="C488" s="147" t="s">
        <v>1555</v>
      </c>
      <c r="D488" s="147" t="s">
        <v>1646</v>
      </c>
      <c r="E488" s="147"/>
      <c r="F488" s="147"/>
      <c r="G488" s="147" t="s">
        <v>5837</v>
      </c>
      <c r="H488" s="147" t="s">
        <v>1653</v>
      </c>
      <c r="I488" s="147"/>
      <c r="J488" s="147"/>
      <c r="K488" s="147"/>
      <c r="L488" s="147" t="s">
        <v>1650</v>
      </c>
      <c r="M488" s="147">
        <v>2400</v>
      </c>
      <c r="N488" s="147">
        <v>145</v>
      </c>
      <c r="O488" s="147"/>
      <c r="P488" s="147"/>
      <c r="Q488" s="147" t="s">
        <v>2879</v>
      </c>
      <c r="R488" s="147" t="s">
        <v>1363</v>
      </c>
      <c r="S488" s="147" t="s">
        <v>1364</v>
      </c>
      <c r="T488" s="147" t="s">
        <v>48</v>
      </c>
      <c r="U488" s="147" t="s">
        <v>1569</v>
      </c>
      <c r="V488" s="154">
        <v>25</v>
      </c>
      <c r="W488" s="147"/>
      <c r="X488" s="147"/>
      <c r="Y488" s="147"/>
    </row>
    <row r="489" spans="1:25" x14ac:dyDescent="0.35">
      <c r="A489" s="147">
        <v>485</v>
      </c>
      <c r="B489" s="248"/>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486</v>
      </c>
      <c r="B490" s="245" t="s">
        <v>1654</v>
      </c>
      <c r="C490" s="147" t="s">
        <v>1555</v>
      </c>
      <c r="D490" s="147" t="s">
        <v>1654</v>
      </c>
      <c r="E490" s="147"/>
      <c r="F490" s="147"/>
      <c r="G490" s="147" t="s">
        <v>5838</v>
      </c>
      <c r="H490" s="147" t="s">
        <v>1655</v>
      </c>
      <c r="I490" s="147"/>
      <c r="J490" s="147"/>
      <c r="K490" s="147"/>
      <c r="L490" s="147" t="s">
        <v>1646</v>
      </c>
      <c r="M490" s="147">
        <v>3600</v>
      </c>
      <c r="N490" s="147">
        <v>215</v>
      </c>
      <c r="O490" s="147"/>
      <c r="P490" s="147"/>
      <c r="Q490" s="147" t="s">
        <v>2879</v>
      </c>
      <c r="R490" s="147" t="s">
        <v>1363</v>
      </c>
      <c r="S490" s="147" t="s">
        <v>1364</v>
      </c>
      <c r="T490" s="147" t="s">
        <v>48</v>
      </c>
      <c r="U490" s="147" t="s">
        <v>1569</v>
      </c>
      <c r="V490" s="154">
        <v>25</v>
      </c>
      <c r="W490" s="147"/>
      <c r="X490" s="147"/>
      <c r="Y490" s="147"/>
    </row>
    <row r="491" spans="1:25" x14ac:dyDescent="0.35">
      <c r="A491" s="147">
        <v>487</v>
      </c>
      <c r="B491" s="248"/>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488</v>
      </c>
      <c r="B492" s="245" t="s">
        <v>1656</v>
      </c>
      <c r="C492" s="147" t="s">
        <v>1555</v>
      </c>
      <c r="D492" s="147" t="s">
        <v>1656</v>
      </c>
      <c r="E492" s="147"/>
      <c r="F492" s="147"/>
      <c r="G492" s="147" t="s">
        <v>1657</v>
      </c>
      <c r="H492" s="147" t="s">
        <v>1658</v>
      </c>
      <c r="I492" s="147"/>
      <c r="J492" s="147"/>
      <c r="K492" s="147"/>
      <c r="L492" s="147" t="s">
        <v>1654</v>
      </c>
      <c r="M492" s="147">
        <v>6000</v>
      </c>
      <c r="N492" s="147">
        <v>330</v>
      </c>
      <c r="O492" s="147"/>
      <c r="P492" s="147"/>
      <c r="Q492" s="147" t="s">
        <v>2879</v>
      </c>
      <c r="R492" s="147" t="s">
        <v>1363</v>
      </c>
      <c r="S492" s="147" t="s">
        <v>1364</v>
      </c>
      <c r="T492" s="147" t="s">
        <v>48</v>
      </c>
      <c r="U492" s="147" t="s">
        <v>1569</v>
      </c>
      <c r="V492" s="154">
        <v>25</v>
      </c>
      <c r="W492" s="147"/>
      <c r="X492" s="147"/>
      <c r="Y492" s="147"/>
    </row>
    <row r="493" spans="1:25" x14ac:dyDescent="0.35">
      <c r="A493" s="147">
        <v>489</v>
      </c>
      <c r="B493" s="248"/>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490</v>
      </c>
      <c r="B494" s="245" t="s">
        <v>1110</v>
      </c>
      <c r="C494" s="147" t="s">
        <v>1555</v>
      </c>
      <c r="D494" s="147" t="s">
        <v>1110</v>
      </c>
      <c r="E494" s="147"/>
      <c r="F494" s="147"/>
      <c r="G494" s="147" t="s">
        <v>5839</v>
      </c>
      <c r="H494" s="147" t="s">
        <v>1659</v>
      </c>
      <c r="I494" s="147"/>
      <c r="J494" s="147"/>
      <c r="K494" s="147"/>
      <c r="L494" s="147" t="s">
        <v>1656</v>
      </c>
      <c r="M494" s="147">
        <v>7200</v>
      </c>
      <c r="N494" s="147">
        <v>395</v>
      </c>
      <c r="O494" s="147"/>
      <c r="P494" s="147"/>
      <c r="Q494" s="147" t="s">
        <v>2879</v>
      </c>
      <c r="R494" s="147" t="s">
        <v>1363</v>
      </c>
      <c r="S494" s="147" t="s">
        <v>1364</v>
      </c>
      <c r="T494" s="147" t="s">
        <v>48</v>
      </c>
      <c r="U494" s="147" t="s">
        <v>1569</v>
      </c>
      <c r="V494" s="154">
        <v>25</v>
      </c>
      <c r="W494" s="147"/>
      <c r="X494" s="147"/>
      <c r="Y494" s="147"/>
    </row>
    <row r="495" spans="1:25" x14ac:dyDescent="0.35">
      <c r="A495" s="147">
        <v>491</v>
      </c>
      <c r="B495" s="248"/>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492</v>
      </c>
      <c r="B496" s="245" t="s">
        <v>1660</v>
      </c>
      <c r="C496" s="147" t="s">
        <v>1555</v>
      </c>
      <c r="D496" s="147" t="s">
        <v>1660</v>
      </c>
      <c r="E496" s="147"/>
      <c r="F496" s="147"/>
      <c r="G496" s="147" t="s">
        <v>5840</v>
      </c>
      <c r="H496" s="147" t="s">
        <v>1661</v>
      </c>
      <c r="I496" s="147"/>
      <c r="J496" s="147"/>
      <c r="K496" s="147"/>
      <c r="L496" s="147" t="s">
        <v>1110</v>
      </c>
      <c r="M496" s="147">
        <v>8400</v>
      </c>
      <c r="N496" s="147">
        <v>450</v>
      </c>
      <c r="O496" s="147"/>
      <c r="P496" s="147"/>
      <c r="Q496" s="147" t="s">
        <v>2879</v>
      </c>
      <c r="R496" s="147" t="s">
        <v>1363</v>
      </c>
      <c r="S496" s="147" t="s">
        <v>1364</v>
      </c>
      <c r="T496" s="147" t="s">
        <v>48</v>
      </c>
      <c r="U496" s="147" t="s">
        <v>1569</v>
      </c>
      <c r="V496" s="154">
        <v>25</v>
      </c>
      <c r="W496" s="147"/>
      <c r="X496" s="147"/>
      <c r="Y496" s="147"/>
    </row>
    <row r="497" spans="1:25" x14ac:dyDescent="0.35">
      <c r="A497" s="147">
        <v>493</v>
      </c>
      <c r="B497" s="248"/>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494</v>
      </c>
      <c r="B498" s="245" t="s">
        <v>1579</v>
      </c>
      <c r="C498" s="147" t="s">
        <v>1555</v>
      </c>
      <c r="D498" s="147" t="s">
        <v>1579</v>
      </c>
      <c r="E498" s="147"/>
      <c r="F498" s="147"/>
      <c r="G498" s="147" t="s">
        <v>1662</v>
      </c>
      <c r="H498" s="147" t="s">
        <v>1663</v>
      </c>
      <c r="I498" s="147"/>
      <c r="J498" s="147"/>
      <c r="K498" s="147"/>
      <c r="L498" s="147" t="s">
        <v>1660</v>
      </c>
      <c r="M498" s="147">
        <v>9600</v>
      </c>
      <c r="N498" s="147">
        <v>505</v>
      </c>
      <c r="O498" s="147"/>
      <c r="P498" s="147"/>
      <c r="Q498" s="147" t="s">
        <v>2879</v>
      </c>
      <c r="R498" s="147" t="s">
        <v>1363</v>
      </c>
      <c r="S498" s="147" t="s">
        <v>1364</v>
      </c>
      <c r="T498" s="147" t="s">
        <v>48</v>
      </c>
      <c r="U498" s="147" t="s">
        <v>1569</v>
      </c>
      <c r="V498" s="154">
        <v>25</v>
      </c>
      <c r="W498" s="147"/>
      <c r="X498" s="147"/>
      <c r="Y498" s="147"/>
    </row>
    <row r="499" spans="1:25" x14ac:dyDescent="0.35">
      <c r="A499" s="147">
        <v>495</v>
      </c>
      <c r="B499" s="248"/>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496</v>
      </c>
      <c r="B500" s="245" t="s">
        <v>1664</v>
      </c>
      <c r="C500" s="147" t="s">
        <v>1555</v>
      </c>
      <c r="D500" s="147" t="s">
        <v>1664</v>
      </c>
      <c r="E500" s="147"/>
      <c r="F500" s="147"/>
      <c r="G500" s="147" t="s">
        <v>5841</v>
      </c>
      <c r="H500" s="147" t="s">
        <v>1665</v>
      </c>
      <c r="I500" s="147"/>
      <c r="J500" s="147"/>
      <c r="K500" s="147"/>
      <c r="L500" s="147" t="s">
        <v>1579</v>
      </c>
      <c r="M500" s="147">
        <v>10800</v>
      </c>
      <c r="N500" s="147">
        <v>545</v>
      </c>
      <c r="O500" s="147"/>
      <c r="P500" s="147"/>
      <c r="Q500" s="147" t="s">
        <v>2879</v>
      </c>
      <c r="R500" s="147" t="s">
        <v>1363</v>
      </c>
      <c r="S500" s="147" t="s">
        <v>1364</v>
      </c>
      <c r="T500" s="147" t="s">
        <v>48</v>
      </c>
      <c r="U500" s="147" t="s">
        <v>1569</v>
      </c>
      <c r="V500" s="154">
        <v>25</v>
      </c>
      <c r="W500" s="147"/>
      <c r="X500" s="147"/>
      <c r="Y500" s="147"/>
    </row>
    <row r="501" spans="1:25" x14ac:dyDescent="0.35">
      <c r="A501" s="147">
        <v>497</v>
      </c>
      <c r="B501" s="248"/>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25</v>
      </c>
      <c r="W501" s="147" t="s">
        <v>653</v>
      </c>
      <c r="X501" s="147" t="s">
        <v>1570</v>
      </c>
      <c r="Y501" s="147"/>
    </row>
    <row r="502" spans="1:25" x14ac:dyDescent="0.35">
      <c r="A502" s="147">
        <v>498</v>
      </c>
      <c r="B502" s="245" t="s">
        <v>1666</v>
      </c>
      <c r="C502" s="147" t="s">
        <v>1555</v>
      </c>
      <c r="D502" s="147" t="s">
        <v>1666</v>
      </c>
      <c r="E502" s="147"/>
      <c r="F502" s="147"/>
      <c r="G502" s="147" t="s">
        <v>5842</v>
      </c>
      <c r="H502" s="147" t="s">
        <v>1667</v>
      </c>
      <c r="I502" s="147"/>
      <c r="J502" s="147"/>
      <c r="K502" s="147"/>
      <c r="L502" s="147" t="s">
        <v>1664</v>
      </c>
      <c r="M502" s="147">
        <v>12000</v>
      </c>
      <c r="N502" s="147">
        <v>605</v>
      </c>
      <c r="O502" s="147"/>
      <c r="P502" s="147"/>
      <c r="Q502" s="147" t="s">
        <v>2879</v>
      </c>
      <c r="R502" s="147" t="s">
        <v>1363</v>
      </c>
      <c r="S502" s="147" t="s">
        <v>1364</v>
      </c>
      <c r="T502" s="147" t="s">
        <v>48</v>
      </c>
      <c r="U502" s="147" t="s">
        <v>1569</v>
      </c>
      <c r="V502" s="154">
        <v>45</v>
      </c>
      <c r="W502" s="147"/>
      <c r="X502" s="147"/>
      <c r="Y502" s="147"/>
    </row>
    <row r="503" spans="1:25" x14ac:dyDescent="0.35">
      <c r="A503" s="147">
        <v>499</v>
      </c>
      <c r="B503" s="248"/>
      <c r="C503" s="147"/>
      <c r="D503" s="147"/>
      <c r="E503" s="147"/>
      <c r="F503" s="147"/>
      <c r="G503" s="147"/>
      <c r="H503" s="147"/>
      <c r="I503" s="147"/>
      <c r="J503" s="147"/>
      <c r="K503" s="147"/>
      <c r="L503" s="147"/>
      <c r="M503" s="147"/>
      <c r="N503" s="147"/>
      <c r="O503" s="147"/>
      <c r="P503" s="147"/>
      <c r="Q503" s="147" t="s">
        <v>2879</v>
      </c>
      <c r="R503" s="147" t="s">
        <v>1363</v>
      </c>
      <c r="S503" s="147" t="s">
        <v>1364</v>
      </c>
      <c r="T503" s="147" t="s">
        <v>48</v>
      </c>
      <c r="U503" s="147" t="s">
        <v>1571</v>
      </c>
      <c r="V503" s="154">
        <v>45</v>
      </c>
      <c r="W503" s="147" t="s">
        <v>653</v>
      </c>
      <c r="X503" s="147" t="s">
        <v>1570</v>
      </c>
      <c r="Y503" s="147"/>
    </row>
    <row r="504" spans="1:25" x14ac:dyDescent="0.35">
      <c r="A504" s="147">
        <v>500</v>
      </c>
      <c r="B504" s="243" t="s">
        <v>7058</v>
      </c>
      <c r="C504" s="147" t="s">
        <v>1555</v>
      </c>
      <c r="D504" s="147" t="s">
        <v>7058</v>
      </c>
      <c r="E504" s="147" t="s">
        <v>441</v>
      </c>
      <c r="F504" s="147"/>
      <c r="G504" s="147" t="s">
        <v>7063</v>
      </c>
      <c r="H504" s="177" t="s">
        <v>8827</v>
      </c>
      <c r="I504" s="147"/>
      <c r="J504" s="147"/>
      <c r="K504" s="147"/>
      <c r="L504" s="177" t="s">
        <v>896</v>
      </c>
      <c r="M504" s="147">
        <v>5000</v>
      </c>
      <c r="N504" s="147">
        <v>250</v>
      </c>
      <c r="O504" s="147"/>
      <c r="P504" s="147"/>
      <c r="Q504" s="147" t="s">
        <v>2879</v>
      </c>
      <c r="R504" s="147" t="s">
        <v>1363</v>
      </c>
      <c r="S504" s="147" t="s">
        <v>1364</v>
      </c>
      <c r="T504" s="147" t="s">
        <v>48</v>
      </c>
      <c r="U504" s="147" t="s">
        <v>3476</v>
      </c>
      <c r="V504" s="154">
        <v>6</v>
      </c>
      <c r="W504" s="147"/>
      <c r="X504" s="147" t="s">
        <v>869</v>
      </c>
      <c r="Y504" s="147"/>
    </row>
    <row r="505" spans="1:25" x14ac:dyDescent="0.35">
      <c r="A505" s="147">
        <v>501</v>
      </c>
      <c r="B505" s="243" t="s">
        <v>7059</v>
      </c>
      <c r="C505" s="147" t="s">
        <v>1555</v>
      </c>
      <c r="D505" s="147" t="s">
        <v>7059</v>
      </c>
      <c r="E505" s="147" t="s">
        <v>651</v>
      </c>
      <c r="F505" s="147"/>
      <c r="G505" s="147" t="s">
        <v>7064</v>
      </c>
      <c r="H505" s="314" t="s">
        <v>8828</v>
      </c>
      <c r="I505" s="147"/>
      <c r="J505" s="147"/>
      <c r="K505" s="147"/>
      <c r="L505" s="177" t="s">
        <v>7058</v>
      </c>
      <c r="M505" s="147">
        <v>7000</v>
      </c>
      <c r="N505" s="147">
        <v>375</v>
      </c>
      <c r="O505" s="147"/>
      <c r="P505" s="147"/>
      <c r="Q505" s="147" t="s">
        <v>2879</v>
      </c>
      <c r="R505" s="147" t="s">
        <v>1363</v>
      </c>
      <c r="S505" s="147" t="s">
        <v>1364</v>
      </c>
      <c r="T505" s="147" t="s">
        <v>48</v>
      </c>
      <c r="U505" s="147" t="s">
        <v>3476</v>
      </c>
      <c r="V505" s="154">
        <v>7</v>
      </c>
      <c r="W505" s="147"/>
      <c r="X505" s="147" t="s">
        <v>869</v>
      </c>
      <c r="Y505" s="147"/>
    </row>
    <row r="506" spans="1:25" x14ac:dyDescent="0.35">
      <c r="A506" s="147">
        <v>502</v>
      </c>
      <c r="B506" s="243" t="s">
        <v>7060</v>
      </c>
      <c r="C506" s="147" t="s">
        <v>1555</v>
      </c>
      <c r="D506" s="147" t="s">
        <v>7060</v>
      </c>
      <c r="E506" s="147" t="s">
        <v>6891</v>
      </c>
      <c r="F506" s="147"/>
      <c r="G506" s="147" t="s">
        <v>7062</v>
      </c>
      <c r="H506" s="314" t="s">
        <v>8829</v>
      </c>
      <c r="I506" s="147"/>
      <c r="J506" s="147"/>
      <c r="K506" s="147"/>
      <c r="L506" s="177" t="s">
        <v>7059</v>
      </c>
      <c r="M506" s="147">
        <v>15000</v>
      </c>
      <c r="N506" s="147">
        <v>625</v>
      </c>
      <c r="O506" s="147"/>
      <c r="P506" s="147"/>
      <c r="Q506" s="147" t="s">
        <v>2879</v>
      </c>
      <c r="R506" s="147" t="s">
        <v>1363</v>
      </c>
      <c r="S506" s="147" t="s">
        <v>1364</v>
      </c>
      <c r="T506" s="147" t="s">
        <v>48</v>
      </c>
      <c r="U506" s="147" t="s">
        <v>3476</v>
      </c>
      <c r="V506" s="154">
        <v>8</v>
      </c>
      <c r="W506" s="147"/>
      <c r="X506" s="147" t="s">
        <v>869</v>
      </c>
      <c r="Y506" s="147"/>
    </row>
    <row r="507" spans="1:25" x14ac:dyDescent="0.35">
      <c r="A507" s="147">
        <v>503</v>
      </c>
      <c r="B507" s="243" t="s">
        <v>7061</v>
      </c>
      <c r="C507" s="147" t="s">
        <v>1555</v>
      </c>
      <c r="D507" s="177" t="s">
        <v>7061</v>
      </c>
      <c r="E507" s="147" t="s">
        <v>6760</v>
      </c>
      <c r="F507" s="147"/>
      <c r="G507" s="177" t="s">
        <v>7065</v>
      </c>
      <c r="H507" s="177" t="s">
        <v>8830</v>
      </c>
      <c r="I507" s="147"/>
      <c r="J507" s="147"/>
      <c r="K507" s="147"/>
      <c r="L507" s="177" t="s">
        <v>7552</v>
      </c>
      <c r="M507" s="147">
        <v>12200</v>
      </c>
      <c r="N507" s="147">
        <v>600</v>
      </c>
      <c r="O507" s="147"/>
      <c r="P507" s="147"/>
      <c r="Q507" s="147"/>
      <c r="R507" s="147"/>
      <c r="S507" s="147"/>
      <c r="T507" s="147"/>
      <c r="U507" s="147"/>
      <c r="V507" s="154"/>
      <c r="W507" s="147"/>
      <c r="X507" s="147"/>
      <c r="Y507" s="147"/>
    </row>
    <row r="508" spans="1:25" x14ac:dyDescent="0.35">
      <c r="A508" s="147">
        <v>504</v>
      </c>
      <c r="B508" s="242" t="s">
        <v>1668</v>
      </c>
      <c r="C508" s="147" t="s">
        <v>1555</v>
      </c>
      <c r="D508" s="147" t="s">
        <v>1668</v>
      </c>
      <c r="E508" s="147"/>
      <c r="F508" s="147"/>
      <c r="G508" s="147" t="s">
        <v>1669</v>
      </c>
      <c r="H508" s="147" t="s">
        <v>1670</v>
      </c>
      <c r="I508" s="147"/>
      <c r="J508" s="147"/>
      <c r="K508" s="147"/>
      <c r="L508" s="147" t="s">
        <v>1656</v>
      </c>
      <c r="M508" s="147">
        <v>4000</v>
      </c>
      <c r="N508" s="147">
        <v>230</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505</v>
      </c>
      <c r="B509" s="242" t="s">
        <v>1671</v>
      </c>
      <c r="C509" s="147" t="s">
        <v>1555</v>
      </c>
      <c r="D509" s="147" t="s">
        <v>1671</v>
      </c>
      <c r="E509" s="147"/>
      <c r="F509" s="147"/>
      <c r="G509" s="147" t="s">
        <v>5843</v>
      </c>
      <c r="H509" s="147" t="s">
        <v>1672</v>
      </c>
      <c r="I509" s="147"/>
      <c r="J509" s="147"/>
      <c r="K509" s="147"/>
      <c r="L509" s="147" t="s">
        <v>2842</v>
      </c>
      <c r="M509" s="147">
        <v>6000</v>
      </c>
      <c r="N509" s="147">
        <v>330</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506</v>
      </c>
      <c r="B510" s="242" t="s">
        <v>1673</v>
      </c>
      <c r="C510" s="147" t="s">
        <v>1555</v>
      </c>
      <c r="D510" s="147" t="s">
        <v>1673</v>
      </c>
      <c r="E510" s="147"/>
      <c r="F510" s="147"/>
      <c r="G510" s="147" t="s">
        <v>5844</v>
      </c>
      <c r="H510" s="147" t="s">
        <v>1674</v>
      </c>
      <c r="I510" s="147"/>
      <c r="J510" s="147"/>
      <c r="K510" s="147"/>
      <c r="L510" s="147" t="s">
        <v>1671</v>
      </c>
      <c r="M510" s="147">
        <v>8000</v>
      </c>
      <c r="N510" s="147">
        <v>425</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507</v>
      </c>
      <c r="B511" s="243" t="s">
        <v>1597</v>
      </c>
      <c r="C511" s="147" t="s">
        <v>1555</v>
      </c>
      <c r="D511" s="147" t="s">
        <v>1597</v>
      </c>
      <c r="E511" s="147"/>
      <c r="F511" s="147">
        <v>1</v>
      </c>
      <c r="G511" s="147" t="s">
        <v>1675</v>
      </c>
      <c r="H511" s="147" t="s">
        <v>1676</v>
      </c>
      <c r="I511" s="147"/>
      <c r="J511" s="147"/>
      <c r="K511" s="147"/>
      <c r="L511" s="147" t="s">
        <v>2843</v>
      </c>
      <c r="M511" s="147">
        <v>10000</v>
      </c>
      <c r="N511" s="147">
        <v>530</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508</v>
      </c>
      <c r="B512" s="242" t="s">
        <v>1677</v>
      </c>
      <c r="C512" s="147" t="s">
        <v>1555</v>
      </c>
      <c r="D512" s="147" t="s">
        <v>1677</v>
      </c>
      <c r="E512" s="147"/>
      <c r="F512" s="147"/>
      <c r="G512" s="147" t="s">
        <v>5845</v>
      </c>
      <c r="H512" s="147" t="s">
        <v>1678</v>
      </c>
      <c r="I512" s="147"/>
      <c r="J512" s="147"/>
      <c r="K512" s="147"/>
      <c r="L512" s="147" t="s">
        <v>1597</v>
      </c>
      <c r="M512" s="147">
        <v>12000</v>
      </c>
      <c r="N512" s="147">
        <v>605</v>
      </c>
      <c r="O512" s="147"/>
      <c r="P512" s="147"/>
      <c r="Q512" s="147" t="s">
        <v>2879</v>
      </c>
      <c r="R512" s="147" t="s">
        <v>1363</v>
      </c>
      <c r="S512" s="147" t="s">
        <v>1364</v>
      </c>
      <c r="T512" s="147" t="s">
        <v>48</v>
      </c>
      <c r="U512" s="147" t="s">
        <v>1587</v>
      </c>
      <c r="V512" s="154">
        <v>-10</v>
      </c>
      <c r="W512" s="147" t="s">
        <v>653</v>
      </c>
      <c r="X512" s="147" t="s">
        <v>1588</v>
      </c>
      <c r="Y512" s="147"/>
    </row>
    <row r="513" spans="1:25" x14ac:dyDescent="0.35">
      <c r="A513" s="147">
        <v>509</v>
      </c>
      <c r="B513" s="242" t="s">
        <v>1679</v>
      </c>
      <c r="C513" s="147" t="s">
        <v>1555</v>
      </c>
      <c r="D513" s="147" t="s">
        <v>1679</v>
      </c>
      <c r="E513" s="147"/>
      <c r="F513" s="147"/>
      <c r="G513" s="147" t="s">
        <v>5846</v>
      </c>
      <c r="H513" s="147" t="s">
        <v>1680</v>
      </c>
      <c r="I513" s="147"/>
      <c r="J513" s="147"/>
      <c r="K513" s="147"/>
      <c r="L513" s="147" t="s">
        <v>1677</v>
      </c>
      <c r="M513" s="147">
        <v>14000</v>
      </c>
      <c r="N513" s="147">
        <v>675</v>
      </c>
      <c r="O513" s="147"/>
      <c r="P513" s="147"/>
      <c r="Q513" s="147" t="s">
        <v>2879</v>
      </c>
      <c r="R513" s="147" t="s">
        <v>1363</v>
      </c>
      <c r="S513" s="147" t="s">
        <v>1364</v>
      </c>
      <c r="T513" s="147" t="s">
        <v>48</v>
      </c>
      <c r="U513" s="147" t="s">
        <v>1587</v>
      </c>
      <c r="V513" s="154">
        <v>-10</v>
      </c>
      <c r="W513" s="147" t="s">
        <v>653</v>
      </c>
      <c r="X513" s="147" t="s">
        <v>1588</v>
      </c>
      <c r="Y513" s="147"/>
    </row>
    <row r="514" spans="1:25" x14ac:dyDescent="0.35">
      <c r="A514" s="147">
        <v>510</v>
      </c>
      <c r="B514" s="243" t="s">
        <v>971</v>
      </c>
      <c r="C514" s="147" t="s">
        <v>1555</v>
      </c>
      <c r="D514" s="147" t="s">
        <v>971</v>
      </c>
      <c r="E514" s="147"/>
      <c r="F514" s="147"/>
      <c r="G514" s="147" t="s">
        <v>1693</v>
      </c>
      <c r="H514" s="147" t="s">
        <v>1694</v>
      </c>
      <c r="I514" s="147"/>
      <c r="J514" s="147"/>
      <c r="K514" s="147"/>
      <c r="L514" s="177" t="s">
        <v>3377</v>
      </c>
      <c r="M514" s="147">
        <v>14400</v>
      </c>
      <c r="N514" s="147">
        <v>1040</v>
      </c>
      <c r="O514" s="147"/>
      <c r="P514" s="147" t="s">
        <v>585</v>
      </c>
      <c r="Q514" s="147"/>
      <c r="R514" s="147"/>
      <c r="S514" s="147"/>
      <c r="T514" s="147"/>
      <c r="U514" s="147"/>
      <c r="V514" s="154"/>
      <c r="W514" s="147" t="s">
        <v>585</v>
      </c>
      <c r="X514" s="147" t="s">
        <v>869</v>
      </c>
      <c r="Y514" s="147"/>
    </row>
    <row r="515" spans="1:25" x14ac:dyDescent="0.35">
      <c r="A515" s="147">
        <v>511</v>
      </c>
      <c r="B515" s="245" t="s">
        <v>3553</v>
      </c>
      <c r="C515" s="147" t="s">
        <v>1555</v>
      </c>
      <c r="D515" s="147" t="s">
        <v>3553</v>
      </c>
      <c r="E515" s="147"/>
      <c r="F515" s="147"/>
      <c r="G515" s="147" t="s">
        <v>5936</v>
      </c>
      <c r="H515" s="147" t="s">
        <v>3556</v>
      </c>
      <c r="I515" s="147"/>
      <c r="J515" s="147"/>
      <c r="K515" s="147"/>
      <c r="L515" s="147" t="s">
        <v>971</v>
      </c>
      <c r="M515" s="147">
        <v>12400</v>
      </c>
      <c r="N515" s="147">
        <v>625</v>
      </c>
      <c r="O515" s="147"/>
      <c r="P515" s="147"/>
      <c r="Q515" s="147" t="s">
        <v>2879</v>
      </c>
      <c r="R515" s="147" t="s">
        <v>1363</v>
      </c>
      <c r="S515" s="147" t="s">
        <v>1364</v>
      </c>
      <c r="T515" s="147" t="s">
        <v>487</v>
      </c>
      <c r="U515" s="147" t="s">
        <v>3607</v>
      </c>
      <c r="V515" s="154">
        <v>100</v>
      </c>
      <c r="W515" s="147"/>
      <c r="X515" s="147"/>
      <c r="Y515" s="147"/>
    </row>
    <row r="516" spans="1:25" x14ac:dyDescent="0.35">
      <c r="A516" s="147">
        <v>512</v>
      </c>
      <c r="B516" s="248"/>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3476</v>
      </c>
      <c r="V516" s="154">
        <v>7</v>
      </c>
      <c r="W516" s="147" t="s">
        <v>585</v>
      </c>
      <c r="X516" s="147" t="s">
        <v>1570</v>
      </c>
      <c r="Y516" s="147"/>
    </row>
    <row r="517" spans="1:25" x14ac:dyDescent="0.35">
      <c r="A517" s="147">
        <v>513</v>
      </c>
      <c r="B517" s="245" t="s">
        <v>3554</v>
      </c>
      <c r="C517" s="147" t="s">
        <v>1555</v>
      </c>
      <c r="D517" s="147" t="s">
        <v>3554</v>
      </c>
      <c r="E517" s="147"/>
      <c r="F517" s="147"/>
      <c r="G517" s="147" t="s">
        <v>5937</v>
      </c>
      <c r="H517" s="147" t="s">
        <v>3557</v>
      </c>
      <c r="I517" s="147"/>
      <c r="J517" s="147"/>
      <c r="K517" s="147"/>
      <c r="L517" s="147" t="s">
        <v>3553</v>
      </c>
      <c r="M517" s="147">
        <v>14400</v>
      </c>
      <c r="N517" s="147">
        <v>695</v>
      </c>
      <c r="O517" s="147"/>
      <c r="P517" s="147"/>
      <c r="Q517" s="147" t="s">
        <v>2879</v>
      </c>
      <c r="R517" s="147" t="s">
        <v>1363</v>
      </c>
      <c r="S517" s="147" t="s">
        <v>1364</v>
      </c>
      <c r="T517" s="147" t="s">
        <v>487</v>
      </c>
      <c r="U517" s="147" t="s">
        <v>3607</v>
      </c>
      <c r="V517" s="154">
        <v>200</v>
      </c>
      <c r="W517" s="147"/>
      <c r="X517" s="147"/>
      <c r="Y517" s="147"/>
    </row>
    <row r="518" spans="1:25" x14ac:dyDescent="0.35">
      <c r="A518" s="147">
        <v>514</v>
      </c>
      <c r="B518" s="248"/>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3476</v>
      </c>
      <c r="V518" s="154">
        <v>8</v>
      </c>
      <c r="W518" s="147" t="s">
        <v>585</v>
      </c>
      <c r="X518" s="147" t="s">
        <v>1570</v>
      </c>
      <c r="Y518" s="147"/>
    </row>
    <row r="519" spans="1:25" x14ac:dyDescent="0.35">
      <c r="A519" s="147">
        <v>515</v>
      </c>
      <c r="B519" s="245" t="s">
        <v>3555</v>
      </c>
      <c r="C519" s="147" t="s">
        <v>1555</v>
      </c>
      <c r="D519" s="147" t="s">
        <v>3555</v>
      </c>
      <c r="E519" s="147"/>
      <c r="F519" s="147"/>
      <c r="G519" s="147" t="s">
        <v>5938</v>
      </c>
      <c r="H519" s="147" t="s">
        <v>3558</v>
      </c>
      <c r="I519" s="147"/>
      <c r="J519" s="147"/>
      <c r="K519" s="147"/>
      <c r="L519" s="147" t="s">
        <v>3554</v>
      </c>
      <c r="M519" s="147">
        <v>16400</v>
      </c>
      <c r="N519" s="147">
        <v>790</v>
      </c>
      <c r="O519" s="147"/>
      <c r="P519" s="147"/>
      <c r="Q519" s="147" t="s">
        <v>2879</v>
      </c>
      <c r="R519" s="147" t="s">
        <v>1363</v>
      </c>
      <c r="S519" s="147" t="s">
        <v>1364</v>
      </c>
      <c r="T519" s="147" t="s">
        <v>487</v>
      </c>
      <c r="U519" s="147" t="s">
        <v>3607</v>
      </c>
      <c r="V519" s="154">
        <v>300</v>
      </c>
      <c r="W519" s="147"/>
      <c r="X519" s="147"/>
      <c r="Y519" s="147"/>
    </row>
    <row r="520" spans="1:25" x14ac:dyDescent="0.35">
      <c r="A520" s="147">
        <v>516</v>
      </c>
      <c r="B520" s="248"/>
      <c r="C520" s="147"/>
      <c r="D520" s="147"/>
      <c r="E520" s="147"/>
      <c r="F520" s="147"/>
      <c r="G520" s="147"/>
      <c r="H520" s="147"/>
      <c r="I520" s="147"/>
      <c r="J520" s="147"/>
      <c r="K520" s="147"/>
      <c r="L520" s="147"/>
      <c r="M520" s="147"/>
      <c r="N520" s="147"/>
      <c r="O520" s="147"/>
      <c r="P520" s="147"/>
      <c r="Q520" s="147" t="s">
        <v>2879</v>
      </c>
      <c r="R520" s="147" t="s">
        <v>1363</v>
      </c>
      <c r="S520" s="147" t="s">
        <v>1364</v>
      </c>
      <c r="T520" s="147" t="s">
        <v>487</v>
      </c>
      <c r="U520" s="147" t="s">
        <v>3476</v>
      </c>
      <c r="V520" s="154">
        <v>9</v>
      </c>
      <c r="W520" s="147" t="s">
        <v>585</v>
      </c>
      <c r="X520" s="147" t="s">
        <v>1570</v>
      </c>
      <c r="Y520" s="147"/>
    </row>
    <row r="521" spans="1:25" x14ac:dyDescent="0.35">
      <c r="A521" s="147">
        <v>517</v>
      </c>
      <c r="B521" s="243" t="s">
        <v>1695</v>
      </c>
      <c r="C521" s="147" t="s">
        <v>1555</v>
      </c>
      <c r="D521" s="147" t="s">
        <v>1695</v>
      </c>
      <c r="E521" s="147"/>
      <c r="F521" s="147"/>
      <c r="G521" s="147" t="s">
        <v>1696</v>
      </c>
      <c r="H521" s="147" t="s">
        <v>1697</v>
      </c>
      <c r="I521" s="147"/>
      <c r="J521" s="147"/>
      <c r="K521" s="147"/>
      <c r="L521" s="147" t="s">
        <v>3496</v>
      </c>
      <c r="M521" s="147">
        <v>12000</v>
      </c>
      <c r="N521" s="147">
        <v>605</v>
      </c>
      <c r="O521" s="147"/>
      <c r="P521" s="147"/>
      <c r="Q521" s="147" t="s">
        <v>2879</v>
      </c>
      <c r="R521" s="147" t="s">
        <v>1363</v>
      </c>
      <c r="S521" s="147" t="s">
        <v>1364</v>
      </c>
      <c r="T521" s="147" t="s">
        <v>56</v>
      </c>
      <c r="U521" s="147" t="s">
        <v>1558</v>
      </c>
      <c r="V521" s="154">
        <v>10</v>
      </c>
      <c r="W521" s="147" t="s">
        <v>556</v>
      </c>
      <c r="X521" s="147" t="s">
        <v>1190</v>
      </c>
      <c r="Y521" s="147"/>
    </row>
    <row r="522" spans="1:25" x14ac:dyDescent="0.35">
      <c r="A522" s="147">
        <v>518</v>
      </c>
      <c r="B522" s="246" t="s">
        <v>1698</v>
      </c>
      <c r="C522" s="177" t="s">
        <v>1555</v>
      </c>
      <c r="D522" s="147" t="s">
        <v>1698</v>
      </c>
      <c r="E522" s="147"/>
      <c r="F522" s="147"/>
      <c r="G522" s="147" t="s">
        <v>1699</v>
      </c>
      <c r="H522" s="147" t="s">
        <v>1700</v>
      </c>
      <c r="I522" s="147"/>
      <c r="J522" s="147"/>
      <c r="K522" s="147"/>
      <c r="L522" s="147" t="s">
        <v>909</v>
      </c>
      <c r="M522" s="147">
        <v>14400</v>
      </c>
      <c r="N522" s="147">
        <v>695</v>
      </c>
      <c r="O522" s="147"/>
      <c r="P522" s="147"/>
      <c r="Q522" s="147" t="s">
        <v>2879</v>
      </c>
      <c r="R522" s="147" t="s">
        <v>1363</v>
      </c>
      <c r="S522" s="147" t="s">
        <v>1364</v>
      </c>
      <c r="T522" s="147" t="s">
        <v>56</v>
      </c>
      <c r="U522" s="147" t="s">
        <v>1569</v>
      </c>
      <c r="V522" s="154">
        <v>25</v>
      </c>
      <c r="W522" s="147"/>
      <c r="X522" s="147"/>
      <c r="Y522" s="147"/>
    </row>
    <row r="523" spans="1:25" x14ac:dyDescent="0.35">
      <c r="A523" s="147">
        <v>519</v>
      </c>
      <c r="B523" s="248"/>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25</v>
      </c>
      <c r="W523" s="147" t="s">
        <v>556</v>
      </c>
      <c r="X523" s="147" t="s">
        <v>1570</v>
      </c>
      <c r="Y523" s="147"/>
    </row>
    <row r="524" spans="1:25" x14ac:dyDescent="0.35">
      <c r="A524" s="147">
        <v>520</v>
      </c>
      <c r="B524" s="245" t="s">
        <v>1701</v>
      </c>
      <c r="C524" s="147" t="s">
        <v>1555</v>
      </c>
      <c r="D524" s="147" t="s">
        <v>1701</v>
      </c>
      <c r="E524" s="147"/>
      <c r="F524" s="147"/>
      <c r="G524" s="147" t="s">
        <v>5848</v>
      </c>
      <c r="H524" s="147" t="s">
        <v>1702</v>
      </c>
      <c r="I524" s="147"/>
      <c r="J524" s="147"/>
      <c r="K524" s="147"/>
      <c r="L524" s="147" t="s">
        <v>1698</v>
      </c>
      <c r="M524" s="147">
        <v>21600</v>
      </c>
      <c r="N524" s="147">
        <v>1040</v>
      </c>
      <c r="O524" s="147"/>
      <c r="P524" s="147"/>
      <c r="Q524" s="147" t="s">
        <v>2879</v>
      </c>
      <c r="R524" s="147" t="s">
        <v>1363</v>
      </c>
      <c r="S524" s="147" t="s">
        <v>1364</v>
      </c>
      <c r="T524" s="147" t="s">
        <v>56</v>
      </c>
      <c r="U524" s="147" t="s">
        <v>1569</v>
      </c>
      <c r="V524" s="154">
        <v>25</v>
      </c>
      <c r="W524" s="147"/>
      <c r="X524" s="147"/>
      <c r="Y524" s="147"/>
    </row>
    <row r="525" spans="1:25" x14ac:dyDescent="0.35">
      <c r="A525" s="147">
        <v>521</v>
      </c>
      <c r="B525" s="248"/>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25</v>
      </c>
      <c r="W525" s="147" t="s">
        <v>556</v>
      </c>
      <c r="X525" s="147" t="s">
        <v>1570</v>
      </c>
      <c r="Y525" s="147"/>
    </row>
    <row r="526" spans="1:25" x14ac:dyDescent="0.35">
      <c r="A526" s="147">
        <v>522</v>
      </c>
      <c r="B526" s="245" t="s">
        <v>1703</v>
      </c>
      <c r="C526" s="147" t="s">
        <v>1555</v>
      </c>
      <c r="D526" s="147" t="s">
        <v>1703</v>
      </c>
      <c r="E526" s="147"/>
      <c r="F526" s="147"/>
      <c r="G526" s="147" t="s">
        <v>5849</v>
      </c>
      <c r="H526" s="147" t="s">
        <v>1704</v>
      </c>
      <c r="I526" s="147"/>
      <c r="J526" s="147"/>
      <c r="K526" s="147"/>
      <c r="L526" s="147" t="s">
        <v>1701</v>
      </c>
      <c r="M526" s="147">
        <v>28000</v>
      </c>
      <c r="N526" s="147">
        <v>1345</v>
      </c>
      <c r="O526" s="147"/>
      <c r="P526" s="147"/>
      <c r="Q526" s="147" t="s">
        <v>2879</v>
      </c>
      <c r="R526" s="147" t="s">
        <v>1363</v>
      </c>
      <c r="S526" s="147" t="s">
        <v>1364</v>
      </c>
      <c r="T526" s="147" t="s">
        <v>56</v>
      </c>
      <c r="U526" s="147" t="s">
        <v>1569</v>
      </c>
      <c r="V526" s="154">
        <v>50</v>
      </c>
      <c r="W526" s="147"/>
      <c r="X526" s="147"/>
      <c r="Y526" s="147"/>
    </row>
    <row r="527" spans="1:25" x14ac:dyDescent="0.35">
      <c r="A527" s="147">
        <v>523</v>
      </c>
      <c r="B527" s="248"/>
      <c r="C527" s="147"/>
      <c r="D527" s="147"/>
      <c r="E527" s="147"/>
      <c r="F527" s="147"/>
      <c r="G527" s="147"/>
      <c r="H527" s="147"/>
      <c r="I527" s="147"/>
      <c r="J527" s="147"/>
      <c r="K527" s="147"/>
      <c r="L527" s="147"/>
      <c r="M527" s="147"/>
      <c r="N527" s="147"/>
      <c r="O527" s="147"/>
      <c r="P527" s="147"/>
      <c r="Q527" s="147" t="s">
        <v>2879</v>
      </c>
      <c r="R527" s="147" t="s">
        <v>1363</v>
      </c>
      <c r="S527" s="147" t="s">
        <v>1364</v>
      </c>
      <c r="T527" s="147" t="s">
        <v>56</v>
      </c>
      <c r="U527" s="147" t="s">
        <v>1571</v>
      </c>
      <c r="V527" s="154">
        <v>50</v>
      </c>
      <c r="W527" s="147" t="s">
        <v>556</v>
      </c>
      <c r="X527" s="147" t="s">
        <v>1570</v>
      </c>
      <c r="Y527" s="147"/>
    </row>
    <row r="528" spans="1:25" x14ac:dyDescent="0.35">
      <c r="A528" s="147">
        <v>524</v>
      </c>
      <c r="B528" s="242" t="s">
        <v>3496</v>
      </c>
      <c r="C528" s="147" t="s">
        <v>1555</v>
      </c>
      <c r="D528" s="147" t="s">
        <v>3496</v>
      </c>
      <c r="E528" s="147"/>
      <c r="F528" s="147"/>
      <c r="G528" s="147" t="s">
        <v>5847</v>
      </c>
      <c r="H528" s="147" t="s">
        <v>6693</v>
      </c>
      <c r="I528" s="147"/>
      <c r="J528" s="147"/>
      <c r="K528" s="147"/>
      <c r="L528" s="147" t="s">
        <v>1075</v>
      </c>
      <c r="M528" s="147">
        <v>14400</v>
      </c>
      <c r="N528" s="147">
        <v>675</v>
      </c>
      <c r="O528" s="147"/>
      <c r="P528" s="147"/>
      <c r="Q528" s="147" t="s">
        <v>2879</v>
      </c>
      <c r="R528" s="147" t="s">
        <v>1363</v>
      </c>
      <c r="S528" s="147" t="s">
        <v>1364</v>
      </c>
      <c r="T528" s="147" t="s">
        <v>56</v>
      </c>
      <c r="U528" s="147" t="s">
        <v>3476</v>
      </c>
      <c r="V528" s="154">
        <v>50</v>
      </c>
      <c r="W528" s="147" t="s">
        <v>552</v>
      </c>
      <c r="X528" s="147" t="s">
        <v>869</v>
      </c>
      <c r="Y528" s="147"/>
    </row>
    <row r="529" spans="1:25" x14ac:dyDescent="0.35">
      <c r="A529" s="147">
        <v>525</v>
      </c>
      <c r="B529" s="242" t="s">
        <v>3498</v>
      </c>
      <c r="C529" s="147" t="s">
        <v>1555</v>
      </c>
      <c r="D529" s="147" t="s">
        <v>3498</v>
      </c>
      <c r="E529" s="147"/>
      <c r="F529" s="147"/>
      <c r="G529" s="147" t="s">
        <v>5912</v>
      </c>
      <c r="H529" s="147" t="s">
        <v>3508</v>
      </c>
      <c r="I529" s="147"/>
      <c r="J529" s="147"/>
      <c r="K529" s="147"/>
      <c r="L529" s="147" t="s">
        <v>1611</v>
      </c>
      <c r="M529" s="147">
        <v>14400</v>
      </c>
      <c r="N529" s="147">
        <v>695</v>
      </c>
      <c r="O529" s="147"/>
      <c r="P529" s="147"/>
      <c r="Q529" s="147" t="s">
        <v>2879</v>
      </c>
      <c r="R529" s="147" t="s">
        <v>1363</v>
      </c>
      <c r="S529" s="147" t="s">
        <v>1364</v>
      </c>
      <c r="T529" s="147" t="s">
        <v>56</v>
      </c>
      <c r="U529" s="147" t="s">
        <v>3476</v>
      </c>
      <c r="V529" s="154">
        <v>7</v>
      </c>
      <c r="W529" s="147" t="s">
        <v>556</v>
      </c>
      <c r="X529" s="147" t="s">
        <v>869</v>
      </c>
      <c r="Y529" s="147"/>
    </row>
    <row r="530" spans="1:25" x14ac:dyDescent="0.35">
      <c r="A530" s="147">
        <v>526</v>
      </c>
      <c r="B530" s="242" t="s">
        <v>3497</v>
      </c>
      <c r="C530" s="147" t="s">
        <v>1555</v>
      </c>
      <c r="D530" s="147" t="s">
        <v>3497</v>
      </c>
      <c r="E530" s="147"/>
      <c r="F530" s="147"/>
      <c r="G530" s="147" t="s">
        <v>5913</v>
      </c>
      <c r="H530" s="147" t="s">
        <v>3517</v>
      </c>
      <c r="I530" s="147"/>
      <c r="J530" s="147"/>
      <c r="K530" s="147"/>
      <c r="L530" s="147" t="s">
        <v>3498</v>
      </c>
      <c r="M530" s="147">
        <v>21600</v>
      </c>
      <c r="N530" s="147">
        <v>1040</v>
      </c>
      <c r="O530" s="147"/>
      <c r="P530" s="147"/>
      <c r="Q530" s="147" t="s">
        <v>2879</v>
      </c>
      <c r="R530" s="147" t="s">
        <v>1363</v>
      </c>
      <c r="S530" s="147" t="s">
        <v>1364</v>
      </c>
      <c r="T530" s="147" t="s">
        <v>56</v>
      </c>
      <c r="U530" s="147" t="s">
        <v>3476</v>
      </c>
      <c r="V530" s="154">
        <v>8</v>
      </c>
      <c r="W530" s="147" t="s">
        <v>556</v>
      </c>
      <c r="X530" s="147" t="s">
        <v>869</v>
      </c>
      <c r="Y530" s="147"/>
    </row>
    <row r="531" spans="1:25" x14ac:dyDescent="0.35">
      <c r="A531" s="147">
        <v>527</v>
      </c>
      <c r="B531" s="242" t="s">
        <v>3986</v>
      </c>
      <c r="C531" s="147" t="s">
        <v>1555</v>
      </c>
      <c r="D531" s="147" t="s">
        <v>3986</v>
      </c>
      <c r="E531" s="147"/>
      <c r="F531" s="147"/>
      <c r="G531" s="147" t="s">
        <v>5914</v>
      </c>
      <c r="H531" s="147" t="s">
        <v>3518</v>
      </c>
      <c r="I531" s="147"/>
      <c r="J531" s="147"/>
      <c r="K531" s="147"/>
      <c r="L531" s="147" t="s">
        <v>3497</v>
      </c>
      <c r="M531" s="147">
        <v>26000</v>
      </c>
      <c r="N531" s="147">
        <v>1250</v>
      </c>
      <c r="O531" s="147"/>
      <c r="P531" s="147"/>
      <c r="Q531" s="147" t="s">
        <v>2879</v>
      </c>
      <c r="R531" s="147" t="s">
        <v>1363</v>
      </c>
      <c r="S531" s="147" t="s">
        <v>1364</v>
      </c>
      <c r="T531" s="147" t="s">
        <v>56</v>
      </c>
      <c r="U531" s="147" t="s">
        <v>3476</v>
      </c>
      <c r="V531" s="154">
        <v>9</v>
      </c>
      <c r="W531" s="147" t="s">
        <v>556</v>
      </c>
      <c r="X531" s="147" t="s">
        <v>869</v>
      </c>
      <c r="Y531" s="147"/>
    </row>
    <row r="532" spans="1:25" x14ac:dyDescent="0.35">
      <c r="A532" s="147">
        <v>528</v>
      </c>
      <c r="B532" s="242" t="s">
        <v>1611</v>
      </c>
      <c r="C532" s="147" t="s">
        <v>1555</v>
      </c>
      <c r="D532" s="147" t="s">
        <v>1611</v>
      </c>
      <c r="E532" s="147"/>
      <c r="F532" s="147"/>
      <c r="G532" s="147" t="s">
        <v>1705</v>
      </c>
      <c r="H532" s="147" t="s">
        <v>1706</v>
      </c>
      <c r="I532" s="147"/>
      <c r="J532" s="147"/>
      <c r="K532" s="147"/>
      <c r="L532" s="147" t="s">
        <v>1698</v>
      </c>
      <c r="M532" s="147">
        <v>14400</v>
      </c>
      <c r="N532" s="147">
        <v>695</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529</v>
      </c>
      <c r="B533" s="242" t="s">
        <v>1707</v>
      </c>
      <c r="C533" s="147" t="s">
        <v>1555</v>
      </c>
      <c r="D533" s="147" t="s">
        <v>1707</v>
      </c>
      <c r="E533" s="147"/>
      <c r="F533" s="147"/>
      <c r="G533" s="147" t="s">
        <v>5850</v>
      </c>
      <c r="H533" s="147" t="s">
        <v>1708</v>
      </c>
      <c r="I533" s="147"/>
      <c r="J533" s="147"/>
      <c r="K533" s="147"/>
      <c r="L533" s="147" t="s">
        <v>1611</v>
      </c>
      <c r="M533" s="147">
        <v>21600</v>
      </c>
      <c r="N533" s="147">
        <v>1040</v>
      </c>
      <c r="O533" s="147"/>
      <c r="P533" s="147"/>
      <c r="Q533" s="147" t="s">
        <v>2879</v>
      </c>
      <c r="R533" s="147" t="s">
        <v>1363</v>
      </c>
      <c r="S533" s="147" t="s">
        <v>1364</v>
      </c>
      <c r="T533" s="147" t="s">
        <v>56</v>
      </c>
      <c r="U533" s="147" t="s">
        <v>1587</v>
      </c>
      <c r="V533" s="154">
        <v>-15</v>
      </c>
      <c r="W533" s="147" t="s">
        <v>556</v>
      </c>
      <c r="X533" s="147" t="s">
        <v>1588</v>
      </c>
      <c r="Y533" s="147"/>
    </row>
    <row r="534" spans="1:25" x14ac:dyDescent="0.35">
      <c r="A534" s="147">
        <v>530</v>
      </c>
      <c r="B534" s="242" t="s">
        <v>1709</v>
      </c>
      <c r="C534" s="147" t="s">
        <v>1555</v>
      </c>
      <c r="D534" s="147" t="s">
        <v>1709</v>
      </c>
      <c r="E534" s="147"/>
      <c r="F534" s="147"/>
      <c r="G534" s="147" t="s">
        <v>5851</v>
      </c>
      <c r="H534" s="147" t="s">
        <v>1710</v>
      </c>
      <c r="I534" s="147"/>
      <c r="J534" s="147"/>
      <c r="K534" s="147"/>
      <c r="L534" s="147" t="s">
        <v>1707</v>
      </c>
      <c r="M534" s="147">
        <v>28000</v>
      </c>
      <c r="N534" s="147">
        <v>1345</v>
      </c>
      <c r="O534" s="147"/>
      <c r="P534" s="147"/>
      <c r="Q534" s="147" t="s">
        <v>2879</v>
      </c>
      <c r="R534" s="147" t="s">
        <v>1363</v>
      </c>
      <c r="S534" s="147" t="s">
        <v>1364</v>
      </c>
      <c r="T534" s="147" t="s">
        <v>56</v>
      </c>
      <c r="U534" s="147" t="s">
        <v>1587</v>
      </c>
      <c r="V534" s="154">
        <v>-15</v>
      </c>
      <c r="W534" s="147" t="s">
        <v>556</v>
      </c>
      <c r="X534" s="147" t="s">
        <v>1588</v>
      </c>
      <c r="Y534" s="147"/>
    </row>
    <row r="535" spans="1:25" x14ac:dyDescent="0.35">
      <c r="A535" s="147">
        <v>531</v>
      </c>
      <c r="B535" s="246" t="s">
        <v>1013</v>
      </c>
      <c r="C535" s="147" t="s">
        <v>1555</v>
      </c>
      <c r="D535" s="147" t="s">
        <v>1013</v>
      </c>
      <c r="E535" s="147"/>
      <c r="F535" s="147">
        <v>1</v>
      </c>
      <c r="G535" s="147" t="s">
        <v>1711</v>
      </c>
      <c r="H535" s="147" t="s">
        <v>1712</v>
      </c>
      <c r="I535" s="147" t="s">
        <v>581</v>
      </c>
      <c r="J535" s="147"/>
      <c r="K535" s="147"/>
      <c r="L535" s="147"/>
      <c r="M535" s="147"/>
      <c r="N535" s="147"/>
      <c r="O535" s="147"/>
      <c r="P535" s="147"/>
      <c r="Q535" s="147"/>
      <c r="R535" s="147"/>
      <c r="S535" s="147"/>
      <c r="T535" s="147"/>
      <c r="U535" s="147"/>
      <c r="V535" s="154"/>
      <c r="W535" s="147"/>
      <c r="X535" s="147"/>
      <c r="Y535" s="147"/>
    </row>
    <row r="536" spans="1:25" x14ac:dyDescent="0.35">
      <c r="A536" s="147">
        <v>532</v>
      </c>
      <c r="B536" s="243"/>
      <c r="C536" s="147"/>
      <c r="D536" s="147"/>
      <c r="E536" s="147"/>
      <c r="F536" s="147"/>
      <c r="G536" s="147"/>
      <c r="H536" s="147"/>
      <c r="I536" s="177" t="s">
        <v>8544</v>
      </c>
      <c r="J536" s="147"/>
      <c r="K536" s="147"/>
      <c r="L536" s="147"/>
      <c r="M536" s="147"/>
      <c r="N536" s="147"/>
      <c r="O536" s="152"/>
      <c r="P536" s="147"/>
      <c r="Q536" s="147"/>
      <c r="R536" s="147"/>
      <c r="S536" s="147"/>
      <c r="T536" s="147"/>
      <c r="U536" s="147"/>
      <c r="V536" s="154"/>
      <c r="W536" s="152"/>
      <c r="X536" s="147"/>
      <c r="Y536" s="152"/>
    </row>
    <row r="537" spans="1:25" x14ac:dyDescent="0.35">
      <c r="A537" s="147">
        <v>533</v>
      </c>
      <c r="B537" s="249"/>
      <c r="C537" s="147"/>
      <c r="D537" s="147"/>
      <c r="E537" s="147"/>
      <c r="F537" s="147"/>
      <c r="G537" s="147"/>
      <c r="H537" s="147"/>
      <c r="I537" s="147" t="s">
        <v>596</v>
      </c>
      <c r="J537" s="147"/>
      <c r="K537" s="147"/>
      <c r="L537" s="177" t="s">
        <v>2848</v>
      </c>
      <c r="M537" s="147">
        <v>7200</v>
      </c>
      <c r="N537" s="147">
        <v>395</v>
      </c>
      <c r="O537" s="147"/>
      <c r="P537" s="297" t="s">
        <v>602</v>
      </c>
      <c r="Q537" s="147"/>
      <c r="R537" s="147"/>
      <c r="S537" s="147"/>
      <c r="T537" s="147"/>
      <c r="U537" s="147"/>
      <c r="V537" s="154"/>
      <c r="W537" s="147"/>
      <c r="X537" s="147"/>
      <c r="Y537" s="147"/>
    </row>
    <row r="538" spans="1:25" x14ac:dyDescent="0.35">
      <c r="A538" s="147">
        <v>534</v>
      </c>
      <c r="B538" s="243"/>
      <c r="C538" s="147"/>
      <c r="D538" s="147"/>
      <c r="E538" s="147"/>
      <c r="F538" s="147"/>
      <c r="G538" s="147"/>
      <c r="H538" s="147"/>
      <c r="I538" s="147"/>
      <c r="J538" s="147"/>
      <c r="K538" s="147"/>
      <c r="L538" s="177"/>
      <c r="M538" s="147"/>
      <c r="N538" s="147"/>
      <c r="O538" s="152"/>
      <c r="P538" s="298" t="s">
        <v>8558</v>
      </c>
      <c r="Q538" s="147"/>
      <c r="R538" s="147"/>
      <c r="S538" s="147"/>
      <c r="T538" s="147"/>
      <c r="U538" s="147"/>
      <c r="V538" s="154"/>
      <c r="W538" s="152"/>
      <c r="X538" s="147"/>
      <c r="Y538" s="152"/>
    </row>
    <row r="539" spans="1:25" x14ac:dyDescent="0.35">
      <c r="A539" s="147">
        <v>535</v>
      </c>
      <c r="B539" s="249"/>
      <c r="C539" s="147"/>
      <c r="D539" s="147"/>
      <c r="E539" s="147"/>
      <c r="F539" s="147"/>
      <c r="G539" s="147"/>
      <c r="H539" s="147"/>
      <c r="I539" s="147"/>
      <c r="J539" s="147"/>
      <c r="K539" s="147"/>
      <c r="L539" s="147"/>
      <c r="M539" s="147"/>
      <c r="N539" s="147"/>
      <c r="O539" s="147"/>
      <c r="P539" s="147" t="s">
        <v>578</v>
      </c>
      <c r="Q539" s="147"/>
      <c r="R539" s="147"/>
      <c r="S539" s="147"/>
      <c r="T539" s="147"/>
      <c r="U539" s="147"/>
      <c r="V539" s="154"/>
      <c r="W539" s="147"/>
      <c r="X539" s="147"/>
      <c r="Y539" s="147"/>
    </row>
    <row r="540" spans="1:25" x14ac:dyDescent="0.35">
      <c r="A540" s="147">
        <v>536</v>
      </c>
      <c r="B540" s="243"/>
      <c r="C540" s="147"/>
      <c r="D540" s="147"/>
      <c r="E540" s="147"/>
      <c r="F540" s="147"/>
      <c r="G540" s="147"/>
      <c r="H540" s="147"/>
      <c r="I540" s="147"/>
      <c r="J540" s="147"/>
      <c r="K540" s="147"/>
      <c r="L540" s="177"/>
      <c r="M540" s="147"/>
      <c r="N540" s="147"/>
      <c r="O540" s="147"/>
      <c r="P540" s="177" t="s">
        <v>7120</v>
      </c>
      <c r="Q540" s="147"/>
      <c r="R540" s="147"/>
      <c r="S540" s="147"/>
      <c r="T540" s="147"/>
      <c r="U540" s="147"/>
      <c r="V540" s="154"/>
      <c r="W540" s="177" t="s">
        <v>578</v>
      </c>
      <c r="X540" s="147"/>
      <c r="Y540" s="147"/>
    </row>
    <row r="541" spans="1:25" x14ac:dyDescent="0.35">
      <c r="A541" s="147">
        <v>537</v>
      </c>
      <c r="B541" s="243" t="s">
        <v>7431</v>
      </c>
      <c r="C541" s="147" t="s">
        <v>1555</v>
      </c>
      <c r="D541" s="147" t="s">
        <v>7431</v>
      </c>
      <c r="E541" s="147"/>
      <c r="F541" s="147"/>
      <c r="G541" s="147" t="s">
        <v>7433</v>
      </c>
      <c r="H541" s="147" t="s">
        <v>7115</v>
      </c>
      <c r="I541" s="147"/>
      <c r="J541" s="147"/>
      <c r="K541" s="147"/>
      <c r="L541" s="177" t="s">
        <v>7551</v>
      </c>
      <c r="M541" s="147">
        <v>7200</v>
      </c>
      <c r="N541" s="147">
        <v>395</v>
      </c>
      <c r="O541" s="147"/>
      <c r="P541" s="147" t="s">
        <v>7116</v>
      </c>
      <c r="Q541" s="147"/>
      <c r="R541" s="147"/>
      <c r="S541" s="147"/>
      <c r="T541" s="147"/>
      <c r="U541" s="147"/>
      <c r="V541" s="154"/>
      <c r="W541" s="147" t="s">
        <v>7116</v>
      </c>
      <c r="X541" s="147"/>
      <c r="Y541" s="147"/>
    </row>
    <row r="542" spans="1:25" x14ac:dyDescent="0.35">
      <c r="A542" s="147">
        <v>538</v>
      </c>
      <c r="B542" s="245" t="s">
        <v>1059</v>
      </c>
      <c r="C542" s="147" t="s">
        <v>1555</v>
      </c>
      <c r="D542" s="147" t="s">
        <v>1059</v>
      </c>
      <c r="E542" s="147"/>
      <c r="F542" s="147">
        <v>1</v>
      </c>
      <c r="G542" s="147" t="s">
        <v>1740</v>
      </c>
      <c r="H542" s="147" t="s">
        <v>1741</v>
      </c>
      <c r="I542" s="147"/>
      <c r="J542" s="147"/>
      <c r="K542" s="147"/>
      <c r="L542" s="147" t="s">
        <v>990</v>
      </c>
      <c r="M542" s="147">
        <v>1000</v>
      </c>
      <c r="N542" s="147">
        <v>150</v>
      </c>
      <c r="O542" s="147"/>
      <c r="P542" s="297" t="s">
        <v>596</v>
      </c>
      <c r="Q542" s="147"/>
      <c r="R542" s="147"/>
      <c r="S542" s="147"/>
      <c r="T542" s="147"/>
      <c r="U542" s="147"/>
      <c r="V542" s="154"/>
      <c r="W542" s="147"/>
      <c r="X542" s="147"/>
      <c r="Y542" s="147"/>
    </row>
    <row r="543" spans="1:25" x14ac:dyDescent="0.35">
      <c r="A543" s="147">
        <v>539</v>
      </c>
      <c r="B543" s="243"/>
      <c r="C543" s="147"/>
      <c r="D543" s="147"/>
      <c r="E543" s="147"/>
      <c r="F543" s="147"/>
      <c r="G543" s="147"/>
      <c r="H543" s="147"/>
      <c r="I543" s="147"/>
      <c r="J543" s="147"/>
      <c r="K543" s="147"/>
      <c r="L543" s="147"/>
      <c r="M543" s="147"/>
      <c r="N543" s="147"/>
      <c r="O543" s="152"/>
      <c r="P543" s="298" t="s">
        <v>8544</v>
      </c>
      <c r="Q543" s="147"/>
      <c r="R543" s="147"/>
      <c r="S543" s="147"/>
      <c r="T543" s="147"/>
      <c r="U543" s="147"/>
      <c r="V543" s="154"/>
      <c r="W543" s="152"/>
      <c r="X543" s="147"/>
      <c r="Y543" s="152"/>
    </row>
    <row r="544" spans="1:25" x14ac:dyDescent="0.35">
      <c r="A544" s="147">
        <v>540</v>
      </c>
      <c r="B544" s="248"/>
      <c r="C544" s="147"/>
      <c r="D544" s="147"/>
      <c r="E544" s="147"/>
      <c r="F544" s="147"/>
      <c r="G544" s="147"/>
      <c r="H544" s="147"/>
      <c r="I544" s="147"/>
      <c r="J544" s="147"/>
      <c r="K544" s="147"/>
      <c r="L544" s="147"/>
      <c r="M544" s="147"/>
      <c r="N544" s="147"/>
      <c r="O544" s="147"/>
      <c r="P544" s="147" t="s">
        <v>581</v>
      </c>
      <c r="Q544" s="147"/>
      <c r="R544" s="147"/>
      <c r="S544" s="147"/>
      <c r="T544" s="147"/>
      <c r="U544" s="147"/>
      <c r="V544" s="154"/>
      <c r="W544" s="147" t="s">
        <v>581</v>
      </c>
      <c r="X544" s="147"/>
      <c r="Y544" s="147"/>
    </row>
    <row r="545" spans="1:25" x14ac:dyDescent="0.35">
      <c r="A545" s="147">
        <v>541</v>
      </c>
      <c r="B545" s="245" t="s">
        <v>1715</v>
      </c>
      <c r="C545" s="147" t="s">
        <v>1555</v>
      </c>
      <c r="D545" s="147" t="s">
        <v>1715</v>
      </c>
      <c r="E545" s="147"/>
      <c r="F545" s="147">
        <v>1</v>
      </c>
      <c r="G545" s="147" t="s">
        <v>1716</v>
      </c>
      <c r="H545" s="147" t="s">
        <v>1717</v>
      </c>
      <c r="I545" s="147"/>
      <c r="J545" s="147"/>
      <c r="K545" s="147"/>
      <c r="L545" s="147" t="s">
        <v>1059</v>
      </c>
      <c r="M545" s="147">
        <v>900</v>
      </c>
      <c r="N545" s="147">
        <v>125</v>
      </c>
      <c r="O545" s="147"/>
      <c r="P545" s="147"/>
      <c r="Q545" s="147" t="s">
        <v>2879</v>
      </c>
      <c r="R545" s="147" t="s">
        <v>1363</v>
      </c>
      <c r="S545" s="147" t="s">
        <v>1364</v>
      </c>
      <c r="T545" s="147" t="s">
        <v>49</v>
      </c>
      <c r="U545" s="147" t="s">
        <v>1569</v>
      </c>
      <c r="V545" s="154">
        <v>25</v>
      </c>
      <c r="W545" s="147"/>
      <c r="X545" s="147"/>
      <c r="Y545" s="147"/>
    </row>
    <row r="546" spans="1:25" x14ac:dyDescent="0.35">
      <c r="A546" s="147">
        <v>542</v>
      </c>
      <c r="B546" s="248"/>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543</v>
      </c>
      <c r="B547" s="245" t="s">
        <v>1718</v>
      </c>
      <c r="C547" s="147" t="s">
        <v>1555</v>
      </c>
      <c r="D547" s="147" t="s">
        <v>1718</v>
      </c>
      <c r="E547" s="147"/>
      <c r="F547" s="147"/>
      <c r="G547" s="147" t="s">
        <v>5852</v>
      </c>
      <c r="H547" s="147" t="s">
        <v>1719</v>
      </c>
      <c r="I547" s="147"/>
      <c r="J547" s="147"/>
      <c r="K547" s="147"/>
      <c r="L547" s="147" t="s">
        <v>1715</v>
      </c>
      <c r="M547" s="147">
        <v>1400</v>
      </c>
      <c r="N547" s="147">
        <v>150</v>
      </c>
      <c r="O547" s="147"/>
      <c r="P547" s="147"/>
      <c r="Q547" s="147" t="s">
        <v>2879</v>
      </c>
      <c r="R547" s="147" t="s">
        <v>1363</v>
      </c>
      <c r="S547" s="147" t="s">
        <v>1364</v>
      </c>
      <c r="T547" s="147" t="s">
        <v>49</v>
      </c>
      <c r="U547" s="147" t="s">
        <v>1569</v>
      </c>
      <c r="V547" s="154">
        <v>25</v>
      </c>
      <c r="W547" s="147"/>
      <c r="X547" s="147"/>
      <c r="Y547" s="147"/>
    </row>
    <row r="548" spans="1:25" x14ac:dyDescent="0.35">
      <c r="A548" s="147">
        <v>544</v>
      </c>
      <c r="B548" s="248"/>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545</v>
      </c>
      <c r="B549" s="245" t="s">
        <v>1632</v>
      </c>
      <c r="C549" s="147" t="s">
        <v>1555</v>
      </c>
      <c r="D549" s="147" t="s">
        <v>1632</v>
      </c>
      <c r="E549" s="147"/>
      <c r="F549" s="147"/>
      <c r="G549" s="147" t="s">
        <v>5853</v>
      </c>
      <c r="H549" s="147" t="s">
        <v>1720</v>
      </c>
      <c r="I549" s="147"/>
      <c r="J549" s="147"/>
      <c r="K549" s="147"/>
      <c r="L549" s="147" t="s">
        <v>1718</v>
      </c>
      <c r="M549" s="147">
        <v>2800</v>
      </c>
      <c r="N549" s="147">
        <v>175</v>
      </c>
      <c r="O549" s="147"/>
      <c r="P549" s="147"/>
      <c r="Q549" s="147" t="s">
        <v>2879</v>
      </c>
      <c r="R549" s="147" t="s">
        <v>1363</v>
      </c>
      <c r="S549" s="147" t="s">
        <v>1364</v>
      </c>
      <c r="T549" s="147" t="s">
        <v>49</v>
      </c>
      <c r="U549" s="147" t="s">
        <v>1569</v>
      </c>
      <c r="V549" s="154">
        <v>25</v>
      </c>
      <c r="W549" s="147"/>
      <c r="X549" s="147"/>
      <c r="Y549" s="147"/>
    </row>
    <row r="550" spans="1:25" x14ac:dyDescent="0.35">
      <c r="A550" s="147">
        <v>546</v>
      </c>
      <c r="B550" s="248"/>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581</v>
      </c>
      <c r="X550" s="147" t="s">
        <v>1570</v>
      </c>
      <c r="Y550" s="147"/>
    </row>
    <row r="551" spans="1:25" x14ac:dyDescent="0.35">
      <c r="A551" s="147">
        <v>547</v>
      </c>
      <c r="B551" s="245" t="s">
        <v>1714</v>
      </c>
      <c r="C551" s="147" t="s">
        <v>1555</v>
      </c>
      <c r="D551" s="147" t="s">
        <v>1714</v>
      </c>
      <c r="E551" s="147"/>
      <c r="F551" s="147"/>
      <c r="G551" s="147" t="s">
        <v>1721</v>
      </c>
      <c r="H551" s="147" t="s">
        <v>1722</v>
      </c>
      <c r="I551" s="147"/>
      <c r="J551" s="147"/>
      <c r="K551" s="147"/>
      <c r="L551" s="147" t="s">
        <v>1632</v>
      </c>
      <c r="M551" s="147">
        <v>7200</v>
      </c>
      <c r="N551" s="147">
        <v>395</v>
      </c>
      <c r="O551" s="147"/>
      <c r="P551" s="147"/>
      <c r="Q551" s="147" t="s">
        <v>2879</v>
      </c>
      <c r="R551" s="147" t="s">
        <v>1363</v>
      </c>
      <c r="S551" s="147" t="s">
        <v>1364</v>
      </c>
      <c r="T551" s="147" t="s">
        <v>49</v>
      </c>
      <c r="U551" s="147" t="s">
        <v>1569</v>
      </c>
      <c r="V551" s="154">
        <v>25</v>
      </c>
      <c r="W551" s="147"/>
      <c r="X551" s="147"/>
      <c r="Y551" s="147"/>
    </row>
    <row r="552" spans="1:25" x14ac:dyDescent="0.35">
      <c r="A552" s="147">
        <v>548</v>
      </c>
      <c r="B552" s="248"/>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549</v>
      </c>
      <c r="B553" s="245" t="s">
        <v>1636</v>
      </c>
      <c r="C553" s="147" t="s">
        <v>1555</v>
      </c>
      <c r="D553" s="147" t="s">
        <v>1636</v>
      </c>
      <c r="E553" s="147"/>
      <c r="F553" s="147"/>
      <c r="G553" s="147" t="s">
        <v>5854</v>
      </c>
      <c r="H553" s="147" t="s">
        <v>1723</v>
      </c>
      <c r="I553" s="147"/>
      <c r="J553" s="147"/>
      <c r="K553" s="147"/>
      <c r="L553" s="147" t="s">
        <v>1714</v>
      </c>
      <c r="M553" s="147">
        <v>9200</v>
      </c>
      <c r="N553" s="147">
        <v>490</v>
      </c>
      <c r="O553" s="147"/>
      <c r="P553" s="147"/>
      <c r="Q553" s="147" t="s">
        <v>2879</v>
      </c>
      <c r="R553" s="147" t="s">
        <v>1363</v>
      </c>
      <c r="S553" s="147" t="s">
        <v>1364</v>
      </c>
      <c r="T553" s="147" t="s">
        <v>49</v>
      </c>
      <c r="U553" s="147" t="s">
        <v>1569</v>
      </c>
      <c r="V553" s="154">
        <v>25</v>
      </c>
      <c r="W553" s="147"/>
      <c r="X553" s="147"/>
      <c r="Y553" s="147"/>
    </row>
    <row r="554" spans="1:25" x14ac:dyDescent="0.35">
      <c r="A554" s="147">
        <v>550</v>
      </c>
      <c r="B554" s="248"/>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551</v>
      </c>
      <c r="B555" s="245" t="s">
        <v>1724</v>
      </c>
      <c r="C555" s="147" t="s">
        <v>1555</v>
      </c>
      <c r="D555" s="147" t="s">
        <v>1724</v>
      </c>
      <c r="E555" s="147"/>
      <c r="F555" s="147"/>
      <c r="G555" s="147" t="s">
        <v>5855</v>
      </c>
      <c r="H555" s="147" t="s">
        <v>1725</v>
      </c>
      <c r="I555" s="147"/>
      <c r="J555" s="147"/>
      <c r="K555" s="147"/>
      <c r="L555" s="147" t="s">
        <v>1636</v>
      </c>
      <c r="M555" s="147">
        <v>11200</v>
      </c>
      <c r="N555" s="147">
        <v>565</v>
      </c>
      <c r="O555" s="147"/>
      <c r="P555" s="147"/>
      <c r="Q555" s="147" t="s">
        <v>2879</v>
      </c>
      <c r="R555" s="147" t="s">
        <v>1363</v>
      </c>
      <c r="S555" s="147" t="s">
        <v>1364</v>
      </c>
      <c r="T555" s="147" t="s">
        <v>49</v>
      </c>
      <c r="U555" s="147" t="s">
        <v>1569</v>
      </c>
      <c r="V555" s="154">
        <v>25</v>
      </c>
      <c r="W555" s="147"/>
      <c r="X555" s="147"/>
      <c r="Y555" s="147"/>
    </row>
    <row r="556" spans="1:25" x14ac:dyDescent="0.35">
      <c r="A556" s="147">
        <v>552</v>
      </c>
      <c r="B556" s="248"/>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t="s">
        <v>578</v>
      </c>
      <c r="X556" s="147" t="s">
        <v>1570</v>
      </c>
      <c r="Y556" s="147"/>
    </row>
    <row r="557" spans="1:25" x14ac:dyDescent="0.35">
      <c r="A557" s="147">
        <v>553</v>
      </c>
      <c r="B557" s="245" t="s">
        <v>1726</v>
      </c>
      <c r="C557" s="147" t="s">
        <v>1555</v>
      </c>
      <c r="D557" s="147" t="s">
        <v>1726</v>
      </c>
      <c r="E557" s="147"/>
      <c r="F557" s="147"/>
      <c r="G557" s="147" t="s">
        <v>1727</v>
      </c>
      <c r="H557" s="147" t="s">
        <v>1728</v>
      </c>
      <c r="I557" s="147"/>
      <c r="J557" s="147"/>
      <c r="K557" s="147"/>
      <c r="L557" s="147" t="s">
        <v>2849</v>
      </c>
      <c r="M557" s="147">
        <v>13200</v>
      </c>
      <c r="N557" s="147">
        <v>640</v>
      </c>
      <c r="O557" s="147"/>
      <c r="P557" s="147"/>
      <c r="Q557" s="147" t="s">
        <v>2879</v>
      </c>
      <c r="R557" s="147" t="s">
        <v>1363</v>
      </c>
      <c r="S557" s="147" t="s">
        <v>1364</v>
      </c>
      <c r="T557" s="147" t="s">
        <v>49</v>
      </c>
      <c r="U557" s="147" t="s">
        <v>1569</v>
      </c>
      <c r="V557" s="154">
        <v>25</v>
      </c>
      <c r="W557" s="147"/>
      <c r="X557" s="147"/>
      <c r="Y557" s="147"/>
    </row>
    <row r="558" spans="1:25" x14ac:dyDescent="0.35">
      <c r="A558" s="147">
        <v>554</v>
      </c>
      <c r="B558" s="248"/>
      <c r="C558" s="147"/>
      <c r="D558" s="147"/>
      <c r="E558" s="147"/>
      <c r="F558" s="147"/>
      <c r="G558" s="147"/>
      <c r="H558" s="147"/>
      <c r="I558" s="147"/>
      <c r="J558" s="147"/>
      <c r="K558" s="147"/>
      <c r="L558" s="147"/>
      <c r="M558" s="147"/>
      <c r="N558" s="147"/>
      <c r="O558" s="147"/>
      <c r="P558" s="147"/>
      <c r="Q558" s="147" t="s">
        <v>2879</v>
      </c>
      <c r="R558" s="147" t="s">
        <v>1363</v>
      </c>
      <c r="S558" s="147" t="s">
        <v>1364</v>
      </c>
      <c r="T558" s="147" t="s">
        <v>49</v>
      </c>
      <c r="U558" s="147" t="s">
        <v>1617</v>
      </c>
      <c r="V558" s="154">
        <v>25</v>
      </c>
      <c r="W558" s="147"/>
      <c r="X558" s="147"/>
      <c r="Y558" s="147"/>
    </row>
    <row r="559" spans="1:25" x14ac:dyDescent="0.35">
      <c r="A559" s="147">
        <v>555</v>
      </c>
      <c r="B559" s="248"/>
      <c r="C559" s="147"/>
      <c r="D559" s="147"/>
      <c r="E559" s="147"/>
      <c r="F559" s="147"/>
      <c r="G559" s="147"/>
      <c r="H559" s="147"/>
      <c r="I559" s="147"/>
      <c r="J559" s="147"/>
      <c r="K559" s="147"/>
      <c r="L559" s="147"/>
      <c r="M559" s="147"/>
      <c r="N559" s="147"/>
      <c r="O559" s="147"/>
      <c r="P559" s="147"/>
      <c r="Q559" s="147" t="s">
        <v>2879</v>
      </c>
      <c r="R559" s="147" t="s">
        <v>1363</v>
      </c>
      <c r="S559" s="147" t="s">
        <v>1364</v>
      </c>
      <c r="T559" s="147" t="s">
        <v>54</v>
      </c>
      <c r="U559" s="147" t="s">
        <v>1617</v>
      </c>
      <c r="V559" s="154">
        <v>15</v>
      </c>
      <c r="W559" s="147"/>
      <c r="X559" s="147"/>
      <c r="Y559" s="147"/>
    </row>
    <row r="560" spans="1:25" x14ac:dyDescent="0.35">
      <c r="A560" s="147">
        <v>556</v>
      </c>
      <c r="B560" s="248"/>
      <c r="C560" s="147"/>
      <c r="D560" s="147"/>
      <c r="E560" s="147"/>
      <c r="F560" s="147"/>
      <c r="G560" s="147"/>
      <c r="H560" s="147"/>
      <c r="I560" s="147"/>
      <c r="J560" s="147"/>
      <c r="K560" s="147"/>
      <c r="L560" s="147"/>
      <c r="M560" s="147"/>
      <c r="N560" s="147"/>
      <c r="O560" s="147"/>
      <c r="P560" s="147"/>
      <c r="Q560" s="147" t="s">
        <v>2879</v>
      </c>
      <c r="R560" s="147" t="s">
        <v>1363</v>
      </c>
      <c r="S560" s="147" t="s">
        <v>1364</v>
      </c>
      <c r="T560" s="147" t="s">
        <v>57</v>
      </c>
      <c r="U560" s="147" t="s">
        <v>1617</v>
      </c>
      <c r="V560" s="154">
        <v>10</v>
      </c>
      <c r="W560" s="147"/>
      <c r="X560" s="147"/>
      <c r="Y560" s="147"/>
    </row>
    <row r="561" spans="1:25" x14ac:dyDescent="0.35">
      <c r="A561" s="147">
        <v>557</v>
      </c>
      <c r="B561" s="248"/>
      <c r="C561" s="147"/>
      <c r="D561" s="147"/>
      <c r="E561" s="147"/>
      <c r="F561" s="147"/>
      <c r="G561" s="147"/>
      <c r="H561" s="147"/>
      <c r="I561" s="147"/>
      <c r="J561" s="147"/>
      <c r="K561" s="147"/>
      <c r="L561" s="147"/>
      <c r="M561" s="147"/>
      <c r="N561" s="147"/>
      <c r="O561" s="147"/>
      <c r="P561" s="147"/>
      <c r="Q561" s="147" t="s">
        <v>2879</v>
      </c>
      <c r="R561" s="147" t="s">
        <v>1363</v>
      </c>
      <c r="S561" s="147" t="s">
        <v>1364</v>
      </c>
      <c r="T561" s="147" t="s">
        <v>56</v>
      </c>
      <c r="U561" s="147" t="s">
        <v>1617</v>
      </c>
      <c r="V561" s="154">
        <v>15</v>
      </c>
      <c r="W561" s="147"/>
      <c r="X561" s="147"/>
      <c r="Y561" s="147"/>
    </row>
    <row r="562" spans="1:25" x14ac:dyDescent="0.35">
      <c r="A562" s="147">
        <v>558</v>
      </c>
      <c r="B562" s="248"/>
      <c r="C562" s="147"/>
      <c r="D562" s="147"/>
      <c r="E562" s="147"/>
      <c r="F562" s="147"/>
      <c r="G562" s="147"/>
      <c r="H562" s="147"/>
      <c r="I562" s="147"/>
      <c r="J562" s="147"/>
      <c r="K562" s="147"/>
      <c r="L562" s="147"/>
      <c r="M562" s="147"/>
      <c r="N562" s="147"/>
      <c r="O562" s="147"/>
      <c r="P562" s="147"/>
      <c r="Q562" s="147" t="s">
        <v>2879</v>
      </c>
      <c r="R562" s="147" t="s">
        <v>1363</v>
      </c>
      <c r="S562" s="147" t="s">
        <v>1364</v>
      </c>
      <c r="T562" s="147" t="s">
        <v>55</v>
      </c>
      <c r="U562" s="147" t="s">
        <v>1617</v>
      </c>
      <c r="V562" s="154">
        <v>15</v>
      </c>
      <c r="W562" s="147"/>
      <c r="X562" s="147"/>
      <c r="Y562" s="147"/>
    </row>
    <row r="563" spans="1:25" x14ac:dyDescent="0.35">
      <c r="A563" s="147">
        <v>559</v>
      </c>
      <c r="B563" s="248"/>
      <c r="C563" s="147"/>
      <c r="D563" s="147"/>
      <c r="E563" s="147"/>
      <c r="F563" s="147"/>
      <c r="G563" s="147"/>
      <c r="H563" s="147"/>
      <c r="I563" s="147"/>
      <c r="J563" s="147"/>
      <c r="K563" s="147"/>
      <c r="L563" s="147"/>
      <c r="M563" s="147"/>
      <c r="N563" s="147"/>
      <c r="O563" s="147"/>
      <c r="P563" s="147"/>
      <c r="Q563" s="147" t="s">
        <v>2879</v>
      </c>
      <c r="R563" s="147" t="s">
        <v>1363</v>
      </c>
      <c r="S563" s="147" t="s">
        <v>1364</v>
      </c>
      <c r="T563" s="147" t="s">
        <v>51</v>
      </c>
      <c r="U563" s="147" t="s">
        <v>1617</v>
      </c>
      <c r="V563" s="154">
        <v>15</v>
      </c>
      <c r="W563" s="147" t="s">
        <v>463</v>
      </c>
      <c r="X563" s="147" t="s">
        <v>1570</v>
      </c>
      <c r="Y563" s="147"/>
    </row>
    <row r="564" spans="1:25" x14ac:dyDescent="0.35">
      <c r="A564" s="147">
        <v>560</v>
      </c>
      <c r="B564" s="245" t="s">
        <v>1729</v>
      </c>
      <c r="C564" s="147" t="s">
        <v>1555</v>
      </c>
      <c r="D564" s="147" t="s">
        <v>1729</v>
      </c>
      <c r="E564" s="147"/>
      <c r="F564" s="147"/>
      <c r="G564" s="147" t="s">
        <v>5856</v>
      </c>
      <c r="H564" s="147" t="s">
        <v>1730</v>
      </c>
      <c r="I564" s="147"/>
      <c r="J564" s="147"/>
      <c r="K564" s="147"/>
      <c r="L564" s="147" t="s">
        <v>1726</v>
      </c>
      <c r="M564" s="147">
        <v>15200</v>
      </c>
      <c r="N564" s="147">
        <v>730</v>
      </c>
      <c r="O564" s="147"/>
      <c r="P564" s="147"/>
      <c r="Q564" s="147" t="s">
        <v>2879</v>
      </c>
      <c r="R564" s="147" t="s">
        <v>1363</v>
      </c>
      <c r="S564" s="147" t="s">
        <v>1364</v>
      </c>
      <c r="T564" s="147" t="s">
        <v>49</v>
      </c>
      <c r="U564" s="147" t="s">
        <v>1569</v>
      </c>
      <c r="V564" s="154">
        <v>25</v>
      </c>
      <c r="W564" s="147"/>
      <c r="X564" s="147"/>
      <c r="Y564" s="147"/>
    </row>
    <row r="565" spans="1:25" x14ac:dyDescent="0.35">
      <c r="A565" s="147">
        <v>561</v>
      </c>
      <c r="B565" s="248"/>
      <c r="C565" s="147"/>
      <c r="D565" s="147"/>
      <c r="E565" s="147"/>
      <c r="F565" s="147"/>
      <c r="G565" s="147"/>
      <c r="H565" s="147"/>
      <c r="I565" s="147"/>
      <c r="J565" s="147"/>
      <c r="K565" s="147"/>
      <c r="L565" s="147"/>
      <c r="M565" s="147"/>
      <c r="N565" s="147"/>
      <c r="O565" s="147"/>
      <c r="P565" s="147"/>
      <c r="Q565" s="147" t="s">
        <v>2879</v>
      </c>
      <c r="R565" s="147" t="s">
        <v>1363</v>
      </c>
      <c r="S565" s="147" t="s">
        <v>1364</v>
      </c>
      <c r="T565" s="147" t="s">
        <v>49</v>
      </c>
      <c r="U565" s="147" t="s">
        <v>1617</v>
      </c>
      <c r="V565" s="154">
        <v>35</v>
      </c>
      <c r="W565" s="147"/>
      <c r="X565" s="147"/>
      <c r="Y565" s="147"/>
    </row>
    <row r="566" spans="1:25" x14ac:dyDescent="0.35">
      <c r="A566" s="147">
        <v>562</v>
      </c>
      <c r="B566" s="248"/>
      <c r="C566" s="147"/>
      <c r="D566" s="147"/>
      <c r="E566" s="147"/>
      <c r="F566" s="147"/>
      <c r="G566" s="147"/>
      <c r="H566" s="147"/>
      <c r="I566" s="147"/>
      <c r="J566" s="147"/>
      <c r="K566" s="147"/>
      <c r="L566" s="147"/>
      <c r="M566" s="147"/>
      <c r="N566" s="147"/>
      <c r="O566" s="147"/>
      <c r="P566" s="147"/>
      <c r="Q566" s="147" t="s">
        <v>2879</v>
      </c>
      <c r="R566" s="147" t="s">
        <v>1363</v>
      </c>
      <c r="S566" s="147" t="s">
        <v>1364</v>
      </c>
      <c r="T566" s="147" t="s">
        <v>54</v>
      </c>
      <c r="U566" s="147" t="s">
        <v>1617</v>
      </c>
      <c r="V566" s="154">
        <v>20</v>
      </c>
      <c r="W566" s="147"/>
      <c r="X566" s="147"/>
      <c r="Y566" s="147"/>
    </row>
    <row r="567" spans="1:25" x14ac:dyDescent="0.35">
      <c r="A567" s="147">
        <v>563</v>
      </c>
      <c r="B567" s="248"/>
      <c r="C567" s="147"/>
      <c r="D567" s="147"/>
      <c r="E567" s="147"/>
      <c r="F567" s="147"/>
      <c r="G567" s="147"/>
      <c r="H567" s="147"/>
      <c r="I567" s="147"/>
      <c r="J567" s="147"/>
      <c r="K567" s="147"/>
      <c r="L567" s="147"/>
      <c r="M567" s="147"/>
      <c r="N567" s="147"/>
      <c r="O567" s="147"/>
      <c r="P567" s="147"/>
      <c r="Q567" s="147" t="s">
        <v>2879</v>
      </c>
      <c r="R567" s="147" t="s">
        <v>1363</v>
      </c>
      <c r="S567" s="147" t="s">
        <v>1364</v>
      </c>
      <c r="T567" s="147" t="s">
        <v>57</v>
      </c>
      <c r="U567" s="147" t="s">
        <v>1617</v>
      </c>
      <c r="V567" s="154">
        <v>15</v>
      </c>
      <c r="W567" s="147"/>
      <c r="X567" s="147"/>
      <c r="Y567" s="147"/>
    </row>
    <row r="568" spans="1:25" x14ac:dyDescent="0.35">
      <c r="A568" s="147">
        <v>564</v>
      </c>
      <c r="B568" s="248"/>
      <c r="C568" s="147"/>
      <c r="D568" s="147"/>
      <c r="E568" s="147"/>
      <c r="F568" s="147"/>
      <c r="G568" s="147"/>
      <c r="H568" s="147"/>
      <c r="I568" s="147"/>
      <c r="J568" s="147"/>
      <c r="K568" s="147"/>
      <c r="L568" s="147"/>
      <c r="M568" s="147"/>
      <c r="N568" s="147"/>
      <c r="O568" s="147"/>
      <c r="P568" s="147"/>
      <c r="Q568" s="147" t="s">
        <v>2879</v>
      </c>
      <c r="R568" s="147" t="s">
        <v>1363</v>
      </c>
      <c r="S568" s="147" t="s">
        <v>1364</v>
      </c>
      <c r="T568" s="147" t="s">
        <v>56</v>
      </c>
      <c r="U568" s="147" t="s">
        <v>1617</v>
      </c>
      <c r="V568" s="154">
        <v>20</v>
      </c>
      <c r="W568" s="147"/>
      <c r="X568" s="147"/>
      <c r="Y568" s="147"/>
    </row>
    <row r="569" spans="1:25" x14ac:dyDescent="0.35">
      <c r="A569" s="147">
        <v>565</v>
      </c>
      <c r="B569" s="248"/>
      <c r="C569" s="147"/>
      <c r="D569" s="147"/>
      <c r="E569" s="147"/>
      <c r="F569" s="147"/>
      <c r="G569" s="147"/>
      <c r="H569" s="147"/>
      <c r="I569" s="147"/>
      <c r="J569" s="147"/>
      <c r="K569" s="147"/>
      <c r="L569" s="147"/>
      <c r="M569" s="147"/>
      <c r="N569" s="147"/>
      <c r="O569" s="147"/>
      <c r="P569" s="147"/>
      <c r="Q569" s="147" t="s">
        <v>2879</v>
      </c>
      <c r="R569" s="147" t="s">
        <v>1363</v>
      </c>
      <c r="S569" s="147" t="s">
        <v>1364</v>
      </c>
      <c r="T569" s="147" t="s">
        <v>55</v>
      </c>
      <c r="U569" s="147" t="s">
        <v>1617</v>
      </c>
      <c r="V569" s="154">
        <v>20</v>
      </c>
      <c r="W569" s="147"/>
      <c r="X569" s="147"/>
      <c r="Y569" s="147"/>
    </row>
    <row r="570" spans="1:25" x14ac:dyDescent="0.35">
      <c r="A570" s="147">
        <v>566</v>
      </c>
      <c r="B570" s="248"/>
      <c r="C570" s="147"/>
      <c r="D570" s="147"/>
      <c r="E570" s="147"/>
      <c r="F570" s="147"/>
      <c r="G570" s="147"/>
      <c r="H570" s="147"/>
      <c r="I570" s="147"/>
      <c r="J570" s="147"/>
      <c r="K570" s="147"/>
      <c r="L570" s="147"/>
      <c r="M570" s="147"/>
      <c r="N570" s="147"/>
      <c r="O570" s="147"/>
      <c r="P570" s="147"/>
      <c r="Q570" s="147" t="s">
        <v>2879</v>
      </c>
      <c r="R570" s="147" t="s">
        <v>1363</v>
      </c>
      <c r="S570" s="147" t="s">
        <v>1364</v>
      </c>
      <c r="T570" s="147" t="s">
        <v>51</v>
      </c>
      <c r="U570" s="147" t="s">
        <v>1617</v>
      </c>
      <c r="V570" s="154">
        <v>20</v>
      </c>
      <c r="W570" s="147" t="s">
        <v>463</v>
      </c>
      <c r="X570" s="147" t="s">
        <v>1570</v>
      </c>
      <c r="Y570" s="147"/>
    </row>
    <row r="571" spans="1:25" x14ac:dyDescent="0.35">
      <c r="A571" s="147">
        <v>567</v>
      </c>
      <c r="B571" s="245" t="s">
        <v>1731</v>
      </c>
      <c r="C571" s="147" t="s">
        <v>1555</v>
      </c>
      <c r="D571" s="147" t="s">
        <v>1731</v>
      </c>
      <c r="E571" s="147"/>
      <c r="F571" s="147"/>
      <c r="G571" s="147" t="s">
        <v>5857</v>
      </c>
      <c r="H571" s="147" t="s">
        <v>1732</v>
      </c>
      <c r="I571" s="147"/>
      <c r="J571" s="147"/>
      <c r="K571" s="147"/>
      <c r="L571" s="147" t="s">
        <v>1729</v>
      </c>
      <c r="M571" s="147">
        <v>17200</v>
      </c>
      <c r="N571" s="147">
        <v>825</v>
      </c>
      <c r="O571" s="147"/>
      <c r="P571" s="147"/>
      <c r="Q571" s="147" t="s">
        <v>2879</v>
      </c>
      <c r="R571" s="147" t="s">
        <v>1363</v>
      </c>
      <c r="S571" s="147" t="s">
        <v>1364</v>
      </c>
      <c r="T571" s="147" t="s">
        <v>49</v>
      </c>
      <c r="U571" s="147" t="s">
        <v>1569</v>
      </c>
      <c r="V571" s="154">
        <v>35</v>
      </c>
      <c r="W571" s="147"/>
      <c r="X571" s="147"/>
      <c r="Y571" s="147"/>
    </row>
    <row r="572" spans="1:25" x14ac:dyDescent="0.35">
      <c r="A572" s="147">
        <v>568</v>
      </c>
      <c r="B572" s="248"/>
      <c r="C572" s="147"/>
      <c r="D572" s="147"/>
      <c r="E572" s="147"/>
      <c r="F572" s="147"/>
      <c r="G572" s="147"/>
      <c r="H572" s="147"/>
      <c r="I572" s="147"/>
      <c r="J572" s="147"/>
      <c r="K572" s="147"/>
      <c r="L572" s="147"/>
      <c r="M572" s="147"/>
      <c r="N572" s="147"/>
      <c r="O572" s="147"/>
      <c r="P572" s="147"/>
      <c r="Q572" s="147" t="s">
        <v>2879</v>
      </c>
      <c r="R572" s="147" t="s">
        <v>1363</v>
      </c>
      <c r="S572" s="147" t="s">
        <v>1364</v>
      </c>
      <c r="T572" s="147" t="s">
        <v>49</v>
      </c>
      <c r="U572" s="147" t="s">
        <v>1617</v>
      </c>
      <c r="V572" s="154">
        <v>45</v>
      </c>
      <c r="W572" s="147"/>
      <c r="X572" s="147"/>
      <c r="Y572" s="147"/>
    </row>
    <row r="573" spans="1:25" x14ac:dyDescent="0.35">
      <c r="A573" s="147">
        <v>569</v>
      </c>
      <c r="B573" s="248"/>
      <c r="C573" s="147"/>
      <c r="D573" s="147"/>
      <c r="E573" s="147"/>
      <c r="F573" s="147"/>
      <c r="G573" s="147"/>
      <c r="H573" s="147"/>
      <c r="I573" s="147"/>
      <c r="J573" s="147"/>
      <c r="K573" s="147"/>
      <c r="L573" s="147"/>
      <c r="M573" s="147"/>
      <c r="N573" s="147"/>
      <c r="O573" s="147"/>
      <c r="P573" s="147"/>
      <c r="Q573" s="147" t="s">
        <v>2879</v>
      </c>
      <c r="R573" s="147" t="s">
        <v>1363</v>
      </c>
      <c r="S573" s="147" t="s">
        <v>1364</v>
      </c>
      <c r="T573" s="147" t="s">
        <v>54</v>
      </c>
      <c r="U573" s="147" t="s">
        <v>1617</v>
      </c>
      <c r="V573" s="154">
        <v>30</v>
      </c>
      <c r="W573" s="147"/>
      <c r="X573" s="147"/>
      <c r="Y573" s="147"/>
    </row>
    <row r="574" spans="1:25" x14ac:dyDescent="0.35">
      <c r="A574" s="147">
        <v>570</v>
      </c>
      <c r="B574" s="248"/>
      <c r="C574" s="147"/>
      <c r="D574" s="147"/>
      <c r="E574" s="147"/>
      <c r="F574" s="147"/>
      <c r="G574" s="147"/>
      <c r="H574" s="147"/>
      <c r="I574" s="147"/>
      <c r="J574" s="147"/>
      <c r="K574" s="147"/>
      <c r="L574" s="147"/>
      <c r="M574" s="147"/>
      <c r="N574" s="147"/>
      <c r="O574" s="147"/>
      <c r="P574" s="147"/>
      <c r="Q574" s="147" t="s">
        <v>2879</v>
      </c>
      <c r="R574" s="147" t="s">
        <v>1363</v>
      </c>
      <c r="S574" s="147" t="s">
        <v>1364</v>
      </c>
      <c r="T574" s="147" t="s">
        <v>57</v>
      </c>
      <c r="U574" s="147" t="s">
        <v>1617</v>
      </c>
      <c r="V574" s="154">
        <v>30</v>
      </c>
      <c r="W574" s="147"/>
      <c r="X574" s="147"/>
      <c r="Y574" s="147"/>
    </row>
    <row r="575" spans="1:25" x14ac:dyDescent="0.35">
      <c r="A575" s="147">
        <v>571</v>
      </c>
      <c r="B575" s="248"/>
      <c r="C575" s="147"/>
      <c r="D575" s="147"/>
      <c r="E575" s="147"/>
      <c r="F575" s="147"/>
      <c r="G575" s="147"/>
      <c r="H575" s="147"/>
      <c r="I575" s="147"/>
      <c r="J575" s="147"/>
      <c r="K575" s="147"/>
      <c r="L575" s="147"/>
      <c r="M575" s="147"/>
      <c r="N575" s="147"/>
      <c r="O575" s="147"/>
      <c r="P575" s="147"/>
      <c r="Q575" s="147" t="s">
        <v>2879</v>
      </c>
      <c r="R575" s="147" t="s">
        <v>1363</v>
      </c>
      <c r="S575" s="147" t="s">
        <v>1364</v>
      </c>
      <c r="T575" s="147" t="s">
        <v>56</v>
      </c>
      <c r="U575" s="147" t="s">
        <v>1617</v>
      </c>
      <c r="V575" s="154">
        <v>30</v>
      </c>
      <c r="W575" s="147"/>
      <c r="X575" s="147"/>
      <c r="Y575" s="147"/>
    </row>
    <row r="576" spans="1:25" x14ac:dyDescent="0.35">
      <c r="A576" s="147">
        <v>572</v>
      </c>
      <c r="B576" s="248"/>
      <c r="C576" s="147"/>
      <c r="D576" s="147"/>
      <c r="E576" s="147"/>
      <c r="F576" s="147"/>
      <c r="G576" s="147"/>
      <c r="H576" s="147"/>
      <c r="I576" s="147"/>
      <c r="J576" s="147"/>
      <c r="K576" s="147"/>
      <c r="L576" s="147"/>
      <c r="M576" s="147"/>
      <c r="N576" s="147"/>
      <c r="O576" s="147"/>
      <c r="P576" s="147"/>
      <c r="Q576" s="147" t="s">
        <v>2879</v>
      </c>
      <c r="R576" s="147" t="s">
        <v>1363</v>
      </c>
      <c r="S576" s="147" t="s">
        <v>1364</v>
      </c>
      <c r="T576" s="147" t="s">
        <v>55</v>
      </c>
      <c r="U576" s="147" t="s">
        <v>1617</v>
      </c>
      <c r="V576" s="154">
        <v>30</v>
      </c>
      <c r="W576" s="147"/>
      <c r="X576" s="147"/>
      <c r="Y576" s="147"/>
    </row>
    <row r="577" spans="1:25" x14ac:dyDescent="0.35">
      <c r="A577" s="147">
        <v>573</v>
      </c>
      <c r="B577" s="248"/>
      <c r="C577" s="147"/>
      <c r="D577" s="147"/>
      <c r="E577" s="147"/>
      <c r="F577" s="147"/>
      <c r="G577" s="147"/>
      <c r="H577" s="147"/>
      <c r="I577" s="147"/>
      <c r="J577" s="147"/>
      <c r="K577" s="147"/>
      <c r="L577" s="147"/>
      <c r="M577" s="147"/>
      <c r="N577" s="147"/>
      <c r="O577" s="147"/>
      <c r="P577" s="147"/>
      <c r="Q577" s="147" t="s">
        <v>2879</v>
      </c>
      <c r="R577" s="147" t="s">
        <v>1363</v>
      </c>
      <c r="S577" s="147" t="s">
        <v>1364</v>
      </c>
      <c r="T577" s="147" t="s">
        <v>51</v>
      </c>
      <c r="U577" s="147" t="s">
        <v>1617</v>
      </c>
      <c r="V577" s="154">
        <v>30</v>
      </c>
      <c r="W577" s="147" t="s">
        <v>463</v>
      </c>
      <c r="X577" s="147" t="s">
        <v>1570</v>
      </c>
      <c r="Y577" s="147"/>
    </row>
    <row r="578" spans="1:25" x14ac:dyDescent="0.35">
      <c r="A578" s="147">
        <v>574</v>
      </c>
      <c r="B578" s="247" t="s">
        <v>3479</v>
      </c>
      <c r="C578" s="153" t="s">
        <v>1555</v>
      </c>
      <c r="D578" s="147" t="s">
        <v>3479</v>
      </c>
      <c r="E578" s="147"/>
      <c r="F578" s="147"/>
      <c r="G578" s="147" t="s">
        <v>5906</v>
      </c>
      <c r="H578" s="147" t="s">
        <v>3490</v>
      </c>
      <c r="I578" s="147"/>
      <c r="J578" s="147"/>
      <c r="K578" s="147"/>
      <c r="L578" s="177" t="s">
        <v>3510</v>
      </c>
      <c r="M578" s="147">
        <v>4500</v>
      </c>
      <c r="N578" s="147">
        <v>265</v>
      </c>
      <c r="O578" s="147"/>
      <c r="P578" s="147"/>
      <c r="Q578" s="153" t="s">
        <v>2879</v>
      </c>
      <c r="R578" s="153" t="s">
        <v>1363</v>
      </c>
      <c r="S578" s="153" t="s">
        <v>1364</v>
      </c>
      <c r="T578" s="147" t="s">
        <v>49</v>
      </c>
      <c r="U578" s="147" t="s">
        <v>3476</v>
      </c>
      <c r="V578" s="154">
        <v>4</v>
      </c>
      <c r="W578" s="147"/>
      <c r="X578" s="147"/>
      <c r="Y578" s="147"/>
    </row>
    <row r="579" spans="1:25" x14ac:dyDescent="0.35">
      <c r="A579" s="147">
        <v>575</v>
      </c>
      <c r="B579" s="250"/>
      <c r="C579" s="147"/>
      <c r="D579" s="147"/>
      <c r="E579" s="147"/>
      <c r="F579" s="147"/>
      <c r="G579" s="147"/>
      <c r="H579" s="147"/>
      <c r="I579" s="147"/>
      <c r="J579" s="147"/>
      <c r="K579" s="147"/>
      <c r="L579" s="147"/>
      <c r="M579" s="147"/>
      <c r="N579" s="147"/>
      <c r="O579" s="147"/>
      <c r="P579" s="147"/>
      <c r="Q579" s="153" t="s">
        <v>2879</v>
      </c>
      <c r="R579" s="153" t="s">
        <v>1363</v>
      </c>
      <c r="S579" s="153" t="s">
        <v>1364</v>
      </c>
      <c r="T579" s="147" t="s">
        <v>49</v>
      </c>
      <c r="U579" s="147" t="s">
        <v>3533</v>
      </c>
      <c r="V579" s="154">
        <v>10</v>
      </c>
      <c r="W579" s="147"/>
      <c r="X579" s="147"/>
      <c r="Y579" s="147"/>
    </row>
    <row r="580" spans="1:25" x14ac:dyDescent="0.35">
      <c r="A580" s="147">
        <v>576</v>
      </c>
      <c r="B580" s="250"/>
      <c r="C580" s="147"/>
      <c r="D580" s="147"/>
      <c r="E580" s="147"/>
      <c r="F580" s="147"/>
      <c r="G580" s="147"/>
      <c r="H580" s="147"/>
      <c r="I580" s="147"/>
      <c r="J580" s="147"/>
      <c r="K580" s="147"/>
      <c r="L580" s="147"/>
      <c r="M580" s="147"/>
      <c r="N580" s="147"/>
      <c r="O580" s="147"/>
      <c r="P580" s="147"/>
      <c r="Q580" s="157" t="s">
        <v>2879</v>
      </c>
      <c r="R580" s="157" t="s">
        <v>1363</v>
      </c>
      <c r="S580" s="157" t="s">
        <v>1364</v>
      </c>
      <c r="T580" s="147" t="s">
        <v>49</v>
      </c>
      <c r="U580" s="147" t="s">
        <v>3532</v>
      </c>
      <c r="V580" s="154">
        <v>10</v>
      </c>
      <c r="W580" s="147" t="s">
        <v>578</v>
      </c>
      <c r="X580" s="147" t="s">
        <v>869</v>
      </c>
      <c r="Y580" s="147"/>
    </row>
    <row r="581" spans="1:25" x14ac:dyDescent="0.35">
      <c r="A581" s="147">
        <v>577</v>
      </c>
      <c r="B581" s="247" t="s">
        <v>3487</v>
      </c>
      <c r="C581" s="147" t="s">
        <v>1555</v>
      </c>
      <c r="D581" s="147" t="s">
        <v>3487</v>
      </c>
      <c r="E581" s="147"/>
      <c r="F581" s="147"/>
      <c r="G581" s="147" t="s">
        <v>5907</v>
      </c>
      <c r="H581" s="147" t="s">
        <v>3513</v>
      </c>
      <c r="I581" s="147"/>
      <c r="J581" s="147"/>
      <c r="K581" s="147"/>
      <c r="L581" s="147" t="s">
        <v>3479</v>
      </c>
      <c r="M581" s="147">
        <v>8000</v>
      </c>
      <c r="N581" s="147">
        <v>420</v>
      </c>
      <c r="O581" s="147"/>
      <c r="P581" s="147"/>
      <c r="Q581" s="153" t="s">
        <v>2879</v>
      </c>
      <c r="R581" s="153" t="s">
        <v>1363</v>
      </c>
      <c r="S581" s="153" t="s">
        <v>1364</v>
      </c>
      <c r="T581" s="147" t="s">
        <v>49</v>
      </c>
      <c r="U581" s="147" t="s">
        <v>3476</v>
      </c>
      <c r="V581" s="154">
        <v>5</v>
      </c>
      <c r="W581" s="147"/>
      <c r="X581" s="147"/>
      <c r="Y581" s="147"/>
    </row>
    <row r="582" spans="1:25" x14ac:dyDescent="0.35">
      <c r="A582" s="147">
        <v>578</v>
      </c>
      <c r="B582" s="250"/>
      <c r="C582" s="147"/>
      <c r="D582" s="147"/>
      <c r="E582" s="147"/>
      <c r="F582" s="147"/>
      <c r="G582" s="147"/>
      <c r="H582" s="147"/>
      <c r="I582" s="147"/>
      <c r="J582" s="147"/>
      <c r="K582" s="147"/>
      <c r="L582" s="147"/>
      <c r="M582" s="147"/>
      <c r="N582" s="147"/>
      <c r="O582" s="147"/>
      <c r="P582" s="147"/>
      <c r="Q582" s="153" t="s">
        <v>2879</v>
      </c>
      <c r="R582" s="153" t="s">
        <v>1363</v>
      </c>
      <c r="S582" s="153" t="s">
        <v>1364</v>
      </c>
      <c r="T582" s="147" t="s">
        <v>49</v>
      </c>
      <c r="U582" s="147" t="s">
        <v>3533</v>
      </c>
      <c r="V582" s="154">
        <v>10</v>
      </c>
      <c r="W582" s="147"/>
      <c r="X582" s="147"/>
      <c r="Y582" s="147"/>
    </row>
    <row r="583" spans="1:25" x14ac:dyDescent="0.35">
      <c r="A583" s="147">
        <v>579</v>
      </c>
      <c r="B583" s="250"/>
      <c r="C583" s="147"/>
      <c r="D583" s="147"/>
      <c r="E583" s="147"/>
      <c r="F583" s="147"/>
      <c r="G583" s="147"/>
      <c r="H583" s="147"/>
      <c r="I583" s="147"/>
      <c r="J583" s="147"/>
      <c r="K583" s="147"/>
      <c r="L583" s="147"/>
      <c r="M583" s="147"/>
      <c r="N583" s="147"/>
      <c r="O583" s="147"/>
      <c r="P583" s="147"/>
      <c r="Q583" s="157" t="s">
        <v>2879</v>
      </c>
      <c r="R583" s="157" t="s">
        <v>1363</v>
      </c>
      <c r="S583" s="157" t="s">
        <v>1364</v>
      </c>
      <c r="T583" s="147" t="s">
        <v>49</v>
      </c>
      <c r="U583" s="147" t="s">
        <v>3532</v>
      </c>
      <c r="V583" s="154">
        <v>10</v>
      </c>
      <c r="W583" s="147" t="s">
        <v>578</v>
      </c>
      <c r="X583" s="147" t="s">
        <v>869</v>
      </c>
      <c r="Y583" s="147"/>
    </row>
    <row r="584" spans="1:25" x14ac:dyDescent="0.35">
      <c r="A584" s="147">
        <v>580</v>
      </c>
      <c r="B584" s="247" t="s">
        <v>3488</v>
      </c>
      <c r="C584" s="153" t="s">
        <v>1555</v>
      </c>
      <c r="D584" s="147" t="s">
        <v>3488</v>
      </c>
      <c r="E584" s="147"/>
      <c r="F584" s="147"/>
      <c r="G584" s="147" t="s">
        <v>5908</v>
      </c>
      <c r="H584" s="147" t="s">
        <v>3514</v>
      </c>
      <c r="I584" s="147"/>
      <c r="J584" s="147"/>
      <c r="K584" s="147"/>
      <c r="L584" s="147" t="s">
        <v>3487</v>
      </c>
      <c r="M584" s="147">
        <v>11000</v>
      </c>
      <c r="N584" s="147">
        <v>530</v>
      </c>
      <c r="O584" s="147"/>
      <c r="P584" s="147"/>
      <c r="Q584" s="153" t="s">
        <v>2879</v>
      </c>
      <c r="R584" s="153" t="s">
        <v>1363</v>
      </c>
      <c r="S584" s="153" t="s">
        <v>1364</v>
      </c>
      <c r="T584" s="147" t="s">
        <v>49</v>
      </c>
      <c r="U584" s="147" t="s">
        <v>3476</v>
      </c>
      <c r="V584" s="154">
        <v>6</v>
      </c>
      <c r="W584" s="147"/>
      <c r="X584" s="147"/>
      <c r="Y584" s="147"/>
    </row>
    <row r="585" spans="1:25" x14ac:dyDescent="0.35">
      <c r="A585" s="147">
        <v>581</v>
      </c>
      <c r="B585" s="250"/>
      <c r="C585" s="153"/>
      <c r="D585" s="147"/>
      <c r="E585" s="147"/>
      <c r="F585" s="147"/>
      <c r="G585" s="147"/>
      <c r="H585" s="147"/>
      <c r="I585" s="147"/>
      <c r="J585" s="147"/>
      <c r="K585" s="147"/>
      <c r="L585" s="147"/>
      <c r="M585" s="147"/>
      <c r="N585" s="147"/>
      <c r="O585" s="147"/>
      <c r="P585" s="147"/>
      <c r="Q585" s="153" t="s">
        <v>2879</v>
      </c>
      <c r="R585" s="153" t="s">
        <v>1363</v>
      </c>
      <c r="S585" s="153" t="s">
        <v>1364</v>
      </c>
      <c r="T585" s="147" t="s">
        <v>49</v>
      </c>
      <c r="U585" s="147" t="s">
        <v>3533</v>
      </c>
      <c r="V585" s="154">
        <v>10</v>
      </c>
      <c r="W585" s="147"/>
      <c r="X585" s="147"/>
      <c r="Y585" s="147"/>
    </row>
    <row r="586" spans="1:25" x14ac:dyDescent="0.35">
      <c r="A586" s="147">
        <v>582</v>
      </c>
      <c r="B586" s="250"/>
      <c r="C586" s="153"/>
      <c r="D586" s="147"/>
      <c r="E586" s="147"/>
      <c r="F586" s="147"/>
      <c r="G586" s="147"/>
      <c r="H586" s="147"/>
      <c r="I586" s="147"/>
      <c r="J586" s="147"/>
      <c r="K586" s="147"/>
      <c r="L586" s="147"/>
      <c r="M586" s="147"/>
      <c r="N586" s="147"/>
      <c r="O586" s="147"/>
      <c r="P586" s="147"/>
      <c r="Q586" s="157" t="s">
        <v>2879</v>
      </c>
      <c r="R586" s="157" t="s">
        <v>1363</v>
      </c>
      <c r="S586" s="157" t="s">
        <v>1364</v>
      </c>
      <c r="T586" s="147" t="s">
        <v>49</v>
      </c>
      <c r="U586" s="147" t="s">
        <v>3532</v>
      </c>
      <c r="V586" s="154">
        <v>10</v>
      </c>
      <c r="W586" s="147" t="s">
        <v>578</v>
      </c>
      <c r="X586" s="147" t="s">
        <v>869</v>
      </c>
      <c r="Y586" s="147"/>
    </row>
    <row r="587" spans="1:25" x14ac:dyDescent="0.35">
      <c r="A587" s="147">
        <v>583</v>
      </c>
      <c r="B587" s="242" t="s">
        <v>1733</v>
      </c>
      <c r="C587" s="147" t="s">
        <v>1555</v>
      </c>
      <c r="D587" s="147" t="s">
        <v>1733</v>
      </c>
      <c r="E587" s="147"/>
      <c r="F587" s="147"/>
      <c r="G587" s="147" t="s">
        <v>1734</v>
      </c>
      <c r="H587" s="147" t="s">
        <v>1735</v>
      </c>
      <c r="I587" s="147"/>
      <c r="J587" s="147"/>
      <c r="K587" s="147"/>
      <c r="L587" s="147" t="s">
        <v>1718</v>
      </c>
      <c r="M587" s="147">
        <v>900</v>
      </c>
      <c r="N587" s="147">
        <v>110</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584</v>
      </c>
      <c r="B588" s="242" t="s">
        <v>1736</v>
      </c>
      <c r="C588" s="147" t="s">
        <v>1555</v>
      </c>
      <c r="D588" s="147" t="s">
        <v>1736</v>
      </c>
      <c r="E588" s="147"/>
      <c r="F588" s="147">
        <v>1</v>
      </c>
      <c r="G588" s="147" t="s">
        <v>5858</v>
      </c>
      <c r="H588" s="147" t="s">
        <v>1737</v>
      </c>
      <c r="I588" s="147"/>
      <c r="J588" s="147"/>
      <c r="K588" s="147"/>
      <c r="L588" s="147" t="s">
        <v>2850</v>
      </c>
      <c r="M588" s="147">
        <v>6000</v>
      </c>
      <c r="N588" s="147">
        <v>330</v>
      </c>
      <c r="O588" s="147"/>
      <c r="P588" s="147"/>
      <c r="Q588" s="147" t="s">
        <v>2879</v>
      </c>
      <c r="R588" s="147" t="s">
        <v>1363</v>
      </c>
      <c r="S588" s="147" t="s">
        <v>1364</v>
      </c>
      <c r="T588" s="147" t="s">
        <v>49</v>
      </c>
      <c r="U588" s="147" t="s">
        <v>1587</v>
      </c>
      <c r="V588" s="154">
        <v>-15</v>
      </c>
      <c r="W588" s="147" t="s">
        <v>581</v>
      </c>
      <c r="X588" s="147" t="s">
        <v>1588</v>
      </c>
      <c r="Y588" s="147"/>
    </row>
    <row r="589" spans="1:25" x14ac:dyDescent="0.35">
      <c r="A589" s="147">
        <v>585</v>
      </c>
      <c r="B589" s="242" t="s">
        <v>1738</v>
      </c>
      <c r="C589" s="147" t="s">
        <v>1555</v>
      </c>
      <c r="D589" s="147" t="s">
        <v>1738</v>
      </c>
      <c r="E589" s="147"/>
      <c r="F589" s="147"/>
      <c r="G589" s="147" t="s">
        <v>5859</v>
      </c>
      <c r="H589" s="147" t="s">
        <v>1739</v>
      </c>
      <c r="I589" s="147"/>
      <c r="J589" s="147"/>
      <c r="K589" s="147"/>
      <c r="L589" s="147" t="s">
        <v>1736</v>
      </c>
      <c r="M589" s="147">
        <v>8000</v>
      </c>
      <c r="N589" s="147">
        <v>425</v>
      </c>
      <c r="O589" s="147"/>
      <c r="P589" s="147"/>
      <c r="Q589" s="147" t="s">
        <v>2879</v>
      </c>
      <c r="R589" s="147" t="s">
        <v>1363</v>
      </c>
      <c r="S589" s="147" t="s">
        <v>1364</v>
      </c>
      <c r="T589" s="147" t="s">
        <v>49</v>
      </c>
      <c r="U589" s="147" t="s">
        <v>1587</v>
      </c>
      <c r="V589" s="154">
        <v>-15</v>
      </c>
      <c r="W589" s="147" t="s">
        <v>581</v>
      </c>
      <c r="X589" s="147" t="s">
        <v>1588</v>
      </c>
      <c r="Y589" s="147"/>
    </row>
    <row r="590" spans="1:25" x14ac:dyDescent="0.35">
      <c r="A590" s="147">
        <v>586</v>
      </c>
      <c r="B590" s="242" t="s">
        <v>3621</v>
      </c>
      <c r="C590" s="147" t="s">
        <v>1555</v>
      </c>
      <c r="D590" s="147" t="s">
        <v>3621</v>
      </c>
      <c r="E590" s="147"/>
      <c r="F590" s="147"/>
      <c r="G590" s="147" t="s">
        <v>5860</v>
      </c>
      <c r="H590" s="147" t="s">
        <v>3624</v>
      </c>
      <c r="I590" s="147"/>
      <c r="J590" s="147"/>
      <c r="K590" s="147"/>
      <c r="L590" s="147" t="s">
        <v>3627</v>
      </c>
      <c r="M590" s="147">
        <v>13200</v>
      </c>
      <c r="N590" s="147">
        <v>640</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587</v>
      </c>
      <c r="B591" s="242" t="s">
        <v>3622</v>
      </c>
      <c r="C591" s="147" t="s">
        <v>1555</v>
      </c>
      <c r="D591" s="147" t="s">
        <v>3622</v>
      </c>
      <c r="E591" s="147"/>
      <c r="F591" s="147"/>
      <c r="G591" s="147" t="s">
        <v>5861</v>
      </c>
      <c r="H591" s="147" t="s">
        <v>3625</v>
      </c>
      <c r="I591" s="147"/>
      <c r="J591" s="147"/>
      <c r="K591" s="147"/>
      <c r="L591" s="147" t="s">
        <v>3621</v>
      </c>
      <c r="M591" s="147">
        <v>15200</v>
      </c>
      <c r="N591" s="147">
        <v>730</v>
      </c>
      <c r="O591" s="147"/>
      <c r="P591" s="147"/>
      <c r="Q591" s="147" t="s">
        <v>2879</v>
      </c>
      <c r="R591" s="147" t="s">
        <v>1363</v>
      </c>
      <c r="S591" s="147" t="s">
        <v>1364</v>
      </c>
      <c r="T591" s="147" t="s">
        <v>49</v>
      </c>
      <c r="U591" s="147" t="s">
        <v>1587</v>
      </c>
      <c r="V591" s="154">
        <v>-10</v>
      </c>
      <c r="W591" s="147" t="s">
        <v>463</v>
      </c>
      <c r="X591" s="147" t="s">
        <v>1588</v>
      </c>
      <c r="Y591" s="147"/>
    </row>
    <row r="592" spans="1:25" x14ac:dyDescent="0.35">
      <c r="A592" s="147">
        <v>588</v>
      </c>
      <c r="B592" s="242" t="s">
        <v>3623</v>
      </c>
      <c r="C592" s="147" t="s">
        <v>1555</v>
      </c>
      <c r="D592" s="177" t="s">
        <v>3623</v>
      </c>
      <c r="E592" s="147"/>
      <c r="F592" s="147"/>
      <c r="G592" s="147" t="s">
        <v>5862</v>
      </c>
      <c r="H592" s="147" t="s">
        <v>3626</v>
      </c>
      <c r="I592" s="147"/>
      <c r="J592" s="147"/>
      <c r="K592" s="147"/>
      <c r="L592" s="147" t="s">
        <v>3622</v>
      </c>
      <c r="M592" s="147">
        <v>17200</v>
      </c>
      <c r="N592" s="147">
        <v>825</v>
      </c>
      <c r="O592" s="147"/>
      <c r="P592" s="147"/>
      <c r="Q592" s="147" t="s">
        <v>2879</v>
      </c>
      <c r="R592" s="147" t="s">
        <v>1363</v>
      </c>
      <c r="S592" s="147" t="s">
        <v>1364</v>
      </c>
      <c r="T592" s="147" t="s">
        <v>49</v>
      </c>
      <c r="U592" s="147" t="s">
        <v>1587</v>
      </c>
      <c r="V592" s="154">
        <v>-10</v>
      </c>
      <c r="W592" s="147" t="s">
        <v>463</v>
      </c>
      <c r="X592" s="147" t="s">
        <v>1588</v>
      </c>
      <c r="Y592" s="147"/>
    </row>
    <row r="593" spans="1:25" x14ac:dyDescent="0.35">
      <c r="A593" s="147">
        <v>589</v>
      </c>
      <c r="B593" s="243" t="s">
        <v>1088</v>
      </c>
      <c r="C593" s="147" t="s">
        <v>1555</v>
      </c>
      <c r="D593" s="147" t="s">
        <v>1088</v>
      </c>
      <c r="E593" s="147"/>
      <c r="F593" s="147">
        <v>1</v>
      </c>
      <c r="G593" s="147" t="s">
        <v>1775</v>
      </c>
      <c r="H593" s="147" t="s">
        <v>1776</v>
      </c>
      <c r="I593" s="147" t="s">
        <v>566</v>
      </c>
      <c r="J593" s="147"/>
      <c r="K593" s="147"/>
      <c r="L593" s="147" t="s">
        <v>1765</v>
      </c>
      <c r="M593" s="147">
        <v>18000</v>
      </c>
      <c r="N593" s="147">
        <v>1300</v>
      </c>
      <c r="O593" s="147"/>
      <c r="P593" s="147" t="s">
        <v>569</v>
      </c>
      <c r="Q593" s="147"/>
      <c r="R593" s="147"/>
      <c r="S593" s="147"/>
      <c r="T593" s="147"/>
      <c r="U593" s="147"/>
      <c r="V593" s="154"/>
      <c r="W593" s="147" t="s">
        <v>569</v>
      </c>
      <c r="X593" s="147"/>
      <c r="Y593" s="147"/>
    </row>
    <row r="594" spans="1:25" x14ac:dyDescent="0.35">
      <c r="A594" s="147">
        <v>590</v>
      </c>
      <c r="B594" s="243" t="s">
        <v>7478</v>
      </c>
      <c r="C594" s="147" t="s">
        <v>1555</v>
      </c>
      <c r="D594" s="147" t="s">
        <v>7478</v>
      </c>
      <c r="E594" s="147"/>
      <c r="F594" s="147"/>
      <c r="G594" s="177" t="s">
        <v>7483</v>
      </c>
      <c r="H594" s="147" t="s">
        <v>7290</v>
      </c>
      <c r="I594" s="147"/>
      <c r="J594" s="147"/>
      <c r="K594" s="147"/>
      <c r="L594" s="177" t="s">
        <v>7488</v>
      </c>
      <c r="M594" s="147">
        <v>18000</v>
      </c>
      <c r="N594" s="147">
        <v>1300</v>
      </c>
      <c r="O594" s="152"/>
      <c r="P594" s="147" t="s">
        <v>7139</v>
      </c>
      <c r="Q594" s="147"/>
      <c r="R594" s="147"/>
      <c r="S594" s="147"/>
      <c r="T594" s="147"/>
      <c r="U594" s="147"/>
      <c r="V594" s="154"/>
      <c r="W594" s="152" t="s">
        <v>7139</v>
      </c>
      <c r="X594" s="147"/>
      <c r="Y594" s="152"/>
    </row>
    <row r="595" spans="1:25" x14ac:dyDescent="0.35">
      <c r="A595" s="147">
        <v>591</v>
      </c>
      <c r="B595" s="243" t="s">
        <v>7479</v>
      </c>
      <c r="C595" s="147" t="s">
        <v>1555</v>
      </c>
      <c r="D595" s="147" t="s">
        <v>7479</v>
      </c>
      <c r="E595" s="147"/>
      <c r="F595" s="147"/>
      <c r="G595" s="177" t="s">
        <v>7484</v>
      </c>
      <c r="H595" s="147" t="s">
        <v>7291</v>
      </c>
      <c r="I595" s="147"/>
      <c r="J595" s="147"/>
      <c r="K595" s="147"/>
      <c r="L595" s="253" t="s">
        <v>7489</v>
      </c>
      <c r="M595" s="147">
        <v>18000</v>
      </c>
      <c r="N595" s="147">
        <v>1300</v>
      </c>
      <c r="O595" s="152"/>
      <c r="P595" s="147" t="s">
        <v>7131</v>
      </c>
      <c r="Q595" s="147"/>
      <c r="R595" s="147"/>
      <c r="S595" s="147"/>
      <c r="T595" s="147"/>
      <c r="U595" s="147"/>
      <c r="V595" s="154"/>
      <c r="W595" s="152" t="s">
        <v>7131</v>
      </c>
      <c r="X595" s="147"/>
      <c r="Y595" s="152"/>
    </row>
    <row r="596" spans="1:25" x14ac:dyDescent="0.35">
      <c r="A596" s="147">
        <v>592</v>
      </c>
      <c r="B596" s="243" t="s">
        <v>7481</v>
      </c>
      <c r="C596" s="147" t="s">
        <v>1555</v>
      </c>
      <c r="D596" s="147" t="s">
        <v>7481</v>
      </c>
      <c r="E596" s="147"/>
      <c r="F596" s="147"/>
      <c r="G596" s="177" t="s">
        <v>7485</v>
      </c>
      <c r="H596" s="147" t="s">
        <v>7292</v>
      </c>
      <c r="I596" s="147"/>
      <c r="J596" s="147"/>
      <c r="K596" s="147"/>
      <c r="L596" s="253" t="s">
        <v>7490</v>
      </c>
      <c r="M596" s="147">
        <v>18000</v>
      </c>
      <c r="N596" s="147">
        <v>1300</v>
      </c>
      <c r="O596" s="152"/>
      <c r="P596" s="147" t="s">
        <v>7132</v>
      </c>
      <c r="Q596" s="147"/>
      <c r="R596" s="147"/>
      <c r="S596" s="147"/>
      <c r="T596" s="147"/>
      <c r="U596" s="147"/>
      <c r="V596" s="154"/>
      <c r="W596" s="152" t="s">
        <v>7132</v>
      </c>
      <c r="X596" s="147"/>
      <c r="Y596" s="152"/>
    </row>
    <row r="597" spans="1:25" x14ac:dyDescent="0.35">
      <c r="A597" s="147">
        <v>593</v>
      </c>
      <c r="B597" s="243" t="s">
        <v>7480</v>
      </c>
      <c r="C597" s="147" t="s">
        <v>1555</v>
      </c>
      <c r="D597" s="147" t="s">
        <v>7480</v>
      </c>
      <c r="E597" s="147"/>
      <c r="F597" s="147"/>
      <c r="G597" s="177" t="s">
        <v>7486</v>
      </c>
      <c r="H597" s="147" t="s">
        <v>7302</v>
      </c>
      <c r="I597" s="147"/>
      <c r="J597" s="147"/>
      <c r="K597" s="147"/>
      <c r="L597" s="253" t="s">
        <v>7490</v>
      </c>
      <c r="M597" s="147">
        <v>18000</v>
      </c>
      <c r="N597" s="147">
        <v>1300</v>
      </c>
      <c r="O597" s="152"/>
      <c r="P597" s="147" t="s">
        <v>7130</v>
      </c>
      <c r="Q597" s="147"/>
      <c r="R597" s="147"/>
      <c r="S597" s="147"/>
      <c r="T597" s="147"/>
      <c r="U597" s="147"/>
      <c r="V597" s="154"/>
      <c r="W597" s="152" t="s">
        <v>7130</v>
      </c>
      <c r="X597" s="147"/>
      <c r="Y597" s="152"/>
    </row>
    <row r="598" spans="1:25" x14ac:dyDescent="0.35">
      <c r="A598" s="147">
        <v>594</v>
      </c>
      <c r="B598" s="243" t="s">
        <v>7482</v>
      </c>
      <c r="C598" s="147" t="s">
        <v>1555</v>
      </c>
      <c r="D598" s="147" t="s">
        <v>7482</v>
      </c>
      <c r="E598" s="147"/>
      <c r="F598" s="147"/>
      <c r="G598" s="177" t="s">
        <v>7487</v>
      </c>
      <c r="H598" s="147" t="s">
        <v>7301</v>
      </c>
      <c r="I598" s="147"/>
      <c r="J598" s="147"/>
      <c r="K598" s="147"/>
      <c r="L598" s="147" t="s">
        <v>1765</v>
      </c>
      <c r="M598" s="147">
        <v>18000</v>
      </c>
      <c r="N598" s="147">
        <v>1300</v>
      </c>
      <c r="O598" s="152"/>
      <c r="P598" s="147" t="s">
        <v>7138</v>
      </c>
      <c r="Q598" s="147"/>
      <c r="R598" s="147"/>
      <c r="S598" s="147"/>
      <c r="T598" s="147"/>
      <c r="U598" s="147"/>
      <c r="V598" s="154"/>
      <c r="W598" s="152" t="s">
        <v>7138</v>
      </c>
      <c r="X598" s="147"/>
      <c r="Y598" s="152"/>
    </row>
    <row r="599" spans="1:25" x14ac:dyDescent="0.35">
      <c r="A599" s="147">
        <v>595</v>
      </c>
      <c r="B599" s="242" t="s">
        <v>1562</v>
      </c>
      <c r="C599" s="147" t="s">
        <v>1555</v>
      </c>
      <c r="D599" s="147" t="s">
        <v>1562</v>
      </c>
      <c r="E599" s="147"/>
      <c r="F599" s="147">
        <v>1</v>
      </c>
      <c r="G599" s="147" t="s">
        <v>1742</v>
      </c>
      <c r="H599" s="147" t="s">
        <v>1743</v>
      </c>
      <c r="I599" s="147"/>
      <c r="J599" s="147"/>
      <c r="K599" s="147"/>
      <c r="L599" s="147" t="s">
        <v>998</v>
      </c>
      <c r="M599" s="147">
        <v>7200</v>
      </c>
      <c r="N599" s="147">
        <v>395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596</v>
      </c>
      <c r="B600" s="242" t="s">
        <v>1744</v>
      </c>
      <c r="C600" s="147" t="s">
        <v>1555</v>
      </c>
      <c r="D600" s="147" t="s">
        <v>1744</v>
      </c>
      <c r="E600" s="147"/>
      <c r="F600" s="147"/>
      <c r="G600" s="147" t="s">
        <v>5923</v>
      </c>
      <c r="H600" s="147" t="s">
        <v>1745</v>
      </c>
      <c r="I600" s="147"/>
      <c r="J600" s="147"/>
      <c r="K600" s="147"/>
      <c r="L600" s="147" t="s">
        <v>3350</v>
      </c>
      <c r="M600" s="147">
        <v>11000</v>
      </c>
      <c r="N600" s="147">
        <v>555</v>
      </c>
      <c r="O600" s="147"/>
      <c r="P600" s="147"/>
      <c r="Q600" s="147" t="s">
        <v>2879</v>
      </c>
      <c r="R600" s="147" t="s">
        <v>1363</v>
      </c>
      <c r="S600" s="147" t="s">
        <v>1364</v>
      </c>
      <c r="T600" s="147" t="s">
        <v>55</v>
      </c>
      <c r="U600" s="147" t="s">
        <v>1558</v>
      </c>
      <c r="V600" s="154">
        <v>10</v>
      </c>
      <c r="W600" s="147" t="s">
        <v>566</v>
      </c>
      <c r="X600" s="147" t="s">
        <v>1190</v>
      </c>
      <c r="Y600" s="147"/>
    </row>
    <row r="601" spans="1:25" x14ac:dyDescent="0.35">
      <c r="A601" s="147">
        <v>597</v>
      </c>
      <c r="B601" s="242" t="s">
        <v>1746</v>
      </c>
      <c r="C601" s="147" t="s">
        <v>1555</v>
      </c>
      <c r="D601" s="147" t="s">
        <v>1746</v>
      </c>
      <c r="E601" s="147"/>
      <c r="F601" s="147"/>
      <c r="G601" s="147" t="s">
        <v>1747</v>
      </c>
      <c r="H601" s="147" t="s">
        <v>1748</v>
      </c>
      <c r="I601" s="147"/>
      <c r="J601" s="147"/>
      <c r="K601" s="147"/>
      <c r="L601" s="147" t="s">
        <v>1744</v>
      </c>
      <c r="M601" s="147">
        <v>13000</v>
      </c>
      <c r="N601" s="147">
        <v>625</v>
      </c>
      <c r="O601" s="147"/>
      <c r="P601" s="147"/>
      <c r="Q601" s="147" t="s">
        <v>2879</v>
      </c>
      <c r="R601" s="147" t="s">
        <v>1363</v>
      </c>
      <c r="S601" s="147" t="s">
        <v>1364</v>
      </c>
      <c r="T601" s="147" t="s">
        <v>55</v>
      </c>
      <c r="U601" s="147" t="s">
        <v>1558</v>
      </c>
      <c r="V601" s="154">
        <v>10</v>
      </c>
      <c r="W601" s="147" t="s">
        <v>566</v>
      </c>
      <c r="X601" s="147" t="s">
        <v>1190</v>
      </c>
      <c r="Y601" s="147"/>
    </row>
    <row r="602" spans="1:25" x14ac:dyDescent="0.35">
      <c r="A602" s="147">
        <v>598</v>
      </c>
      <c r="B602" s="245" t="s">
        <v>1749</v>
      </c>
      <c r="C602" s="147" t="s">
        <v>1555</v>
      </c>
      <c r="D602" s="147" t="s">
        <v>1749</v>
      </c>
      <c r="E602" s="147"/>
      <c r="F602" s="147"/>
      <c r="G602" s="147" t="s">
        <v>1750</v>
      </c>
      <c r="H602" s="147" t="s">
        <v>1751</v>
      </c>
      <c r="I602" s="147"/>
      <c r="J602" s="147"/>
      <c r="K602" s="147"/>
      <c r="L602" s="147" t="s">
        <v>998</v>
      </c>
      <c r="M602" s="147">
        <v>8000</v>
      </c>
      <c r="N602" s="147">
        <v>425</v>
      </c>
      <c r="O602" s="147"/>
      <c r="P602" s="147"/>
      <c r="Q602" s="147" t="s">
        <v>2879</v>
      </c>
      <c r="R602" s="147" t="s">
        <v>1363</v>
      </c>
      <c r="S602" s="147" t="s">
        <v>1364</v>
      </c>
      <c r="T602" s="147" t="s">
        <v>55</v>
      </c>
      <c r="U602" s="147" t="s">
        <v>1569</v>
      </c>
      <c r="V602" s="154">
        <v>25</v>
      </c>
      <c r="W602" s="147"/>
      <c r="X602" s="147"/>
      <c r="Y602" s="147"/>
    </row>
    <row r="603" spans="1:25" x14ac:dyDescent="0.35">
      <c r="A603" s="147">
        <v>599</v>
      </c>
      <c r="B603" s="248"/>
      <c r="C603" s="147"/>
      <c r="D603" s="147"/>
      <c r="E603" s="147"/>
      <c r="F603" s="147"/>
      <c r="G603" s="147"/>
      <c r="H603" s="147"/>
      <c r="I603" s="147"/>
      <c r="J603" s="147"/>
      <c r="K603" s="147"/>
      <c r="L603" s="147"/>
      <c r="M603" s="147"/>
      <c r="N603" s="147"/>
      <c r="O603" s="147"/>
      <c r="P603" s="147"/>
      <c r="Q603" s="147" t="s">
        <v>2879</v>
      </c>
      <c r="R603" s="147" t="s">
        <v>1363</v>
      </c>
      <c r="S603" s="147" t="s">
        <v>1364</v>
      </c>
      <c r="T603" s="147" t="s">
        <v>55</v>
      </c>
      <c r="U603" s="147" t="s">
        <v>1617</v>
      </c>
      <c r="V603" s="154">
        <v>25</v>
      </c>
      <c r="W603" s="147"/>
      <c r="X603" s="147"/>
      <c r="Y603" s="147"/>
    </row>
    <row r="604" spans="1:25" x14ac:dyDescent="0.35">
      <c r="A604" s="147">
        <v>600</v>
      </c>
      <c r="B604" s="248"/>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1571</v>
      </c>
      <c r="V604" s="154">
        <v>25</v>
      </c>
      <c r="W604" s="147" t="s">
        <v>566</v>
      </c>
      <c r="X604" s="147" t="s">
        <v>1570</v>
      </c>
      <c r="Y604" s="147"/>
    </row>
    <row r="605" spans="1:25" x14ac:dyDescent="0.35">
      <c r="A605" s="147">
        <v>601</v>
      </c>
      <c r="B605" s="245" t="s">
        <v>1752</v>
      </c>
      <c r="C605" s="147" t="s">
        <v>1555</v>
      </c>
      <c r="D605" s="147" t="s">
        <v>1752</v>
      </c>
      <c r="E605" s="147"/>
      <c r="F605" s="147"/>
      <c r="G605" s="147" t="s">
        <v>5863</v>
      </c>
      <c r="H605" s="147" t="s">
        <v>1753</v>
      </c>
      <c r="I605" s="147"/>
      <c r="J605" s="147"/>
      <c r="K605" s="147"/>
      <c r="L605" s="147" t="s">
        <v>1749</v>
      </c>
      <c r="M605" s="147">
        <v>11000</v>
      </c>
      <c r="N605" s="147">
        <v>555</v>
      </c>
      <c r="O605" s="147"/>
      <c r="P605" s="147"/>
      <c r="Q605" s="147" t="s">
        <v>2879</v>
      </c>
      <c r="R605" s="147" t="s">
        <v>1363</v>
      </c>
      <c r="S605" s="147" t="s">
        <v>1364</v>
      </c>
      <c r="T605" s="147" t="s">
        <v>55</v>
      </c>
      <c r="U605" s="147" t="s">
        <v>1569</v>
      </c>
      <c r="V605" s="154">
        <v>25</v>
      </c>
      <c r="W605" s="147"/>
      <c r="X605" s="147"/>
      <c r="Y605" s="147"/>
    </row>
    <row r="606" spans="1:25" x14ac:dyDescent="0.35">
      <c r="A606" s="147">
        <v>602</v>
      </c>
      <c r="B606" s="248"/>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1617</v>
      </c>
      <c r="V606" s="154">
        <v>25</v>
      </c>
      <c r="W606" s="147"/>
      <c r="X606" s="147"/>
      <c r="Y606" s="147"/>
    </row>
    <row r="607" spans="1:25" x14ac:dyDescent="0.35">
      <c r="A607" s="147">
        <v>603</v>
      </c>
      <c r="B607" s="248"/>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1571</v>
      </c>
      <c r="V607" s="154">
        <v>25</v>
      </c>
      <c r="W607" s="147" t="s">
        <v>566</v>
      </c>
      <c r="X607" s="147" t="s">
        <v>1570</v>
      </c>
      <c r="Y607" s="147"/>
    </row>
    <row r="608" spans="1:25" x14ac:dyDescent="0.35">
      <c r="A608" s="147">
        <v>604</v>
      </c>
      <c r="B608" s="245" t="s">
        <v>1754</v>
      </c>
      <c r="C608" s="147" t="s">
        <v>1555</v>
      </c>
      <c r="D608" s="147" t="s">
        <v>1754</v>
      </c>
      <c r="E608" s="147"/>
      <c r="F608" s="147"/>
      <c r="G608" s="147" t="s">
        <v>5864</v>
      </c>
      <c r="H608" s="147" t="s">
        <v>1755</v>
      </c>
      <c r="I608" s="147"/>
      <c r="J608" s="147"/>
      <c r="K608" s="147"/>
      <c r="L608" s="147" t="s">
        <v>1752</v>
      </c>
      <c r="M608" s="147">
        <v>14000</v>
      </c>
      <c r="N608" s="147">
        <v>675</v>
      </c>
      <c r="O608" s="147"/>
      <c r="P608" s="147"/>
      <c r="Q608" s="147" t="s">
        <v>2879</v>
      </c>
      <c r="R608" s="147" t="s">
        <v>1363</v>
      </c>
      <c r="S608" s="147" t="s">
        <v>1364</v>
      </c>
      <c r="T608" s="147" t="s">
        <v>55</v>
      </c>
      <c r="U608" s="147" t="s">
        <v>1569</v>
      </c>
      <c r="V608" s="154">
        <v>25</v>
      </c>
      <c r="W608" s="147"/>
      <c r="X608" s="147"/>
      <c r="Y608" s="147"/>
    </row>
    <row r="609" spans="1:25" x14ac:dyDescent="0.35">
      <c r="A609" s="147">
        <v>605</v>
      </c>
      <c r="B609" s="248"/>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1617</v>
      </c>
      <c r="V609" s="154">
        <v>25</v>
      </c>
      <c r="W609" s="147"/>
      <c r="X609" s="147"/>
      <c r="Y609" s="147"/>
    </row>
    <row r="610" spans="1:25" x14ac:dyDescent="0.35">
      <c r="A610" s="147">
        <v>606</v>
      </c>
      <c r="B610" s="248"/>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1571</v>
      </c>
      <c r="V610" s="154">
        <v>25</v>
      </c>
      <c r="W610" s="147" t="s">
        <v>566</v>
      </c>
      <c r="X610" s="147" t="s">
        <v>1570</v>
      </c>
      <c r="Y610" s="147"/>
    </row>
    <row r="611" spans="1:25" x14ac:dyDescent="0.35">
      <c r="A611" s="147">
        <v>607</v>
      </c>
      <c r="B611" s="245" t="s">
        <v>1756</v>
      </c>
      <c r="C611" s="147" t="s">
        <v>1555</v>
      </c>
      <c r="D611" s="147" t="s">
        <v>1756</v>
      </c>
      <c r="E611" s="147"/>
      <c r="F611" s="147"/>
      <c r="G611" s="147" t="s">
        <v>1757</v>
      </c>
      <c r="H611" s="147" t="s">
        <v>1758</v>
      </c>
      <c r="I611" s="147"/>
      <c r="J611" s="147"/>
      <c r="K611" s="147"/>
      <c r="L611" s="147" t="s">
        <v>3386</v>
      </c>
      <c r="M611" s="147">
        <v>18000</v>
      </c>
      <c r="N611" s="147">
        <v>865</v>
      </c>
      <c r="O611" s="147"/>
      <c r="P611" s="147"/>
      <c r="Q611" s="147" t="s">
        <v>2879</v>
      </c>
      <c r="R611" s="147" t="s">
        <v>1363</v>
      </c>
      <c r="S611" s="147" t="s">
        <v>1364</v>
      </c>
      <c r="T611" s="147" t="s">
        <v>55</v>
      </c>
      <c r="U611" s="147" t="s">
        <v>1569</v>
      </c>
      <c r="V611" s="154">
        <v>25</v>
      </c>
      <c r="W611" s="147"/>
      <c r="X611" s="147"/>
      <c r="Y611" s="147"/>
    </row>
    <row r="612" spans="1:25" x14ac:dyDescent="0.35">
      <c r="A612" s="147">
        <v>608</v>
      </c>
      <c r="B612" s="248"/>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1617</v>
      </c>
      <c r="V612" s="154">
        <v>25</v>
      </c>
      <c r="W612" s="147"/>
      <c r="X612" s="147"/>
      <c r="Y612" s="147"/>
    </row>
    <row r="613" spans="1:25" x14ac:dyDescent="0.35">
      <c r="A613" s="147">
        <v>609</v>
      </c>
      <c r="B613" s="248"/>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1571</v>
      </c>
      <c r="V613" s="154">
        <v>25</v>
      </c>
      <c r="W613" s="147" t="s">
        <v>561</v>
      </c>
      <c r="X613" s="147" t="s">
        <v>1570</v>
      </c>
      <c r="Y613" s="147"/>
    </row>
    <row r="614" spans="1:25" x14ac:dyDescent="0.35">
      <c r="A614" s="147">
        <v>610</v>
      </c>
      <c r="B614" s="245" t="s">
        <v>1759</v>
      </c>
      <c r="C614" s="147" t="s">
        <v>1555</v>
      </c>
      <c r="D614" s="147" t="s">
        <v>1759</v>
      </c>
      <c r="E614" s="147"/>
      <c r="F614" s="147"/>
      <c r="G614" s="147" t="s">
        <v>5865</v>
      </c>
      <c r="H614" s="147" t="s">
        <v>1760</v>
      </c>
      <c r="I614" s="147"/>
      <c r="J614" s="147"/>
      <c r="K614" s="147"/>
      <c r="L614" s="147" t="s">
        <v>1756</v>
      </c>
      <c r="M614" s="147">
        <v>20000</v>
      </c>
      <c r="N614" s="147">
        <v>965</v>
      </c>
      <c r="O614" s="147"/>
      <c r="P614" s="147"/>
      <c r="Q614" s="147" t="s">
        <v>2879</v>
      </c>
      <c r="R614" s="147" t="s">
        <v>1363</v>
      </c>
      <c r="S614" s="147" t="s">
        <v>1364</v>
      </c>
      <c r="T614" s="147" t="s">
        <v>55</v>
      </c>
      <c r="U614" s="147" t="s">
        <v>1569</v>
      </c>
      <c r="V614" s="154">
        <v>25</v>
      </c>
      <c r="W614" s="147"/>
      <c r="X614" s="147"/>
      <c r="Y614" s="147"/>
    </row>
    <row r="615" spans="1:25" x14ac:dyDescent="0.35">
      <c r="A615" s="147">
        <v>611</v>
      </c>
      <c r="B615" s="248"/>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1617</v>
      </c>
      <c r="V615" s="154">
        <v>25</v>
      </c>
      <c r="W615" s="147"/>
      <c r="X615" s="147"/>
      <c r="Y615" s="147"/>
    </row>
    <row r="616" spans="1:25" x14ac:dyDescent="0.35">
      <c r="A616" s="147">
        <v>612</v>
      </c>
      <c r="B616" s="248"/>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1571</v>
      </c>
      <c r="V616" s="154">
        <v>25</v>
      </c>
      <c r="W616" s="147" t="s">
        <v>561</v>
      </c>
      <c r="X616" s="147" t="s">
        <v>1570</v>
      </c>
      <c r="Y616" s="147"/>
    </row>
    <row r="617" spans="1:25" x14ac:dyDescent="0.35">
      <c r="A617" s="147">
        <v>613</v>
      </c>
      <c r="B617" s="246" t="s">
        <v>1761</v>
      </c>
      <c r="C617" s="147" t="s">
        <v>1555</v>
      </c>
      <c r="D617" s="147" t="s">
        <v>1761</v>
      </c>
      <c r="E617" s="147"/>
      <c r="F617" s="147"/>
      <c r="G617" s="147" t="s">
        <v>5939</v>
      </c>
      <c r="H617" s="147" t="s">
        <v>1762</v>
      </c>
      <c r="I617" s="147"/>
      <c r="J617" s="147"/>
      <c r="K617" s="147"/>
      <c r="L617" s="147" t="s">
        <v>1759</v>
      </c>
      <c r="M617" s="147">
        <v>25000</v>
      </c>
      <c r="N617" s="147">
        <v>1200</v>
      </c>
      <c r="O617" s="147"/>
      <c r="P617" s="147"/>
      <c r="Q617" s="147" t="s">
        <v>2879</v>
      </c>
      <c r="R617" s="147" t="s">
        <v>1363</v>
      </c>
      <c r="S617" s="147" t="s">
        <v>1364</v>
      </c>
      <c r="T617" s="147" t="s">
        <v>55</v>
      </c>
      <c r="U617" s="147" t="s">
        <v>1569</v>
      </c>
      <c r="V617" s="154">
        <v>45</v>
      </c>
      <c r="W617" s="147"/>
      <c r="X617" s="147"/>
      <c r="Y617" s="147"/>
    </row>
    <row r="618" spans="1:25" x14ac:dyDescent="0.35">
      <c r="A618" s="147">
        <v>614</v>
      </c>
      <c r="B618" s="248"/>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1617</v>
      </c>
      <c r="V618" s="154">
        <v>45</v>
      </c>
      <c r="W618" s="147"/>
      <c r="X618" s="147"/>
      <c r="Y618" s="147"/>
    </row>
    <row r="619" spans="1:25" x14ac:dyDescent="0.35">
      <c r="A619" s="147">
        <v>615</v>
      </c>
      <c r="B619" s="248"/>
      <c r="C619" s="147"/>
      <c r="D619" s="147"/>
      <c r="E619" s="147"/>
      <c r="F619" s="147"/>
      <c r="G619" s="147"/>
      <c r="H619" s="147"/>
      <c r="I619" s="147"/>
      <c r="J619" s="147"/>
      <c r="K619" s="147"/>
      <c r="L619" s="147"/>
      <c r="M619" s="147"/>
      <c r="N619" s="147"/>
      <c r="O619" s="147"/>
      <c r="P619" s="147"/>
      <c r="Q619" s="147" t="s">
        <v>2879</v>
      </c>
      <c r="R619" s="147" t="s">
        <v>1363</v>
      </c>
      <c r="S619" s="147" t="s">
        <v>1364</v>
      </c>
      <c r="T619" s="147" t="s">
        <v>55</v>
      </c>
      <c r="U619" s="147" t="s">
        <v>1571</v>
      </c>
      <c r="V619" s="154">
        <v>45</v>
      </c>
      <c r="W619" s="147" t="s">
        <v>561</v>
      </c>
      <c r="X619" s="147" t="s">
        <v>1570</v>
      </c>
      <c r="Y619" s="147"/>
    </row>
    <row r="620" spans="1:25" x14ac:dyDescent="0.35">
      <c r="A620" s="147">
        <v>616</v>
      </c>
      <c r="B620" s="243" t="s">
        <v>1002</v>
      </c>
      <c r="C620" s="147" t="s">
        <v>1555</v>
      </c>
      <c r="D620" s="147" t="s">
        <v>1002</v>
      </c>
      <c r="E620" s="147"/>
      <c r="F620" s="147">
        <v>1</v>
      </c>
      <c r="G620" s="147" t="s">
        <v>1763</v>
      </c>
      <c r="H620" s="147" t="s">
        <v>1764</v>
      </c>
      <c r="I620" s="147"/>
      <c r="J620" s="147"/>
      <c r="K620" s="147"/>
      <c r="L620" s="147" t="s">
        <v>3568</v>
      </c>
      <c r="M620" s="147">
        <v>10000</v>
      </c>
      <c r="N620" s="147">
        <v>720</v>
      </c>
      <c r="O620" s="147"/>
      <c r="P620" s="147" t="s">
        <v>573</v>
      </c>
      <c r="Q620" s="147"/>
      <c r="R620" s="147"/>
      <c r="S620" s="147"/>
      <c r="T620" s="147"/>
      <c r="U620" s="147"/>
      <c r="V620" s="154"/>
      <c r="W620" s="147" t="s">
        <v>573</v>
      </c>
      <c r="X620" s="147"/>
      <c r="Y620" s="147"/>
    </row>
    <row r="621" spans="1:25" x14ac:dyDescent="0.35">
      <c r="A621" s="147">
        <v>617</v>
      </c>
      <c r="B621" s="243" t="s">
        <v>998</v>
      </c>
      <c r="C621" s="147" t="s">
        <v>1555</v>
      </c>
      <c r="D621" s="147" t="s">
        <v>998</v>
      </c>
      <c r="E621" s="147"/>
      <c r="F621" s="147">
        <v>1</v>
      </c>
      <c r="G621" s="147" t="s">
        <v>1777</v>
      </c>
      <c r="H621" s="147" t="s">
        <v>1778</v>
      </c>
      <c r="I621" s="147"/>
      <c r="J621" s="147"/>
      <c r="K621" s="147"/>
      <c r="L621" s="147" t="s">
        <v>3352</v>
      </c>
      <c r="M621" s="147">
        <v>8000</v>
      </c>
      <c r="N621" s="147">
        <v>605</v>
      </c>
      <c r="O621" s="147"/>
      <c r="P621" s="147" t="s">
        <v>566</v>
      </c>
      <c r="Q621" s="147"/>
      <c r="R621" s="147"/>
      <c r="S621" s="147"/>
      <c r="T621" s="147"/>
      <c r="U621" s="147"/>
      <c r="V621" s="154"/>
      <c r="W621" s="147" t="s">
        <v>566</v>
      </c>
      <c r="X621" s="147"/>
      <c r="Y621" s="147"/>
    </row>
    <row r="622" spans="1:25" x14ac:dyDescent="0.35">
      <c r="A622" s="147">
        <v>618</v>
      </c>
      <c r="B622" s="243" t="s">
        <v>7497</v>
      </c>
      <c r="C622" s="147" t="s">
        <v>1555</v>
      </c>
      <c r="D622" s="147" t="s">
        <v>7497</v>
      </c>
      <c r="E622" s="147"/>
      <c r="F622" s="147"/>
      <c r="G622" s="177" t="s">
        <v>7500</v>
      </c>
      <c r="H622" s="147" t="s">
        <v>7297</v>
      </c>
      <c r="I622" s="147"/>
      <c r="J622" s="147"/>
      <c r="K622" s="147"/>
      <c r="L622" s="253" t="s">
        <v>7507</v>
      </c>
      <c r="M622" s="147">
        <v>8000</v>
      </c>
      <c r="N622" s="147">
        <v>605</v>
      </c>
      <c r="O622" s="152"/>
      <c r="P622" s="147" t="s">
        <v>7121</v>
      </c>
      <c r="Q622" s="147"/>
      <c r="R622" s="147"/>
      <c r="S622" s="147"/>
      <c r="T622" s="147"/>
      <c r="U622" s="147"/>
      <c r="V622" s="154"/>
      <c r="W622" s="147" t="s">
        <v>7121</v>
      </c>
      <c r="X622" s="147"/>
      <c r="Y622" s="152"/>
    </row>
    <row r="623" spans="1:25" x14ac:dyDescent="0.35">
      <c r="A623" s="147">
        <v>619</v>
      </c>
      <c r="B623" s="243" t="s">
        <v>7498</v>
      </c>
      <c r="C623" s="147" t="s">
        <v>1555</v>
      </c>
      <c r="D623" s="147" t="s">
        <v>7498</v>
      </c>
      <c r="E623" s="147"/>
      <c r="F623" s="147"/>
      <c r="G623" s="177" t="s">
        <v>7501</v>
      </c>
      <c r="H623" s="177" t="s">
        <v>7503</v>
      </c>
      <c r="I623" s="147"/>
      <c r="J623" s="147"/>
      <c r="K623" s="147"/>
      <c r="L623" s="177" t="s">
        <v>7506</v>
      </c>
      <c r="M623" s="147">
        <v>8000</v>
      </c>
      <c r="N623" s="147">
        <v>605</v>
      </c>
      <c r="O623" s="152"/>
      <c r="P623" s="147" t="s">
        <v>7126</v>
      </c>
      <c r="Q623" s="147"/>
      <c r="R623" s="147"/>
      <c r="S623" s="147"/>
      <c r="T623" s="147"/>
      <c r="U623" s="147"/>
      <c r="V623" s="154"/>
      <c r="W623" s="147" t="s">
        <v>7126</v>
      </c>
      <c r="X623" s="147"/>
      <c r="Y623" s="152"/>
    </row>
    <row r="624" spans="1:25" x14ac:dyDescent="0.35">
      <c r="A624" s="147">
        <v>620</v>
      </c>
      <c r="B624" s="243" t="s">
        <v>7499</v>
      </c>
      <c r="C624" s="147" t="s">
        <v>1555</v>
      </c>
      <c r="D624" s="147" t="s">
        <v>7499</v>
      </c>
      <c r="E624" s="147"/>
      <c r="F624" s="147"/>
      <c r="G624" s="177" t="s">
        <v>7502</v>
      </c>
      <c r="H624" s="177" t="s">
        <v>7504</v>
      </c>
      <c r="I624" s="147"/>
      <c r="J624" s="147"/>
      <c r="K624" s="147"/>
      <c r="L624" s="177" t="s">
        <v>7505</v>
      </c>
      <c r="M624" s="147">
        <v>8000</v>
      </c>
      <c r="N624" s="147">
        <v>605</v>
      </c>
      <c r="O624" s="152"/>
      <c r="P624" s="147" t="s">
        <v>7127</v>
      </c>
      <c r="Q624" s="147"/>
      <c r="R624" s="147"/>
      <c r="S624" s="147"/>
      <c r="T624" s="147"/>
      <c r="U624" s="147"/>
      <c r="V624" s="154"/>
      <c r="W624" s="147" t="s">
        <v>7127</v>
      </c>
      <c r="X624" s="147"/>
      <c r="Y624" s="152"/>
    </row>
    <row r="625" spans="1:25" x14ac:dyDescent="0.35">
      <c r="A625" s="147">
        <v>621</v>
      </c>
      <c r="B625" s="243" t="s">
        <v>3502</v>
      </c>
      <c r="C625" s="147" t="s">
        <v>1555</v>
      </c>
      <c r="D625" s="147" t="s">
        <v>3502</v>
      </c>
      <c r="E625" s="147"/>
      <c r="F625" s="147"/>
      <c r="G625" s="147" t="s">
        <v>5918</v>
      </c>
      <c r="H625" s="177" t="s">
        <v>7303</v>
      </c>
      <c r="I625" s="147"/>
      <c r="J625" s="147"/>
      <c r="K625" s="147"/>
      <c r="L625" s="177" t="s">
        <v>7494</v>
      </c>
      <c r="M625" s="147">
        <v>10000</v>
      </c>
      <c r="N625" s="147">
        <v>605</v>
      </c>
      <c r="O625" s="147"/>
      <c r="P625" s="147" t="s">
        <v>7134</v>
      </c>
      <c r="Q625" s="147" t="s">
        <v>2879</v>
      </c>
      <c r="R625" s="147" t="s">
        <v>1363</v>
      </c>
      <c r="S625" s="147" t="s">
        <v>1364</v>
      </c>
      <c r="T625" s="147" t="s">
        <v>55</v>
      </c>
      <c r="U625" s="147" t="s">
        <v>3476</v>
      </c>
      <c r="V625" s="154">
        <v>25</v>
      </c>
      <c r="W625" s="147" t="s">
        <v>7134</v>
      </c>
      <c r="X625" s="147" t="s">
        <v>869</v>
      </c>
      <c r="Y625" s="147"/>
    </row>
    <row r="626" spans="1:25" x14ac:dyDescent="0.35">
      <c r="A626" s="147">
        <v>622</v>
      </c>
      <c r="B626" s="251" t="s">
        <v>3504</v>
      </c>
      <c r="C626" s="147" t="s">
        <v>1555</v>
      </c>
      <c r="D626" s="147" t="s">
        <v>3504</v>
      </c>
      <c r="E626" s="147"/>
      <c r="F626" s="147"/>
      <c r="G626" s="147" t="s">
        <v>5919</v>
      </c>
      <c r="H626" s="177" t="s">
        <v>7495</v>
      </c>
      <c r="I626" s="147"/>
      <c r="J626" s="147"/>
      <c r="K626" s="147"/>
      <c r="L626" s="147" t="s">
        <v>3522</v>
      </c>
      <c r="M626" s="147">
        <v>18000</v>
      </c>
      <c r="N626" s="147">
        <v>675</v>
      </c>
      <c r="O626" s="147"/>
      <c r="P626" s="147" t="s">
        <v>7137</v>
      </c>
      <c r="Q626" s="147" t="s">
        <v>2879</v>
      </c>
      <c r="R626" s="147" t="s">
        <v>1363</v>
      </c>
      <c r="S626" s="147" t="s">
        <v>1364</v>
      </c>
      <c r="T626" s="147" t="s">
        <v>55</v>
      </c>
      <c r="U626" s="147" t="s">
        <v>3476</v>
      </c>
      <c r="V626" s="154">
        <v>15</v>
      </c>
      <c r="W626" s="147" t="s">
        <v>7137</v>
      </c>
      <c r="X626" s="147" t="s">
        <v>869</v>
      </c>
      <c r="Y626" s="147"/>
    </row>
    <row r="627" spans="1:25" x14ac:dyDescent="0.35">
      <c r="A627" s="147">
        <v>623</v>
      </c>
      <c r="B627" s="251" t="s">
        <v>3503</v>
      </c>
      <c r="C627" s="157" t="s">
        <v>1555</v>
      </c>
      <c r="D627" s="147" t="s">
        <v>3503</v>
      </c>
      <c r="E627" s="147"/>
      <c r="F627" s="147"/>
      <c r="G627" s="147" t="s">
        <v>5920</v>
      </c>
      <c r="H627" s="177" t="s">
        <v>7496</v>
      </c>
      <c r="I627" s="147"/>
      <c r="J627" s="147"/>
      <c r="K627" s="147"/>
      <c r="L627" s="153" t="s">
        <v>3504</v>
      </c>
      <c r="M627" s="147">
        <v>25000</v>
      </c>
      <c r="N627" s="147">
        <v>865</v>
      </c>
      <c r="O627" s="147"/>
      <c r="P627" s="147"/>
      <c r="Q627" s="147" t="s">
        <v>2879</v>
      </c>
      <c r="R627" s="147" t="s">
        <v>1363</v>
      </c>
      <c r="S627" s="147" t="s">
        <v>1364</v>
      </c>
      <c r="T627" s="147" t="s">
        <v>55</v>
      </c>
      <c r="U627" s="147" t="s">
        <v>3476</v>
      </c>
      <c r="V627" s="154">
        <v>15</v>
      </c>
      <c r="W627" s="147" t="s">
        <v>7137</v>
      </c>
      <c r="X627" s="147" t="s">
        <v>869</v>
      </c>
      <c r="Y627" s="147"/>
    </row>
    <row r="628" spans="1:25" x14ac:dyDescent="0.35">
      <c r="A628" s="147">
        <v>624</v>
      </c>
      <c r="B628" s="242" t="s">
        <v>1765</v>
      </c>
      <c r="C628" s="147" t="s">
        <v>1555</v>
      </c>
      <c r="D628" s="147" t="s">
        <v>1765</v>
      </c>
      <c r="E628" s="147"/>
      <c r="F628" s="147"/>
      <c r="G628" s="147" t="s">
        <v>1766</v>
      </c>
      <c r="H628" s="147" t="s">
        <v>1767</v>
      </c>
      <c r="I628" s="147"/>
      <c r="J628" s="147"/>
      <c r="K628" s="147"/>
      <c r="L628" s="147" t="s">
        <v>1744</v>
      </c>
      <c r="M628" s="147">
        <v>12000</v>
      </c>
      <c r="N628" s="147">
        <v>605</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625</v>
      </c>
      <c r="B629" s="242" t="s">
        <v>1768</v>
      </c>
      <c r="C629" s="147" t="s">
        <v>1555</v>
      </c>
      <c r="D629" s="147" t="s">
        <v>1768</v>
      </c>
      <c r="E629" s="147"/>
      <c r="F629" s="147"/>
      <c r="G629" s="147" t="s">
        <v>5866</v>
      </c>
      <c r="H629" s="147" t="s">
        <v>1769</v>
      </c>
      <c r="I629" s="147"/>
      <c r="J629" s="147"/>
      <c r="K629" s="147"/>
      <c r="L629" s="147" t="s">
        <v>1765</v>
      </c>
      <c r="M629" s="147">
        <v>16000</v>
      </c>
      <c r="N629" s="147">
        <v>770</v>
      </c>
      <c r="O629" s="147"/>
      <c r="P629" s="147"/>
      <c r="Q629" s="147" t="s">
        <v>2879</v>
      </c>
      <c r="R629" s="147" t="s">
        <v>1363</v>
      </c>
      <c r="S629" s="147" t="s">
        <v>1364</v>
      </c>
      <c r="T629" s="147" t="s">
        <v>55</v>
      </c>
      <c r="U629" s="147" t="s">
        <v>1587</v>
      </c>
      <c r="V629" s="154">
        <v>-10</v>
      </c>
      <c r="W629" s="147" t="s">
        <v>566</v>
      </c>
      <c r="X629" s="147" t="s">
        <v>1588</v>
      </c>
      <c r="Y629" s="147"/>
    </row>
    <row r="630" spans="1:25" x14ac:dyDescent="0.35">
      <c r="A630" s="147">
        <v>626</v>
      </c>
      <c r="B630" s="242" t="s">
        <v>1770</v>
      </c>
      <c r="C630" s="147" t="s">
        <v>1555</v>
      </c>
      <c r="D630" s="147" t="s">
        <v>1770</v>
      </c>
      <c r="E630" s="147"/>
      <c r="F630" s="147"/>
      <c r="G630" s="147" t="s">
        <v>5867</v>
      </c>
      <c r="H630" s="147" t="s">
        <v>1771</v>
      </c>
      <c r="I630" s="147"/>
      <c r="J630" s="147"/>
      <c r="K630" s="147"/>
      <c r="L630" s="147" t="s">
        <v>3378</v>
      </c>
      <c r="M630" s="147">
        <v>18000</v>
      </c>
      <c r="N630" s="147">
        <v>865</v>
      </c>
      <c r="O630" s="147"/>
      <c r="P630" s="147"/>
      <c r="Q630" s="147" t="s">
        <v>2879</v>
      </c>
      <c r="R630" s="147" t="s">
        <v>1363</v>
      </c>
      <c r="S630" s="147" t="s">
        <v>1364</v>
      </c>
      <c r="T630" s="147" t="s">
        <v>55</v>
      </c>
      <c r="U630" s="147" t="s">
        <v>1587</v>
      </c>
      <c r="V630" s="154">
        <v>-10</v>
      </c>
      <c r="W630" s="147" t="s">
        <v>566</v>
      </c>
      <c r="X630" s="147" t="s">
        <v>1588</v>
      </c>
      <c r="Y630" s="147"/>
    </row>
    <row r="631" spans="1:25" x14ac:dyDescent="0.35">
      <c r="A631" s="147">
        <v>627</v>
      </c>
      <c r="B631" s="244" t="s">
        <v>1772</v>
      </c>
      <c r="C631" s="147" t="s">
        <v>1555</v>
      </c>
      <c r="D631" s="147" t="s">
        <v>1772</v>
      </c>
      <c r="E631" s="147"/>
      <c r="F631" s="147"/>
      <c r="G631" s="147" t="s">
        <v>1773</v>
      </c>
      <c r="H631" s="147" t="s">
        <v>1774</v>
      </c>
      <c r="I631" s="147"/>
      <c r="J631" s="147"/>
      <c r="K631" s="147"/>
      <c r="L631" s="147" t="s">
        <v>1770</v>
      </c>
      <c r="M631" s="147">
        <v>24000</v>
      </c>
      <c r="N631" s="147">
        <v>1155</v>
      </c>
      <c r="O631" s="147"/>
      <c r="P631" s="147"/>
      <c r="Q631" s="147" t="s">
        <v>2879</v>
      </c>
      <c r="R631" s="147" t="s">
        <v>1363</v>
      </c>
      <c r="S631" s="147" t="s">
        <v>1364</v>
      </c>
      <c r="T631" s="147" t="s">
        <v>55</v>
      </c>
      <c r="U631" s="147" t="s">
        <v>1587</v>
      </c>
      <c r="V631" s="154">
        <v>-20</v>
      </c>
      <c r="W631" s="147" t="s">
        <v>566</v>
      </c>
      <c r="X631" s="147" t="s">
        <v>1588</v>
      </c>
      <c r="Y631" s="147"/>
    </row>
    <row r="632" spans="1:25" x14ac:dyDescent="0.35">
      <c r="A632" s="147">
        <v>628</v>
      </c>
      <c r="B632" s="242" t="s">
        <v>1009</v>
      </c>
      <c r="C632" s="147" t="s">
        <v>1555</v>
      </c>
      <c r="D632" s="147" t="s">
        <v>1009</v>
      </c>
      <c r="E632" s="147"/>
      <c r="F632" s="147">
        <v>1</v>
      </c>
      <c r="G632" s="147" t="s">
        <v>1780</v>
      </c>
      <c r="H632" s="147" t="s">
        <v>1781</v>
      </c>
      <c r="I632" s="147"/>
      <c r="J632" s="147"/>
      <c r="K632" s="147"/>
      <c r="L632" s="147" t="s">
        <v>2853</v>
      </c>
      <c r="M632" s="147">
        <v>25000</v>
      </c>
      <c r="N632" s="147">
        <v>1800</v>
      </c>
      <c r="O632" s="147"/>
      <c r="P632" s="147" t="s">
        <v>514</v>
      </c>
      <c r="Q632" s="147"/>
      <c r="R632" s="147"/>
      <c r="S632" s="147"/>
      <c r="T632" s="147"/>
      <c r="U632" s="147"/>
      <c r="V632" s="154"/>
      <c r="W632" s="147" t="s">
        <v>514</v>
      </c>
      <c r="X632" s="147"/>
      <c r="Y632" s="147"/>
    </row>
    <row r="633" spans="1:25" x14ac:dyDescent="0.35">
      <c r="A633" s="147">
        <v>629</v>
      </c>
      <c r="B633" s="242" t="s">
        <v>3762</v>
      </c>
      <c r="C633" s="147" t="s">
        <v>1555</v>
      </c>
      <c r="D633" s="147" t="s">
        <v>3762</v>
      </c>
      <c r="E633" s="147"/>
      <c r="F633" s="147">
        <v>1</v>
      </c>
      <c r="G633" s="147" t="s">
        <v>5940</v>
      </c>
      <c r="H633" s="147" t="s">
        <v>3763</v>
      </c>
      <c r="I633" s="147" t="s">
        <v>514</v>
      </c>
      <c r="J633" s="147"/>
      <c r="K633" s="147"/>
      <c r="L633" s="147" t="s">
        <v>5751</v>
      </c>
      <c r="M633" s="147">
        <v>30000</v>
      </c>
      <c r="N633" s="147">
        <v>2000</v>
      </c>
      <c r="O633" s="147"/>
      <c r="P633" s="147" t="s">
        <v>3761</v>
      </c>
      <c r="Q633" s="147"/>
      <c r="R633" s="147"/>
      <c r="S633" s="147"/>
      <c r="T633" s="147"/>
      <c r="U633" s="147"/>
      <c r="V633" s="154"/>
      <c r="W633" s="147" t="s">
        <v>514</v>
      </c>
      <c r="X633" s="147"/>
      <c r="Y633" s="147"/>
    </row>
    <row r="634" spans="1:25" x14ac:dyDescent="0.35">
      <c r="A634" s="147">
        <v>630</v>
      </c>
      <c r="B634" s="243" t="s">
        <v>1017</v>
      </c>
      <c r="C634" s="147" t="s">
        <v>1555</v>
      </c>
      <c r="D634" s="147" t="s">
        <v>1017</v>
      </c>
      <c r="E634" s="147"/>
      <c r="F634" s="147">
        <v>1</v>
      </c>
      <c r="G634" s="147" t="s">
        <v>1783</v>
      </c>
      <c r="H634" s="147" t="s">
        <v>1784</v>
      </c>
      <c r="I634" s="147"/>
      <c r="J634" s="147"/>
      <c r="K634" s="147"/>
      <c r="L634" s="147" t="s">
        <v>2854</v>
      </c>
      <c r="M634" s="147">
        <v>18000</v>
      </c>
      <c r="N634" s="147">
        <v>1300</v>
      </c>
      <c r="O634" s="147"/>
      <c r="P634" s="147" t="s">
        <v>561</v>
      </c>
      <c r="Q634" s="147"/>
      <c r="R634" s="147"/>
      <c r="S634" s="147"/>
      <c r="T634" s="147"/>
      <c r="U634" s="147"/>
      <c r="V634" s="154"/>
      <c r="W634" s="147" t="s">
        <v>561</v>
      </c>
      <c r="X634" s="147"/>
      <c r="Y634" s="147"/>
    </row>
    <row r="635" spans="1:25" x14ac:dyDescent="0.35">
      <c r="A635" s="147">
        <v>631</v>
      </c>
      <c r="B635" s="243" t="s">
        <v>7508</v>
      </c>
      <c r="C635" s="147" t="s">
        <v>1555</v>
      </c>
      <c r="D635" s="147" t="s">
        <v>7508</v>
      </c>
      <c r="E635" s="147"/>
      <c r="F635" s="147"/>
      <c r="G635" s="177" t="s">
        <v>7511</v>
      </c>
      <c r="H635" s="147" t="s">
        <v>7295</v>
      </c>
      <c r="I635" s="147"/>
      <c r="J635" s="147"/>
      <c r="K635" s="147"/>
      <c r="L635" s="177" t="s">
        <v>7531</v>
      </c>
      <c r="M635" s="147">
        <v>18000</v>
      </c>
      <c r="N635" s="147">
        <v>1300</v>
      </c>
      <c r="O635" s="152"/>
      <c r="P635" s="147" t="s">
        <v>7293</v>
      </c>
      <c r="Q635" s="147"/>
      <c r="R635" s="147"/>
      <c r="S635" s="147"/>
      <c r="T635" s="147"/>
      <c r="U635" s="147"/>
      <c r="V635" s="154"/>
      <c r="W635" s="152" t="s">
        <v>7293</v>
      </c>
      <c r="X635" s="147"/>
      <c r="Y635" s="152"/>
    </row>
    <row r="636" spans="1:25" x14ac:dyDescent="0.35">
      <c r="A636" s="147">
        <v>632</v>
      </c>
      <c r="B636" s="243" t="s">
        <v>7509</v>
      </c>
      <c r="C636" s="147" t="s">
        <v>1555</v>
      </c>
      <c r="D636" s="147" t="s">
        <v>7509</v>
      </c>
      <c r="E636" s="147"/>
      <c r="F636" s="147"/>
      <c r="G636" s="177" t="s">
        <v>7512</v>
      </c>
      <c r="H636" s="147" t="s">
        <v>7296</v>
      </c>
      <c r="I636" s="147"/>
      <c r="J636" s="147"/>
      <c r="K636" s="147"/>
      <c r="L636" s="177" t="s">
        <v>7534</v>
      </c>
      <c r="M636" s="147">
        <v>18000</v>
      </c>
      <c r="N636" s="147">
        <v>1300</v>
      </c>
      <c r="O636" s="152"/>
      <c r="P636" s="147" t="s">
        <v>7294</v>
      </c>
      <c r="Q636" s="147"/>
      <c r="R636" s="147"/>
      <c r="S636" s="147"/>
      <c r="T636" s="147"/>
      <c r="U636" s="147"/>
      <c r="V636" s="154"/>
      <c r="W636" s="152" t="s">
        <v>7294</v>
      </c>
      <c r="X636" s="147"/>
      <c r="Y636" s="152"/>
    </row>
    <row r="637" spans="1:25" x14ac:dyDescent="0.35">
      <c r="A637" s="147">
        <v>633</v>
      </c>
      <c r="B637" s="243" t="s">
        <v>7510</v>
      </c>
      <c r="C637" s="147" t="s">
        <v>1555</v>
      </c>
      <c r="D637" s="147" t="s">
        <v>7510</v>
      </c>
      <c r="E637" s="147"/>
      <c r="F637" s="147"/>
      <c r="G637" s="177" t="s">
        <v>7513</v>
      </c>
      <c r="H637" s="147" t="s">
        <v>7300</v>
      </c>
      <c r="I637" s="147"/>
      <c r="J637" s="147"/>
      <c r="K637" s="147"/>
      <c r="L637" s="177" t="s">
        <v>7532</v>
      </c>
      <c r="M637" s="147">
        <v>18000</v>
      </c>
      <c r="N637" s="147">
        <v>1300</v>
      </c>
      <c r="O637" s="152"/>
      <c r="P637" s="147" t="s">
        <v>7133</v>
      </c>
      <c r="Q637" s="147"/>
      <c r="R637" s="147"/>
      <c r="S637" s="147"/>
      <c r="T637" s="147"/>
      <c r="U637" s="147"/>
      <c r="V637" s="154"/>
      <c r="W637" s="152" t="s">
        <v>7133</v>
      </c>
      <c r="X637" s="147"/>
      <c r="Y637" s="152"/>
    </row>
    <row r="638" spans="1:25" x14ac:dyDescent="0.35">
      <c r="A638" s="147">
        <v>634</v>
      </c>
      <c r="B638" s="243" t="s">
        <v>7516</v>
      </c>
      <c r="C638" s="147" t="s">
        <v>1555</v>
      </c>
      <c r="D638" s="147" t="s">
        <v>7516</v>
      </c>
      <c r="E638" s="147"/>
      <c r="F638" s="147"/>
      <c r="G638" s="177" t="s">
        <v>7517</v>
      </c>
      <c r="H638" s="147" t="s">
        <v>7514</v>
      </c>
      <c r="I638" s="147"/>
      <c r="J638" s="147"/>
      <c r="K638" s="147"/>
      <c r="L638" s="177" t="s">
        <v>3504</v>
      </c>
      <c r="M638" s="147">
        <v>18000</v>
      </c>
      <c r="N638" s="147">
        <v>1300</v>
      </c>
      <c r="O638" s="152"/>
      <c r="P638" s="147" t="s">
        <v>7515</v>
      </c>
      <c r="Q638" s="147"/>
      <c r="R638" s="147"/>
      <c r="S638" s="147"/>
      <c r="T638" s="147"/>
      <c r="U638" s="147"/>
      <c r="V638" s="154"/>
      <c r="W638" s="152" t="s">
        <v>7515</v>
      </c>
      <c r="X638" s="147"/>
      <c r="Y638" s="152"/>
    </row>
    <row r="639" spans="1:25" x14ac:dyDescent="0.35">
      <c r="A639" s="147">
        <v>635</v>
      </c>
      <c r="B639" s="243" t="s">
        <v>7528</v>
      </c>
      <c r="C639" s="147" t="s">
        <v>1555</v>
      </c>
      <c r="D639" s="177" t="s">
        <v>7528</v>
      </c>
      <c r="E639" s="147"/>
      <c r="F639" s="147"/>
      <c r="G639" s="177" t="s">
        <v>7518</v>
      </c>
      <c r="H639" s="147" t="s">
        <v>7304</v>
      </c>
      <c r="I639" s="147"/>
      <c r="J639" s="147"/>
      <c r="K639" s="147"/>
      <c r="L639" s="177" t="s">
        <v>7533</v>
      </c>
      <c r="M639" s="147">
        <v>18000</v>
      </c>
      <c r="N639" s="147">
        <v>1300</v>
      </c>
      <c r="O639" s="152"/>
      <c r="P639" s="147" t="s">
        <v>7529</v>
      </c>
      <c r="Q639" s="147"/>
      <c r="R639" s="147"/>
      <c r="S639" s="147"/>
      <c r="T639" s="147"/>
      <c r="U639" s="147"/>
      <c r="V639" s="154"/>
      <c r="W639" s="152" t="s">
        <v>7529</v>
      </c>
      <c r="X639" s="147"/>
      <c r="Y639" s="152"/>
    </row>
    <row r="640" spans="1:25" x14ac:dyDescent="0.35">
      <c r="A640" s="147">
        <v>636</v>
      </c>
      <c r="B640" s="243" t="s">
        <v>7527</v>
      </c>
      <c r="C640" s="147" t="s">
        <v>1555</v>
      </c>
      <c r="D640" s="147" t="s">
        <v>7527</v>
      </c>
      <c r="E640" s="147"/>
      <c r="F640" s="147"/>
      <c r="G640" s="177" t="s">
        <v>7519</v>
      </c>
      <c r="H640" s="147" t="s">
        <v>7305</v>
      </c>
      <c r="I640" s="147"/>
      <c r="J640" s="147"/>
      <c r="K640" s="147"/>
      <c r="L640" s="147" t="s">
        <v>1017</v>
      </c>
      <c r="M640" s="147">
        <v>18000</v>
      </c>
      <c r="N640" s="147">
        <v>1300</v>
      </c>
      <c r="O640" s="152"/>
      <c r="P640" s="147" t="s">
        <v>7530</v>
      </c>
      <c r="Q640" s="147"/>
      <c r="R640" s="147"/>
      <c r="S640" s="147"/>
      <c r="T640" s="147"/>
      <c r="U640" s="147"/>
      <c r="V640" s="154"/>
      <c r="W640" s="152" t="s">
        <v>7530</v>
      </c>
      <c r="X640" s="147"/>
      <c r="Y640" s="152"/>
    </row>
    <row r="641" spans="1:25" x14ac:dyDescent="0.35">
      <c r="A641" s="147">
        <v>637</v>
      </c>
      <c r="B641" s="243" t="s">
        <v>7522</v>
      </c>
      <c r="C641" s="147" t="s">
        <v>1555</v>
      </c>
      <c r="D641" s="147" t="s">
        <v>7522</v>
      </c>
      <c r="E641" s="147"/>
      <c r="F641" s="147"/>
      <c r="G641" s="177" t="s">
        <v>7525</v>
      </c>
      <c r="H641" s="147" t="s">
        <v>7520</v>
      </c>
      <c r="I641" s="147"/>
      <c r="J641" s="147"/>
      <c r="K641" s="147"/>
      <c r="L641" s="177" t="s">
        <v>7536</v>
      </c>
      <c r="M641" s="147">
        <v>18000</v>
      </c>
      <c r="N641" s="147">
        <v>1300</v>
      </c>
      <c r="O641" s="152"/>
      <c r="P641" s="147" t="s">
        <v>7521</v>
      </c>
      <c r="Q641" s="147"/>
      <c r="R641" s="147"/>
      <c r="S641" s="147"/>
      <c r="T641" s="147"/>
      <c r="U641" s="147"/>
      <c r="V641" s="154"/>
      <c r="W641" s="152" t="s">
        <v>7521</v>
      </c>
      <c r="X641" s="147"/>
      <c r="Y641" s="152"/>
    </row>
    <row r="642" spans="1:25" x14ac:dyDescent="0.35">
      <c r="A642" s="147">
        <v>638</v>
      </c>
      <c r="B642" s="243" t="s">
        <v>7524</v>
      </c>
      <c r="C642" s="147" t="s">
        <v>1555</v>
      </c>
      <c r="D642" s="177" t="s">
        <v>7524</v>
      </c>
      <c r="E642" s="147"/>
      <c r="F642" s="147"/>
      <c r="G642" s="177" t="s">
        <v>7526</v>
      </c>
      <c r="H642" s="147" t="s">
        <v>7306</v>
      </c>
      <c r="I642" s="147"/>
      <c r="J642" s="147"/>
      <c r="K642" s="147"/>
      <c r="L642" s="177" t="s">
        <v>7535</v>
      </c>
      <c r="M642" s="147">
        <v>18000</v>
      </c>
      <c r="N642" s="147">
        <v>1300</v>
      </c>
      <c r="O642" s="152"/>
      <c r="P642" s="147" t="s">
        <v>7523</v>
      </c>
      <c r="Q642" s="147"/>
      <c r="R642" s="147"/>
      <c r="S642" s="147"/>
      <c r="T642" s="147"/>
      <c r="U642" s="147"/>
      <c r="V642" s="154"/>
      <c r="W642" s="152" t="s">
        <v>7523</v>
      </c>
      <c r="X642" s="147"/>
      <c r="Y642" s="152"/>
    </row>
    <row r="643" spans="1:25" x14ac:dyDescent="0.35">
      <c r="A643" s="147">
        <v>639</v>
      </c>
      <c r="B643" s="246" t="s">
        <v>994</v>
      </c>
      <c r="C643" s="147" t="s">
        <v>1555</v>
      </c>
      <c r="D643" s="147" t="s">
        <v>994</v>
      </c>
      <c r="E643" s="147"/>
      <c r="F643" s="147">
        <v>1</v>
      </c>
      <c r="G643" s="147" t="s">
        <v>1785</v>
      </c>
      <c r="H643" s="147" t="s">
        <v>1786</v>
      </c>
      <c r="I643" s="147"/>
      <c r="J643" s="147"/>
      <c r="K643" s="147"/>
      <c r="L643" s="147" t="s">
        <v>909</v>
      </c>
      <c r="M643" s="147">
        <v>25000</v>
      </c>
      <c r="N643" s="147">
        <v>1250</v>
      </c>
      <c r="O643" s="147"/>
      <c r="P643" s="147" t="s">
        <v>577</v>
      </c>
      <c r="Q643" s="147"/>
      <c r="R643" s="147"/>
      <c r="S643" s="147"/>
      <c r="T643" s="147"/>
      <c r="U643" s="147"/>
      <c r="V643" s="154"/>
      <c r="W643" s="147"/>
      <c r="X643" s="147"/>
      <c r="Y643" s="147"/>
    </row>
    <row r="644" spans="1:25" x14ac:dyDescent="0.35">
      <c r="A644" s="147">
        <v>640</v>
      </c>
      <c r="B644" s="249"/>
      <c r="C644" s="147"/>
      <c r="D644" s="147"/>
      <c r="E644" s="147"/>
      <c r="F644" s="147"/>
      <c r="G644" s="147"/>
      <c r="H644" s="147"/>
      <c r="I644" s="147"/>
      <c r="J644" s="147"/>
      <c r="K644" s="147"/>
      <c r="L644" s="147"/>
      <c r="M644" s="147"/>
      <c r="N644" s="147"/>
      <c r="O644" s="147"/>
      <c r="P644" s="147" t="s">
        <v>575</v>
      </c>
      <c r="Q644" s="147"/>
      <c r="R644" s="147"/>
      <c r="S644" s="147"/>
      <c r="T644" s="147"/>
      <c r="U644" s="147"/>
      <c r="V644" s="154"/>
      <c r="W644" s="147" t="s">
        <v>577</v>
      </c>
      <c r="X644" s="147"/>
      <c r="Y644" s="147"/>
    </row>
    <row r="645" spans="1:25" x14ac:dyDescent="0.35">
      <c r="A645" s="147">
        <v>641</v>
      </c>
      <c r="B645" s="243" t="s">
        <v>7472</v>
      </c>
      <c r="C645" s="147" t="s">
        <v>1555</v>
      </c>
      <c r="D645" s="147" t="s">
        <v>7472</v>
      </c>
      <c r="E645" s="147"/>
      <c r="F645" s="147">
        <v>1</v>
      </c>
      <c r="G645" s="147" t="s">
        <v>7467</v>
      </c>
      <c r="H645" s="147" t="s">
        <v>7103</v>
      </c>
      <c r="I645" s="147"/>
      <c r="J645" s="147"/>
      <c r="K645" s="147"/>
      <c r="L645" s="177" t="s">
        <v>7476</v>
      </c>
      <c r="M645" s="147">
        <v>25000</v>
      </c>
      <c r="N645" s="147">
        <v>1250</v>
      </c>
      <c r="O645" s="147"/>
      <c r="P645" s="147" t="s">
        <v>7109</v>
      </c>
      <c r="Q645" s="147"/>
      <c r="R645" s="147"/>
      <c r="S645" s="147"/>
      <c r="T645" s="147"/>
      <c r="U645" s="147"/>
      <c r="V645" s="154"/>
      <c r="W645" s="147" t="s">
        <v>7109</v>
      </c>
      <c r="X645" s="147"/>
      <c r="Y645" s="147"/>
    </row>
    <row r="646" spans="1:25" x14ac:dyDescent="0.35">
      <c r="A646" s="147">
        <v>642</v>
      </c>
      <c r="B646" s="243" t="s">
        <v>7473</v>
      </c>
      <c r="C646" s="147" t="s">
        <v>1555</v>
      </c>
      <c r="D646" s="147" t="s">
        <v>7473</v>
      </c>
      <c r="E646" s="147"/>
      <c r="F646" s="147">
        <v>1</v>
      </c>
      <c r="G646" s="147" t="s">
        <v>7468</v>
      </c>
      <c r="H646" s="147" t="s">
        <v>7046</v>
      </c>
      <c r="I646" s="147"/>
      <c r="J646" s="147"/>
      <c r="K646" s="147"/>
      <c r="L646" s="177" t="s">
        <v>7477</v>
      </c>
      <c r="M646" s="147">
        <v>25000</v>
      </c>
      <c r="N646" s="147">
        <v>1250</v>
      </c>
      <c r="O646" s="147"/>
      <c r="P646" s="147" t="s">
        <v>7105</v>
      </c>
      <c r="Q646" s="147"/>
      <c r="R646" s="147"/>
      <c r="S646" s="147"/>
      <c r="T646" s="147"/>
      <c r="U646" s="147"/>
      <c r="V646" s="154"/>
      <c r="W646" s="147" t="s">
        <v>7105</v>
      </c>
      <c r="X646" s="147"/>
      <c r="Y646" s="147"/>
    </row>
    <row r="647" spans="1:25" x14ac:dyDescent="0.35">
      <c r="A647" s="147">
        <v>643</v>
      </c>
      <c r="B647" s="243" t="s">
        <v>7474</v>
      </c>
      <c r="C647" s="147" t="s">
        <v>1555</v>
      </c>
      <c r="D647" s="147" t="s">
        <v>7474</v>
      </c>
      <c r="E647" s="147"/>
      <c r="F647" s="147">
        <v>1</v>
      </c>
      <c r="G647" s="147" t="s">
        <v>7469</v>
      </c>
      <c r="H647" s="147" t="s">
        <v>7050</v>
      </c>
      <c r="I647" s="147"/>
      <c r="J647" s="147"/>
      <c r="K647" s="147"/>
      <c r="L647" s="177" t="s">
        <v>7676</v>
      </c>
      <c r="M647" s="147">
        <v>25000</v>
      </c>
      <c r="N647" s="147">
        <v>1250</v>
      </c>
      <c r="O647" s="147"/>
      <c r="P647" s="147" t="s">
        <v>7107</v>
      </c>
      <c r="Q647" s="147"/>
      <c r="R647" s="147"/>
      <c r="S647" s="147"/>
      <c r="T647" s="147"/>
      <c r="U647" s="147"/>
      <c r="V647" s="154"/>
      <c r="W647" s="147" t="s">
        <v>7107</v>
      </c>
      <c r="X647" s="147"/>
      <c r="Y647" s="147"/>
    </row>
    <row r="648" spans="1:25" x14ac:dyDescent="0.35">
      <c r="A648" s="147">
        <v>644</v>
      </c>
      <c r="B648" s="242" t="s">
        <v>3551</v>
      </c>
      <c r="C648" s="147" t="s">
        <v>1555</v>
      </c>
      <c r="D648" s="147" t="s">
        <v>3551</v>
      </c>
      <c r="E648" s="147"/>
      <c r="F648" s="147">
        <v>1</v>
      </c>
      <c r="G648" s="147" t="s">
        <v>5941</v>
      </c>
      <c r="H648" s="147" t="s">
        <v>3567</v>
      </c>
      <c r="I648" s="147" t="s">
        <v>503</v>
      </c>
      <c r="J648" s="147"/>
      <c r="K648" s="147"/>
      <c r="L648" s="147" t="s">
        <v>3552</v>
      </c>
      <c r="M648" s="147">
        <v>16400</v>
      </c>
      <c r="N648" s="147">
        <v>1040</v>
      </c>
      <c r="O648" s="147"/>
      <c r="P648" s="147" t="s">
        <v>3550</v>
      </c>
      <c r="Q648" s="147"/>
      <c r="R648" s="147"/>
      <c r="S648" s="147"/>
      <c r="T648" s="147"/>
      <c r="U648" s="147"/>
      <c r="V648" s="154"/>
      <c r="W648" s="147" t="s">
        <v>503</v>
      </c>
      <c r="X648" s="147"/>
      <c r="Y648" s="147"/>
    </row>
    <row r="649" spans="1:25" x14ac:dyDescent="0.35">
      <c r="A649" s="147">
        <v>645</v>
      </c>
      <c r="B649" s="245" t="s">
        <v>1075</v>
      </c>
      <c r="C649" s="147" t="s">
        <v>1555</v>
      </c>
      <c r="D649" s="147" t="s">
        <v>1075</v>
      </c>
      <c r="E649" s="147"/>
      <c r="F649" s="147">
        <v>1</v>
      </c>
      <c r="G649" s="147" t="s">
        <v>1790</v>
      </c>
      <c r="H649" s="147" t="s">
        <v>1791</v>
      </c>
      <c r="I649" s="147"/>
      <c r="J649" s="147"/>
      <c r="K649" s="147"/>
      <c r="L649" s="147" t="s">
        <v>3467</v>
      </c>
      <c r="M649" s="147">
        <v>11400</v>
      </c>
      <c r="N649" s="147">
        <v>845</v>
      </c>
      <c r="O649" s="147"/>
      <c r="P649" s="297" t="s">
        <v>606</v>
      </c>
      <c r="Q649" s="147"/>
      <c r="R649" s="147"/>
      <c r="S649" s="147"/>
      <c r="T649" s="147"/>
      <c r="U649" s="147"/>
      <c r="V649" s="154"/>
      <c r="W649" s="147"/>
      <c r="X649" s="147"/>
      <c r="Y649" s="147"/>
    </row>
    <row r="650" spans="1:25" x14ac:dyDescent="0.35">
      <c r="A650" s="147">
        <v>646</v>
      </c>
      <c r="B650" s="243"/>
      <c r="C650" s="147"/>
      <c r="D650" s="147"/>
      <c r="E650" s="147"/>
      <c r="F650" s="147"/>
      <c r="G650" s="147"/>
      <c r="H650" s="147"/>
      <c r="I650" s="147"/>
      <c r="J650" s="147"/>
      <c r="K650" s="147"/>
      <c r="L650" s="147"/>
      <c r="M650" s="147"/>
      <c r="N650" s="147"/>
      <c r="O650" s="152"/>
      <c r="P650" s="298" t="s">
        <v>8550</v>
      </c>
      <c r="Q650" s="147"/>
      <c r="R650" s="147"/>
      <c r="S650" s="147"/>
      <c r="T650" s="147"/>
      <c r="U650" s="147"/>
      <c r="V650" s="154"/>
      <c r="W650" s="152"/>
      <c r="X650" s="147"/>
      <c r="Y650" s="152"/>
    </row>
    <row r="651" spans="1:25" x14ac:dyDescent="0.35">
      <c r="A651" s="147">
        <v>647</v>
      </c>
      <c r="B651" s="248"/>
      <c r="C651" s="147"/>
      <c r="D651" s="147"/>
      <c r="E651" s="147"/>
      <c r="F651" s="147"/>
      <c r="G651" s="147"/>
      <c r="H651" s="147"/>
      <c r="I651" s="147"/>
      <c r="J651" s="147"/>
      <c r="K651" s="147"/>
      <c r="L651" s="147"/>
      <c r="M651" s="147"/>
      <c r="N651" s="147"/>
      <c r="O651" s="147"/>
      <c r="P651" s="147" t="s">
        <v>555</v>
      </c>
      <c r="Q651" s="147"/>
      <c r="R651" s="147"/>
      <c r="S651" s="147"/>
      <c r="T651" s="147"/>
      <c r="U651" s="147"/>
      <c r="V651" s="154"/>
      <c r="W651" s="147"/>
      <c r="X651" s="147"/>
      <c r="Y651" s="147"/>
    </row>
    <row r="652" spans="1:25" x14ac:dyDescent="0.35">
      <c r="A652" s="147">
        <v>648</v>
      </c>
      <c r="B652" s="248"/>
      <c r="C652" s="147"/>
      <c r="D652" s="147"/>
      <c r="E652" s="147"/>
      <c r="F652" s="147"/>
      <c r="G652" s="147"/>
      <c r="H652" s="147"/>
      <c r="I652" s="147"/>
      <c r="J652" s="147"/>
      <c r="K652" s="147"/>
      <c r="L652" s="147"/>
      <c r="M652" s="147"/>
      <c r="N652" s="147"/>
      <c r="O652" s="147"/>
      <c r="P652" s="147" t="s">
        <v>552</v>
      </c>
      <c r="Q652" s="147" t="s">
        <v>2879</v>
      </c>
      <c r="R652" s="147" t="s">
        <v>1363</v>
      </c>
      <c r="S652" s="147" t="s">
        <v>1364</v>
      </c>
      <c r="T652" s="147" t="s">
        <v>56</v>
      </c>
      <c r="U652" s="147" t="s">
        <v>3476</v>
      </c>
      <c r="V652" s="154">
        <v>-50</v>
      </c>
      <c r="W652" s="147" t="s">
        <v>552</v>
      </c>
      <c r="X652" s="147"/>
      <c r="Y652" s="147"/>
    </row>
    <row r="653" spans="1:25" x14ac:dyDescent="0.35">
      <c r="A653" s="147">
        <v>649</v>
      </c>
      <c r="B653" s="246" t="s">
        <v>909</v>
      </c>
      <c r="C653" s="147" t="s">
        <v>1555</v>
      </c>
      <c r="D653" s="147" t="s">
        <v>909</v>
      </c>
      <c r="E653" s="147"/>
      <c r="F653" s="147">
        <v>1</v>
      </c>
      <c r="G653" s="147" t="s">
        <v>1792</v>
      </c>
      <c r="H653" s="147" t="s">
        <v>1793</v>
      </c>
      <c r="I653" s="147" t="s">
        <v>555</v>
      </c>
      <c r="J653" s="147"/>
      <c r="K653" s="147"/>
      <c r="L653" s="147"/>
      <c r="M653" s="147"/>
      <c r="N653" s="147"/>
      <c r="O653" s="147"/>
      <c r="P653" s="147"/>
      <c r="Q653" s="147"/>
      <c r="R653" s="147"/>
      <c r="S653" s="147"/>
      <c r="T653" s="147"/>
      <c r="U653" s="147"/>
      <c r="V653" s="154"/>
      <c r="W653" s="147"/>
      <c r="X653" s="147"/>
      <c r="Y653" s="147"/>
    </row>
    <row r="654" spans="1:25" x14ac:dyDescent="0.35">
      <c r="A654" s="147">
        <v>650</v>
      </c>
      <c r="B654" s="248"/>
      <c r="C654" s="147"/>
      <c r="D654" s="147"/>
      <c r="E654" s="147"/>
      <c r="F654" s="147"/>
      <c r="G654" s="147"/>
      <c r="H654" s="147"/>
      <c r="I654" s="147" t="s">
        <v>552</v>
      </c>
      <c r="J654" s="147"/>
      <c r="K654" s="147"/>
      <c r="L654" s="147" t="s">
        <v>3987</v>
      </c>
      <c r="M654" s="147">
        <v>17000</v>
      </c>
      <c r="N654" s="147">
        <v>820</v>
      </c>
      <c r="O654" s="147"/>
      <c r="P654" s="147" t="s">
        <v>560</v>
      </c>
      <c r="Q654" s="147"/>
      <c r="R654" s="147"/>
      <c r="S654" s="147"/>
      <c r="T654" s="147"/>
      <c r="U654" s="147"/>
      <c r="V654" s="154"/>
      <c r="W654" s="147"/>
      <c r="X654" s="147"/>
      <c r="Y654" s="147"/>
    </row>
    <row r="655" spans="1:25" x14ac:dyDescent="0.35">
      <c r="A655" s="147">
        <v>651</v>
      </c>
      <c r="B655" s="248"/>
      <c r="C655" s="147"/>
      <c r="D655" s="147"/>
      <c r="E655" s="147"/>
      <c r="F655" s="147"/>
      <c r="G655" s="147"/>
      <c r="H655" s="147"/>
      <c r="I655" s="147"/>
      <c r="J655" s="147"/>
      <c r="K655" s="147"/>
      <c r="L655" s="147"/>
      <c r="M655" s="147"/>
      <c r="N655" s="147"/>
      <c r="O655" s="147"/>
      <c r="P655" s="147" t="s">
        <v>556</v>
      </c>
      <c r="Q655" s="147"/>
      <c r="R655" s="147"/>
      <c r="S655" s="147"/>
      <c r="T655" s="147"/>
      <c r="U655" s="147"/>
      <c r="V655" s="154"/>
      <c r="W655" s="152"/>
      <c r="X655" s="147"/>
      <c r="Y655" s="147"/>
    </row>
    <row r="656" spans="1:25" x14ac:dyDescent="0.35">
      <c r="A656" s="147">
        <v>652</v>
      </c>
      <c r="B656" s="243"/>
      <c r="C656" s="147"/>
      <c r="D656" s="147"/>
      <c r="E656" s="147"/>
      <c r="F656" s="147"/>
      <c r="G656" s="147"/>
      <c r="H656" s="147"/>
      <c r="I656" s="147"/>
      <c r="J656" s="147"/>
      <c r="K656" s="147"/>
      <c r="L656" s="147"/>
      <c r="M656" s="147"/>
      <c r="N656" s="147"/>
      <c r="O656" s="152"/>
      <c r="P656" s="147" t="s">
        <v>7093</v>
      </c>
      <c r="Q656" s="147"/>
      <c r="R656" s="147"/>
      <c r="S656" s="147"/>
      <c r="T656" s="147"/>
      <c r="U656" s="147"/>
      <c r="V656" s="154"/>
      <c r="W656" s="147" t="s">
        <v>556</v>
      </c>
      <c r="X656" s="147"/>
      <c r="Y656" s="152"/>
    </row>
    <row r="657" spans="1:25" x14ac:dyDescent="0.35">
      <c r="A657" s="147">
        <v>653</v>
      </c>
      <c r="B657" s="243" t="s">
        <v>7538</v>
      </c>
      <c r="C657" s="147" t="s">
        <v>1555</v>
      </c>
      <c r="D657" s="147" t="s">
        <v>7538</v>
      </c>
      <c r="E657" s="147"/>
      <c r="F657" s="147"/>
      <c r="G657" s="177" t="s">
        <v>7544</v>
      </c>
      <c r="H657" s="147" t="s">
        <v>7054</v>
      </c>
      <c r="I657" s="147"/>
      <c r="J657" s="147"/>
      <c r="K657" s="147"/>
      <c r="L657" s="177" t="s">
        <v>7476</v>
      </c>
      <c r="M657" s="147">
        <v>17000</v>
      </c>
      <c r="N657" s="147">
        <v>820</v>
      </c>
      <c r="O657" s="152"/>
      <c r="P657" s="147" t="s">
        <v>7102</v>
      </c>
      <c r="Q657" s="147"/>
      <c r="R657" s="147"/>
      <c r="S657" s="147"/>
      <c r="T657" s="147"/>
      <c r="U657" s="147"/>
      <c r="V657" s="154"/>
      <c r="W657" s="152" t="s">
        <v>7102</v>
      </c>
      <c r="X657" s="147"/>
      <c r="Y657" s="152"/>
    </row>
    <row r="658" spans="1:25" x14ac:dyDescent="0.35">
      <c r="A658" s="147">
        <v>654</v>
      </c>
      <c r="B658" s="243" t="s">
        <v>7539</v>
      </c>
      <c r="C658" s="147" t="s">
        <v>1555</v>
      </c>
      <c r="D658" s="147" t="s">
        <v>7539</v>
      </c>
      <c r="E658" s="147"/>
      <c r="F658" s="147"/>
      <c r="G658" s="177" t="s">
        <v>7545</v>
      </c>
      <c r="H658" s="147" t="s">
        <v>7274</v>
      </c>
      <c r="I658" s="147"/>
      <c r="J658" s="147"/>
      <c r="K658" s="147"/>
      <c r="L658" s="177" t="s">
        <v>8207</v>
      </c>
      <c r="M658" s="147">
        <v>17000</v>
      </c>
      <c r="N658" s="147">
        <v>820</v>
      </c>
      <c r="O658" s="152"/>
      <c r="P658" s="147" t="s">
        <v>7273</v>
      </c>
      <c r="Q658" s="147"/>
      <c r="R658" s="147"/>
      <c r="S658" s="147"/>
      <c r="T658" s="147"/>
      <c r="U658" s="147"/>
      <c r="V658" s="154"/>
      <c r="W658" s="152" t="s">
        <v>7273</v>
      </c>
      <c r="X658" s="147"/>
      <c r="Y658" s="152"/>
    </row>
    <row r="659" spans="1:25" x14ac:dyDescent="0.35">
      <c r="A659" s="147">
        <v>655</v>
      </c>
      <c r="B659" s="243" t="s">
        <v>7540</v>
      </c>
      <c r="C659" s="147" t="s">
        <v>1555</v>
      </c>
      <c r="D659" s="147" t="s">
        <v>7540</v>
      </c>
      <c r="E659" s="147"/>
      <c r="F659" s="147"/>
      <c r="G659" s="177" t="s">
        <v>7546</v>
      </c>
      <c r="H659" s="147" t="s">
        <v>7045</v>
      </c>
      <c r="I659" s="147"/>
      <c r="J659" s="147"/>
      <c r="K659" s="147"/>
      <c r="L659" s="177" t="s">
        <v>7675</v>
      </c>
      <c r="M659" s="147">
        <v>17000</v>
      </c>
      <c r="N659" s="147">
        <v>820</v>
      </c>
      <c r="O659" s="152"/>
      <c r="P659" s="147" t="s">
        <v>7091</v>
      </c>
      <c r="Q659" s="147"/>
      <c r="R659" s="147"/>
      <c r="S659" s="147"/>
      <c r="T659" s="147"/>
      <c r="U659" s="147"/>
      <c r="V659" s="154"/>
      <c r="W659" s="152" t="s">
        <v>7091</v>
      </c>
      <c r="X659" s="147"/>
      <c r="Y659" s="152"/>
    </row>
    <row r="660" spans="1:25" x14ac:dyDescent="0.35">
      <c r="A660" s="147">
        <v>656</v>
      </c>
      <c r="B660" s="243" t="s">
        <v>7541</v>
      </c>
      <c r="C660" s="147" t="s">
        <v>1555</v>
      </c>
      <c r="D660" s="147" t="s">
        <v>7541</v>
      </c>
      <c r="E660" s="147"/>
      <c r="F660" s="147"/>
      <c r="G660" s="177" t="s">
        <v>7547</v>
      </c>
      <c r="H660" s="147" t="s">
        <v>7049</v>
      </c>
      <c r="I660" s="147"/>
      <c r="J660" s="147"/>
      <c r="K660" s="147"/>
      <c r="L660" s="177" t="s">
        <v>7677</v>
      </c>
      <c r="M660" s="147">
        <v>17000</v>
      </c>
      <c r="N660" s="147">
        <v>820</v>
      </c>
      <c r="O660" s="152"/>
      <c r="P660" s="147" t="s">
        <v>7099</v>
      </c>
      <c r="Q660" s="147"/>
      <c r="R660" s="147"/>
      <c r="S660" s="147"/>
      <c r="T660" s="147"/>
      <c r="U660" s="147"/>
      <c r="V660" s="154"/>
      <c r="W660" s="152" t="s">
        <v>7099</v>
      </c>
      <c r="X660" s="147"/>
      <c r="Y660" s="152"/>
    </row>
    <row r="661" spans="1:25" x14ac:dyDescent="0.35">
      <c r="A661" s="147">
        <v>657</v>
      </c>
      <c r="B661" s="243" t="s">
        <v>7542</v>
      </c>
      <c r="C661" s="147" t="s">
        <v>1555</v>
      </c>
      <c r="D661" s="147" t="s">
        <v>7542</v>
      </c>
      <c r="E661" s="147"/>
      <c r="F661" s="147"/>
      <c r="G661" s="177" t="s">
        <v>7548</v>
      </c>
      <c r="H661" s="147" t="s">
        <v>7048</v>
      </c>
      <c r="I661" s="147"/>
      <c r="J661" s="147"/>
      <c r="K661" s="147"/>
      <c r="L661" s="177" t="s">
        <v>7475</v>
      </c>
      <c r="M661" s="147">
        <v>17000</v>
      </c>
      <c r="N661" s="147">
        <v>820</v>
      </c>
      <c r="O661" s="152"/>
      <c r="P661" s="147" t="s">
        <v>7096</v>
      </c>
      <c r="Q661" s="147"/>
      <c r="R661" s="147"/>
      <c r="S661" s="147"/>
      <c r="T661" s="147"/>
      <c r="U661" s="147"/>
      <c r="V661" s="154"/>
      <c r="W661" s="152" t="s">
        <v>7096</v>
      </c>
      <c r="X661" s="147"/>
      <c r="Y661" s="152"/>
    </row>
    <row r="662" spans="1:25" x14ac:dyDescent="0.35">
      <c r="A662" s="147">
        <v>658</v>
      </c>
      <c r="B662" s="243" t="s">
        <v>7543</v>
      </c>
      <c r="C662" s="147" t="s">
        <v>1555</v>
      </c>
      <c r="D662" s="147" t="s">
        <v>7543</v>
      </c>
      <c r="E662" s="147"/>
      <c r="F662" s="147"/>
      <c r="G662" s="177" t="s">
        <v>7550</v>
      </c>
      <c r="H662" s="147" t="s">
        <v>7153</v>
      </c>
      <c r="I662" s="147"/>
      <c r="J662" s="147"/>
      <c r="K662" s="147"/>
      <c r="L662" s="177" t="s">
        <v>7477</v>
      </c>
      <c r="M662" s="147">
        <v>17000</v>
      </c>
      <c r="N662" s="147">
        <v>820</v>
      </c>
      <c r="O662" s="152"/>
      <c r="P662" s="147" t="s">
        <v>7154</v>
      </c>
      <c r="Q662" s="147"/>
      <c r="R662" s="147"/>
      <c r="S662" s="147"/>
      <c r="T662" s="147"/>
      <c r="U662" s="147"/>
      <c r="V662" s="154"/>
      <c r="W662" s="152" t="s">
        <v>7154</v>
      </c>
      <c r="X662" s="147"/>
      <c r="Y662" s="152"/>
    </row>
    <row r="663" spans="1:25" x14ac:dyDescent="0.35">
      <c r="A663" s="147">
        <v>659</v>
      </c>
      <c r="B663" s="242" t="s">
        <v>1787</v>
      </c>
      <c r="C663" s="147" t="s">
        <v>1555</v>
      </c>
      <c r="D663" s="147" t="s">
        <v>1787</v>
      </c>
      <c r="E663" s="147"/>
      <c r="F663" s="147">
        <v>1</v>
      </c>
      <c r="G663" s="147" t="s">
        <v>1788</v>
      </c>
      <c r="H663" s="147" t="s">
        <v>1789</v>
      </c>
      <c r="I663" s="147"/>
      <c r="J663" s="147"/>
      <c r="K663" s="147"/>
      <c r="L663" s="147" t="s">
        <v>3380</v>
      </c>
      <c r="M663" s="147">
        <v>25000</v>
      </c>
      <c r="N663" s="147">
        <v>1665</v>
      </c>
      <c r="O663" s="147" t="s">
        <v>169</v>
      </c>
      <c r="P663" s="147"/>
      <c r="Q663" s="147"/>
      <c r="R663" s="147"/>
      <c r="S663" s="147"/>
      <c r="T663" s="147"/>
      <c r="U663" s="147"/>
      <c r="V663" s="154"/>
      <c r="W663" s="147" t="s">
        <v>169</v>
      </c>
      <c r="X663" s="147"/>
      <c r="Y663" s="147"/>
    </row>
    <row r="664" spans="1:25" x14ac:dyDescent="0.35">
      <c r="A664" s="147">
        <v>660</v>
      </c>
      <c r="B664" s="242" t="s">
        <v>1040</v>
      </c>
      <c r="C664" s="147" t="s">
        <v>1555</v>
      </c>
      <c r="D664" s="147" t="s">
        <v>1040</v>
      </c>
      <c r="E664" s="147"/>
      <c r="F664" s="147">
        <v>1</v>
      </c>
      <c r="G664" s="147" t="s">
        <v>1829</v>
      </c>
      <c r="H664" s="147" t="s">
        <v>1830</v>
      </c>
      <c r="I664" s="147"/>
      <c r="J664" s="147"/>
      <c r="K664" s="147"/>
      <c r="L664" s="147" t="s">
        <v>2861</v>
      </c>
      <c r="M664" s="147">
        <v>14400</v>
      </c>
      <c r="N664" s="147">
        <v>1040</v>
      </c>
      <c r="O664" s="147"/>
      <c r="P664" s="147" t="s">
        <v>503</v>
      </c>
      <c r="Q664" s="147"/>
      <c r="R664" s="147"/>
      <c r="S664" s="147"/>
      <c r="T664" s="147"/>
      <c r="U664" s="147"/>
      <c r="V664" s="154"/>
      <c r="W664" s="147" t="s">
        <v>503</v>
      </c>
      <c r="X664" s="147"/>
      <c r="Y664" s="147"/>
    </row>
    <row r="665" spans="1:25" x14ac:dyDescent="0.35">
      <c r="A665" s="147">
        <v>661</v>
      </c>
      <c r="B665" s="245" t="s">
        <v>1127</v>
      </c>
      <c r="C665" s="147" t="s">
        <v>1555</v>
      </c>
      <c r="D665" s="147" t="s">
        <v>1127</v>
      </c>
      <c r="E665" s="147"/>
      <c r="F665" s="147">
        <v>1</v>
      </c>
      <c r="G665" s="147" t="s">
        <v>1819</v>
      </c>
      <c r="H665" s="147" t="s">
        <v>1820</v>
      </c>
      <c r="I665" s="147"/>
      <c r="J665" s="147"/>
      <c r="K665" s="147"/>
      <c r="L665" s="147"/>
      <c r="M665" s="147">
        <v>60</v>
      </c>
      <c r="N665" s="147">
        <v>100</v>
      </c>
      <c r="O665" s="147"/>
      <c r="P665" s="297" t="s">
        <v>598</v>
      </c>
      <c r="Q665" s="147"/>
      <c r="R665" s="147"/>
      <c r="S665" s="147"/>
      <c r="T665" s="147"/>
      <c r="U665" s="147"/>
      <c r="V665" s="154"/>
      <c r="W665" s="147"/>
      <c r="X665" s="147"/>
      <c r="Y665" s="147"/>
    </row>
    <row r="666" spans="1:25" x14ac:dyDescent="0.35">
      <c r="A666" s="147">
        <v>662</v>
      </c>
      <c r="B666" s="243"/>
      <c r="C666" s="147"/>
      <c r="D666" s="147"/>
      <c r="E666" s="147"/>
      <c r="F666" s="147"/>
      <c r="G666" s="147"/>
      <c r="H666" s="147"/>
      <c r="I666" s="147"/>
      <c r="J666" s="147"/>
      <c r="K666" s="147"/>
      <c r="L666" s="147"/>
      <c r="M666" s="147"/>
      <c r="N666" s="147"/>
      <c r="O666" s="152"/>
      <c r="P666" s="298" t="s">
        <v>8543</v>
      </c>
      <c r="Q666" s="147"/>
      <c r="R666" s="147"/>
      <c r="S666" s="147"/>
      <c r="T666" s="147"/>
      <c r="U666" s="147"/>
      <c r="V666" s="154"/>
      <c r="W666" s="152"/>
      <c r="X666" s="147"/>
      <c r="Y666" s="152"/>
    </row>
    <row r="667" spans="1:25" x14ac:dyDescent="0.35">
      <c r="A667" s="147">
        <v>663</v>
      </c>
      <c r="B667" s="248"/>
      <c r="C667" s="147"/>
      <c r="D667" s="147"/>
      <c r="E667" s="147"/>
      <c r="F667" s="147"/>
      <c r="G667" s="147"/>
      <c r="H667" s="147"/>
      <c r="I667" s="147"/>
      <c r="J667" s="147"/>
      <c r="K667" s="147"/>
      <c r="L667" s="147"/>
      <c r="M667" s="147"/>
      <c r="N667" s="147"/>
      <c r="O667" s="147"/>
      <c r="P667" s="147" t="s">
        <v>540</v>
      </c>
      <c r="Q667" s="147"/>
      <c r="R667" s="147"/>
      <c r="S667" s="147"/>
      <c r="T667" s="147"/>
      <c r="U667" s="147"/>
      <c r="V667" s="154"/>
      <c r="W667" s="147"/>
      <c r="X667" s="147"/>
      <c r="Y667" s="147"/>
    </row>
    <row r="668" spans="1:25" x14ac:dyDescent="0.35">
      <c r="A668" s="147">
        <v>664</v>
      </c>
      <c r="B668" s="248"/>
      <c r="C668" s="147"/>
      <c r="D668" s="147"/>
      <c r="E668" s="147"/>
      <c r="F668" s="147"/>
      <c r="G668" s="147"/>
      <c r="H668" s="147"/>
      <c r="I668" s="147"/>
      <c r="J668" s="147"/>
      <c r="K668" s="147"/>
      <c r="L668" s="147"/>
      <c r="M668" s="147"/>
      <c r="N668" s="147"/>
      <c r="O668" s="147"/>
      <c r="P668" s="147" t="s">
        <v>541</v>
      </c>
      <c r="Q668" s="147"/>
      <c r="R668" s="147"/>
      <c r="S668" s="147"/>
      <c r="T668" s="147"/>
      <c r="U668" s="147"/>
      <c r="V668" s="154"/>
      <c r="W668" s="147" t="s">
        <v>540</v>
      </c>
      <c r="X668" s="147"/>
      <c r="Y668" s="147"/>
    </row>
    <row r="669" spans="1:25" x14ac:dyDescent="0.35">
      <c r="A669" s="147">
        <v>665</v>
      </c>
      <c r="B669" s="245" t="s">
        <v>1606</v>
      </c>
      <c r="C669" s="147" t="s">
        <v>1555</v>
      </c>
      <c r="D669" s="147" t="s">
        <v>1606</v>
      </c>
      <c r="E669" s="147"/>
      <c r="F669" s="147">
        <v>1</v>
      </c>
      <c r="G669" s="147" t="s">
        <v>1821</v>
      </c>
      <c r="H669" s="147" t="s">
        <v>1822</v>
      </c>
      <c r="I669" s="147"/>
      <c r="J669" s="147"/>
      <c r="K669" s="147"/>
      <c r="L669" s="147" t="s">
        <v>1796</v>
      </c>
      <c r="M669" s="147">
        <v>1200</v>
      </c>
      <c r="N669" s="147">
        <v>120</v>
      </c>
      <c r="O669" s="147"/>
      <c r="P669" s="147" t="s">
        <v>538</v>
      </c>
      <c r="Q669" s="147"/>
      <c r="R669" s="147"/>
      <c r="S669" s="147"/>
      <c r="T669" s="147"/>
      <c r="U669" s="147"/>
      <c r="V669" s="154"/>
      <c r="W669" s="147"/>
      <c r="X669" s="147"/>
      <c r="Y669" s="147"/>
    </row>
    <row r="670" spans="1:25" x14ac:dyDescent="0.35">
      <c r="A670" s="147">
        <v>666</v>
      </c>
      <c r="B670" s="248"/>
      <c r="C670" s="147"/>
      <c r="D670" s="147"/>
      <c r="E670" s="147"/>
      <c r="F670" s="147"/>
      <c r="G670" s="147"/>
      <c r="H670" s="147"/>
      <c r="I670" s="147"/>
      <c r="J670" s="147"/>
      <c r="K670" s="147"/>
      <c r="L670" s="147"/>
      <c r="M670" s="147"/>
      <c r="N670" s="147"/>
      <c r="O670" s="147"/>
      <c r="P670" s="147" t="s">
        <v>534</v>
      </c>
      <c r="Q670" s="147"/>
      <c r="R670" s="147"/>
      <c r="S670" s="147"/>
      <c r="T670" s="147"/>
      <c r="U670" s="147"/>
      <c r="V670" s="154"/>
      <c r="W670" s="147" t="s">
        <v>534</v>
      </c>
      <c r="X670" s="147"/>
      <c r="Y670" s="147"/>
    </row>
    <row r="671" spans="1:25" x14ac:dyDescent="0.35">
      <c r="A671" s="147">
        <v>667</v>
      </c>
      <c r="B671" s="246" t="s">
        <v>1176</v>
      </c>
      <c r="C671" s="147" t="s">
        <v>1555</v>
      </c>
      <c r="D671" s="147" t="s">
        <v>1176</v>
      </c>
      <c r="E671" s="147"/>
      <c r="F671" s="147">
        <v>1</v>
      </c>
      <c r="G671" s="147" t="s">
        <v>1823</v>
      </c>
      <c r="H671" s="147" t="s">
        <v>1824</v>
      </c>
      <c r="I671" s="147"/>
      <c r="J671" s="147"/>
      <c r="K671" s="147"/>
      <c r="L671" s="147" t="s">
        <v>2859</v>
      </c>
      <c r="M671" s="147">
        <v>2400</v>
      </c>
      <c r="N671" s="147">
        <v>215</v>
      </c>
      <c r="O671" s="147"/>
      <c r="P671" s="147" t="s">
        <v>532</v>
      </c>
      <c r="Q671" s="147"/>
      <c r="R671" s="147"/>
      <c r="S671" s="147"/>
      <c r="T671" s="147"/>
      <c r="U671" s="147"/>
      <c r="V671" s="154"/>
      <c r="W671" s="147"/>
      <c r="X671" s="147"/>
      <c r="Y671" s="147"/>
    </row>
    <row r="672" spans="1:25" x14ac:dyDescent="0.35">
      <c r="A672" s="147">
        <v>668</v>
      </c>
      <c r="B672" s="249"/>
      <c r="C672" s="147"/>
      <c r="D672" s="147"/>
      <c r="E672" s="147"/>
      <c r="F672" s="147"/>
      <c r="G672" s="147"/>
      <c r="H672" s="147"/>
      <c r="I672" s="147"/>
      <c r="J672" s="147"/>
      <c r="K672" s="147"/>
      <c r="L672" s="147"/>
      <c r="M672" s="147"/>
      <c r="N672" s="147"/>
      <c r="O672" s="147"/>
      <c r="P672" s="147" t="s">
        <v>529</v>
      </c>
      <c r="Q672" s="147"/>
      <c r="R672" s="147"/>
      <c r="S672" s="147"/>
      <c r="T672" s="147"/>
      <c r="U672" s="147"/>
      <c r="V672" s="154"/>
      <c r="W672" s="147" t="s">
        <v>529</v>
      </c>
      <c r="X672" s="147"/>
      <c r="Y672" s="147"/>
    </row>
    <row r="673" spans="1:25" x14ac:dyDescent="0.35">
      <c r="A673" s="147">
        <v>669</v>
      </c>
      <c r="B673" s="246" t="s">
        <v>8836</v>
      </c>
      <c r="C673" s="147" t="s">
        <v>1555</v>
      </c>
      <c r="D673" s="147" t="s">
        <v>8836</v>
      </c>
      <c r="E673" s="147"/>
      <c r="F673" s="147">
        <v>1</v>
      </c>
      <c r="G673" s="147" t="s">
        <v>1823</v>
      </c>
      <c r="H673" s="314" t="s">
        <v>7308</v>
      </c>
      <c r="I673" s="147"/>
      <c r="J673" s="147"/>
      <c r="K673" s="147"/>
      <c r="L673" s="314" t="s">
        <v>7449</v>
      </c>
      <c r="M673" s="147">
        <v>4800</v>
      </c>
      <c r="N673" s="147">
        <v>265</v>
      </c>
      <c r="O673" s="147"/>
      <c r="P673" s="147" t="s">
        <v>7178</v>
      </c>
      <c r="Q673" s="147"/>
      <c r="R673" s="147"/>
      <c r="S673" s="147"/>
      <c r="T673" s="147"/>
      <c r="U673" s="147"/>
      <c r="V673" s="154"/>
      <c r="W673" s="147" t="s">
        <v>7178</v>
      </c>
      <c r="X673" s="147"/>
      <c r="Y673" s="147"/>
    </row>
    <row r="674" spans="1:25" x14ac:dyDescent="0.35">
      <c r="A674" s="147">
        <v>670</v>
      </c>
      <c r="B674" s="246" t="s">
        <v>1091</v>
      </c>
      <c r="C674" s="147" t="s">
        <v>1555</v>
      </c>
      <c r="D674" s="147" t="s">
        <v>1091</v>
      </c>
      <c r="E674" s="147"/>
      <c r="F674" s="147">
        <v>1</v>
      </c>
      <c r="G674" s="147" t="s">
        <v>1825</v>
      </c>
      <c r="H674" s="147" t="s">
        <v>1826</v>
      </c>
      <c r="I674" s="147" t="s">
        <v>598</v>
      </c>
      <c r="J674" s="147"/>
      <c r="K674" s="147"/>
      <c r="L674" s="147"/>
      <c r="M674" s="147"/>
      <c r="N674" s="147"/>
      <c r="O674" s="147"/>
      <c r="P674" s="147"/>
      <c r="Q674" s="147"/>
      <c r="R674" s="147"/>
      <c r="S674" s="147"/>
      <c r="T674" s="147"/>
      <c r="U674" s="147"/>
      <c r="V674" s="154"/>
      <c r="W674" s="147"/>
      <c r="X674" s="147"/>
      <c r="Y674" s="147"/>
    </row>
    <row r="675" spans="1:25" x14ac:dyDescent="0.35">
      <c r="A675" s="147">
        <v>671</v>
      </c>
      <c r="B675" s="248"/>
      <c r="C675" s="147"/>
      <c r="D675" s="147"/>
      <c r="E675" s="147"/>
      <c r="F675" s="147"/>
      <c r="G675" s="147"/>
      <c r="H675" s="147"/>
      <c r="I675" s="147" t="s">
        <v>541</v>
      </c>
      <c r="J675" s="147"/>
      <c r="K675" s="147"/>
      <c r="L675" s="147"/>
      <c r="M675" s="147"/>
      <c r="N675" s="147"/>
      <c r="O675" s="147"/>
      <c r="P675" s="147"/>
      <c r="Q675" s="147"/>
      <c r="R675" s="147"/>
      <c r="S675" s="147"/>
      <c r="T675" s="147"/>
      <c r="U675" s="147"/>
      <c r="V675" s="154"/>
      <c r="W675" s="147"/>
      <c r="X675" s="147"/>
      <c r="Y675" s="147"/>
    </row>
    <row r="676" spans="1:25" x14ac:dyDescent="0.35">
      <c r="A676" s="147">
        <v>672</v>
      </c>
      <c r="B676" s="248"/>
      <c r="C676" s="147"/>
      <c r="D676" s="147"/>
      <c r="E676" s="147"/>
      <c r="F676" s="147"/>
      <c r="G676" s="147"/>
      <c r="H676" s="147"/>
      <c r="I676" s="147" t="s">
        <v>540</v>
      </c>
      <c r="J676" s="147"/>
      <c r="K676" s="147"/>
      <c r="L676" s="147"/>
      <c r="M676" s="147"/>
      <c r="N676" s="147"/>
      <c r="O676" s="147"/>
      <c r="P676" s="147"/>
      <c r="Q676" s="147"/>
      <c r="R676" s="147"/>
      <c r="S676" s="147"/>
      <c r="T676" s="147"/>
      <c r="U676" s="147"/>
      <c r="V676" s="154"/>
      <c r="W676" s="147"/>
      <c r="X676" s="147"/>
      <c r="Y676" s="147"/>
    </row>
    <row r="677" spans="1:25" x14ac:dyDescent="0.35">
      <c r="A677" s="147">
        <v>673</v>
      </c>
      <c r="B677" s="248"/>
      <c r="C677" s="147"/>
      <c r="D677" s="147"/>
      <c r="E677" s="147"/>
      <c r="F677" s="147"/>
      <c r="G677" s="147"/>
      <c r="H677" s="147"/>
      <c r="I677" s="147" t="s">
        <v>538</v>
      </c>
      <c r="J677" s="147"/>
      <c r="K677" s="147"/>
      <c r="L677" s="147"/>
      <c r="M677" s="147"/>
      <c r="N677" s="147"/>
      <c r="O677" s="147"/>
      <c r="P677" s="147"/>
      <c r="Q677" s="147"/>
      <c r="R677" s="147"/>
      <c r="S677" s="147"/>
      <c r="T677" s="147"/>
      <c r="U677" s="147"/>
      <c r="V677" s="154"/>
      <c r="W677" s="147"/>
      <c r="X677" s="147"/>
      <c r="Y677" s="147"/>
    </row>
    <row r="678" spans="1:25" x14ac:dyDescent="0.35">
      <c r="A678" s="147">
        <v>674</v>
      </c>
      <c r="B678" s="248"/>
      <c r="C678" s="147"/>
      <c r="D678" s="147"/>
      <c r="E678" s="147"/>
      <c r="F678" s="147"/>
      <c r="G678" s="147"/>
      <c r="H678" s="147"/>
      <c r="I678" s="147" t="s">
        <v>534</v>
      </c>
      <c r="J678" s="147"/>
      <c r="K678" s="147"/>
      <c r="L678" s="147"/>
      <c r="M678" s="147"/>
      <c r="N678" s="147"/>
      <c r="O678" s="147"/>
      <c r="P678" s="147"/>
      <c r="Q678" s="147"/>
      <c r="R678" s="147"/>
      <c r="S678" s="147"/>
      <c r="T678" s="147"/>
      <c r="U678" s="147"/>
      <c r="V678" s="154"/>
      <c r="W678" s="147"/>
      <c r="X678" s="147"/>
      <c r="Y678" s="147"/>
    </row>
    <row r="679" spans="1:25" x14ac:dyDescent="0.35">
      <c r="A679" s="147">
        <v>675</v>
      </c>
      <c r="B679" s="248"/>
      <c r="C679" s="147"/>
      <c r="D679" s="147"/>
      <c r="E679" s="147"/>
      <c r="F679" s="147"/>
      <c r="G679" s="147"/>
      <c r="H679" s="147"/>
      <c r="I679" s="147" t="s">
        <v>532</v>
      </c>
      <c r="J679" s="147"/>
      <c r="K679" s="147"/>
      <c r="L679" s="147"/>
      <c r="M679" s="147"/>
      <c r="N679" s="147"/>
      <c r="O679" s="147"/>
      <c r="P679" s="147"/>
      <c r="Q679" s="147"/>
      <c r="R679" s="147"/>
      <c r="S679" s="147"/>
      <c r="T679" s="147"/>
      <c r="U679" s="147"/>
      <c r="V679" s="154"/>
      <c r="W679" s="147"/>
      <c r="X679" s="147"/>
      <c r="Y679" s="147"/>
    </row>
    <row r="680" spans="1:25" x14ac:dyDescent="0.35">
      <c r="A680" s="147">
        <v>676</v>
      </c>
      <c r="B680" s="248"/>
      <c r="C680" s="147"/>
      <c r="D680" s="147"/>
      <c r="E680" s="147"/>
      <c r="F680" s="147"/>
      <c r="G680" s="147"/>
      <c r="H680" s="147"/>
      <c r="I680" s="147" t="s">
        <v>529</v>
      </c>
      <c r="J680" s="147"/>
      <c r="K680" s="147"/>
      <c r="L680" s="147" t="s">
        <v>2860</v>
      </c>
      <c r="M680" s="147">
        <v>7200</v>
      </c>
      <c r="N680" s="147">
        <v>395</v>
      </c>
      <c r="O680" s="147"/>
      <c r="P680" s="297" t="s">
        <v>589</v>
      </c>
      <c r="Q680" s="147"/>
      <c r="R680" s="147"/>
      <c r="S680" s="147"/>
      <c r="T680" s="147"/>
      <c r="U680" s="147"/>
      <c r="V680" s="154"/>
      <c r="W680" s="147"/>
      <c r="X680" s="147"/>
      <c r="Y680" s="147"/>
    </row>
    <row r="681" spans="1:25" x14ac:dyDescent="0.35">
      <c r="A681" s="147">
        <v>677</v>
      </c>
      <c r="B681" s="243"/>
      <c r="C681" s="147"/>
      <c r="D681" s="147"/>
      <c r="E681" s="147"/>
      <c r="F681" s="147"/>
      <c r="G681" s="147"/>
      <c r="H681" s="147"/>
      <c r="I681" s="147"/>
      <c r="J681" s="147"/>
      <c r="K681" s="147"/>
      <c r="L681" s="147"/>
      <c r="M681" s="147"/>
      <c r="N681" s="147"/>
      <c r="O681" s="152"/>
      <c r="P681" s="298" t="s">
        <v>8546</v>
      </c>
      <c r="Q681" s="147"/>
      <c r="R681" s="147"/>
      <c r="S681" s="147"/>
      <c r="T681" s="147"/>
      <c r="U681" s="147"/>
      <c r="V681" s="154"/>
      <c r="W681" s="152"/>
      <c r="X681" s="147"/>
      <c r="Y681" s="152"/>
    </row>
    <row r="682" spans="1:25" x14ac:dyDescent="0.35">
      <c r="A682" s="147">
        <v>678</v>
      </c>
      <c r="B682" s="248"/>
      <c r="C682" s="147"/>
      <c r="D682" s="147"/>
      <c r="E682" s="147"/>
      <c r="F682" s="147"/>
      <c r="G682" s="147"/>
      <c r="H682" s="147"/>
      <c r="I682" s="147"/>
      <c r="J682" s="147"/>
      <c r="K682" s="147"/>
      <c r="L682" s="147"/>
      <c r="M682" s="147"/>
      <c r="N682" s="147"/>
      <c r="O682" s="147"/>
      <c r="P682" s="147" t="s">
        <v>527</v>
      </c>
      <c r="Q682" s="147"/>
      <c r="R682" s="147"/>
      <c r="S682" s="147"/>
      <c r="T682" s="147"/>
      <c r="U682" s="147"/>
      <c r="V682" s="154"/>
      <c r="W682" s="147"/>
      <c r="X682" s="147"/>
      <c r="Y682" s="147"/>
    </row>
    <row r="683" spans="1:25" x14ac:dyDescent="0.35">
      <c r="A683" s="147">
        <v>679</v>
      </c>
      <c r="B683" s="248"/>
      <c r="C683" s="147"/>
      <c r="D683" s="147"/>
      <c r="E683" s="147"/>
      <c r="F683" s="147"/>
      <c r="G683" s="147"/>
      <c r="H683" s="147"/>
      <c r="I683" s="147"/>
      <c r="J683" s="147"/>
      <c r="K683" s="147"/>
      <c r="L683" s="147"/>
      <c r="M683" s="147"/>
      <c r="N683" s="147"/>
      <c r="O683" s="147"/>
      <c r="P683" s="147" t="s">
        <v>523</v>
      </c>
      <c r="Q683" s="147"/>
      <c r="R683" s="147"/>
      <c r="S683" s="147"/>
      <c r="T683" s="147"/>
      <c r="U683" s="147"/>
      <c r="V683" s="154"/>
      <c r="W683" s="147" t="s">
        <v>523</v>
      </c>
      <c r="X683" s="147"/>
      <c r="Y683" s="147"/>
    </row>
    <row r="684" spans="1:25" x14ac:dyDescent="0.35">
      <c r="A684" s="147">
        <v>680</v>
      </c>
      <c r="B684" s="251" t="s">
        <v>1172</v>
      </c>
      <c r="C684" s="153" t="s">
        <v>1555</v>
      </c>
      <c r="D684" s="147" t="s">
        <v>1172</v>
      </c>
      <c r="E684" s="147"/>
      <c r="F684" s="147">
        <v>1</v>
      </c>
      <c r="G684" s="147" t="s">
        <v>1827</v>
      </c>
      <c r="H684" s="147" t="s">
        <v>1828</v>
      </c>
      <c r="I684" s="147" t="s">
        <v>523</v>
      </c>
      <c r="J684" s="147"/>
      <c r="K684" s="147"/>
      <c r="L684" s="147" t="s">
        <v>3390</v>
      </c>
      <c r="M684" s="147">
        <v>15000</v>
      </c>
      <c r="N684" s="147">
        <v>905</v>
      </c>
      <c r="O684" s="147"/>
      <c r="P684" s="147" t="s">
        <v>518</v>
      </c>
      <c r="Q684" s="147"/>
      <c r="R684" s="147"/>
      <c r="S684" s="147"/>
      <c r="T684" s="147"/>
      <c r="U684" s="147"/>
      <c r="V684" s="154"/>
      <c r="W684" s="147" t="s">
        <v>518</v>
      </c>
      <c r="X684" s="147"/>
      <c r="Y684" s="147"/>
    </row>
    <row r="685" spans="1:25" x14ac:dyDescent="0.35">
      <c r="A685" s="147">
        <v>681</v>
      </c>
      <c r="B685" s="242" t="s">
        <v>1051</v>
      </c>
      <c r="C685" s="147" t="s">
        <v>1555</v>
      </c>
      <c r="D685" s="147" t="s">
        <v>1051</v>
      </c>
      <c r="E685" s="147"/>
      <c r="F685" s="147">
        <v>1</v>
      </c>
      <c r="G685" s="147" t="s">
        <v>1794</v>
      </c>
      <c r="H685" s="147" t="s">
        <v>1795</v>
      </c>
      <c r="I685" s="147"/>
      <c r="J685" s="147"/>
      <c r="K685" s="147"/>
      <c r="L685" s="147" t="s">
        <v>1127</v>
      </c>
      <c r="M685" s="147">
        <v>900</v>
      </c>
      <c r="N685" s="147">
        <v>125</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682</v>
      </c>
      <c r="B686" s="243" t="s">
        <v>1796</v>
      </c>
      <c r="C686" s="147" t="s">
        <v>1555</v>
      </c>
      <c r="D686" s="147" t="s">
        <v>1796</v>
      </c>
      <c r="E686" s="147"/>
      <c r="F686" s="147"/>
      <c r="G686" s="147" t="s">
        <v>1797</v>
      </c>
      <c r="H686" s="147" t="s">
        <v>1798</v>
      </c>
      <c r="I686" s="147"/>
      <c r="J686" s="147"/>
      <c r="K686" s="147"/>
      <c r="L686" s="147" t="s">
        <v>1051</v>
      </c>
      <c r="M686" s="147">
        <v>1500</v>
      </c>
      <c r="N686" s="147">
        <v>135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683</v>
      </c>
      <c r="B687" s="242" t="s">
        <v>1799</v>
      </c>
      <c r="C687" s="147" t="s">
        <v>1555</v>
      </c>
      <c r="D687" s="147" t="s">
        <v>1799</v>
      </c>
      <c r="E687" s="147"/>
      <c r="F687" s="147"/>
      <c r="G687" s="147" t="s">
        <v>5868</v>
      </c>
      <c r="H687" s="147" t="s">
        <v>1800</v>
      </c>
      <c r="I687" s="147"/>
      <c r="J687" s="147"/>
      <c r="K687" s="147"/>
      <c r="L687" s="147" t="s">
        <v>2855</v>
      </c>
      <c r="M687" s="147">
        <v>2400</v>
      </c>
      <c r="N687" s="147">
        <v>145</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684</v>
      </c>
      <c r="B688" s="242" t="s">
        <v>1801</v>
      </c>
      <c r="C688" s="147" t="s">
        <v>1555</v>
      </c>
      <c r="D688" s="147" t="s">
        <v>1801</v>
      </c>
      <c r="E688" s="147"/>
      <c r="F688" s="147"/>
      <c r="G688" s="147" t="s">
        <v>5869</v>
      </c>
      <c r="H688" s="147" t="s">
        <v>1802</v>
      </c>
      <c r="I688" s="147"/>
      <c r="J688" s="147"/>
      <c r="K688" s="147"/>
      <c r="L688" s="147" t="s">
        <v>1799</v>
      </c>
      <c r="M688" s="147">
        <v>7200</v>
      </c>
      <c r="N688" s="147">
        <v>395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685</v>
      </c>
      <c r="B689" s="242" t="s">
        <v>1803</v>
      </c>
      <c r="C689" s="147" t="s">
        <v>1555</v>
      </c>
      <c r="D689" s="147" t="s">
        <v>1803</v>
      </c>
      <c r="E689" s="147"/>
      <c r="F689" s="147"/>
      <c r="G689" s="147" t="s">
        <v>3219</v>
      </c>
      <c r="H689" s="147" t="s">
        <v>1804</v>
      </c>
      <c r="I689" s="147"/>
      <c r="J689" s="147"/>
      <c r="K689" s="147"/>
      <c r="L689" s="147" t="s">
        <v>2856</v>
      </c>
      <c r="M689" s="147">
        <v>9200</v>
      </c>
      <c r="N689" s="147">
        <v>490</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686</v>
      </c>
      <c r="B690" s="242" t="s">
        <v>1805</v>
      </c>
      <c r="C690" s="147" t="s">
        <v>1555</v>
      </c>
      <c r="D690" s="147" t="s">
        <v>1805</v>
      </c>
      <c r="E690" s="147"/>
      <c r="F690" s="147"/>
      <c r="G690" s="147" t="s">
        <v>5870</v>
      </c>
      <c r="H690" s="147" t="s">
        <v>1806</v>
      </c>
      <c r="I690" s="147"/>
      <c r="J690" s="147"/>
      <c r="K690" s="147"/>
      <c r="L690" s="147" t="s">
        <v>1803</v>
      </c>
      <c r="M690" s="147">
        <v>11200</v>
      </c>
      <c r="N690" s="147">
        <v>565</v>
      </c>
      <c r="O690" s="147"/>
      <c r="P690" s="147"/>
      <c r="Q690" s="147" t="s">
        <v>2879</v>
      </c>
      <c r="R690" s="147" t="s">
        <v>1363</v>
      </c>
      <c r="S690" s="147" t="s">
        <v>1364</v>
      </c>
      <c r="T690" s="147" t="s">
        <v>50</v>
      </c>
      <c r="U690" s="147" t="s">
        <v>1569</v>
      </c>
      <c r="V690" s="154">
        <v>25</v>
      </c>
      <c r="W690" s="147" t="s">
        <v>540</v>
      </c>
      <c r="X690" s="147" t="s">
        <v>1570</v>
      </c>
      <c r="Y690" s="147"/>
    </row>
    <row r="691" spans="1:25" x14ac:dyDescent="0.35">
      <c r="A691" s="147">
        <v>687</v>
      </c>
      <c r="B691" s="242" t="s">
        <v>1807</v>
      </c>
      <c r="C691" s="147" t="s">
        <v>1555</v>
      </c>
      <c r="D691" s="147" t="s">
        <v>1807</v>
      </c>
      <c r="E691" s="147"/>
      <c r="F691" s="147"/>
      <c r="G691" s="147" t="s">
        <v>5871</v>
      </c>
      <c r="H691" s="147" t="s">
        <v>1808</v>
      </c>
      <c r="I691" s="147"/>
      <c r="J691" s="147"/>
      <c r="K691" s="147"/>
      <c r="L691" s="147" t="s">
        <v>1805</v>
      </c>
      <c r="M691" s="147">
        <v>13200</v>
      </c>
      <c r="N691" s="147">
        <v>640</v>
      </c>
      <c r="O691" s="147"/>
      <c r="P691" s="147"/>
      <c r="Q691" s="147" t="s">
        <v>2879</v>
      </c>
      <c r="R691" s="147" t="s">
        <v>1363</v>
      </c>
      <c r="S691" s="147" t="s">
        <v>1364</v>
      </c>
      <c r="T691" s="147" t="s">
        <v>50</v>
      </c>
      <c r="U691" s="147" t="s">
        <v>1569</v>
      </c>
      <c r="V691" s="154">
        <v>25</v>
      </c>
      <c r="W691" s="147" t="s">
        <v>540</v>
      </c>
      <c r="X691" s="147" t="s">
        <v>1570</v>
      </c>
      <c r="Y691" s="147"/>
    </row>
    <row r="692" spans="1:25" x14ac:dyDescent="0.35">
      <c r="A692" s="147">
        <v>688</v>
      </c>
      <c r="B692" s="242" t="s">
        <v>1809</v>
      </c>
      <c r="C692" s="147" t="s">
        <v>1555</v>
      </c>
      <c r="D692" s="147" t="s">
        <v>1809</v>
      </c>
      <c r="E692" s="147"/>
      <c r="F692" s="147"/>
      <c r="G692" s="147" t="s">
        <v>3222</v>
      </c>
      <c r="H692" s="147" t="s">
        <v>1810</v>
      </c>
      <c r="I692" s="147"/>
      <c r="J692" s="147"/>
      <c r="K692" s="147"/>
      <c r="L692" s="147" t="s">
        <v>2857</v>
      </c>
      <c r="M692" s="147">
        <v>15200</v>
      </c>
      <c r="N692" s="147">
        <v>730</v>
      </c>
      <c r="O692" s="147"/>
      <c r="P692" s="147"/>
      <c r="Q692" s="147" t="s">
        <v>2879</v>
      </c>
      <c r="R692" s="147" t="s">
        <v>1363</v>
      </c>
      <c r="S692" s="147" t="s">
        <v>1364</v>
      </c>
      <c r="T692" s="147" t="s">
        <v>50</v>
      </c>
      <c r="U692" s="147" t="s">
        <v>1569</v>
      </c>
      <c r="V692" s="154">
        <v>35</v>
      </c>
      <c r="W692" s="147" t="s">
        <v>540</v>
      </c>
      <c r="X692" s="147" t="s">
        <v>1570</v>
      </c>
      <c r="Y692" s="147"/>
    </row>
    <row r="693" spans="1:25" x14ac:dyDescent="0.35">
      <c r="A693" s="147">
        <v>689</v>
      </c>
      <c r="B693" s="243" t="s">
        <v>7448</v>
      </c>
      <c r="C693" s="147" t="s">
        <v>1555</v>
      </c>
      <c r="D693" s="147" t="s">
        <v>7448</v>
      </c>
      <c r="E693" s="147" t="s">
        <v>525</v>
      </c>
      <c r="F693" s="147"/>
      <c r="G693" s="147" t="s">
        <v>7068</v>
      </c>
      <c r="H693" s="314" t="s">
        <v>8831</v>
      </c>
      <c r="I693" s="147"/>
      <c r="J693" s="147"/>
      <c r="K693" s="147"/>
      <c r="L693" s="177" t="s">
        <v>1176</v>
      </c>
      <c r="M693" s="147">
        <v>3200</v>
      </c>
      <c r="N693" s="147">
        <v>250</v>
      </c>
      <c r="O693" s="147"/>
      <c r="P693" s="147"/>
      <c r="Q693" s="153" t="s">
        <v>2879</v>
      </c>
      <c r="R693" s="153" t="s">
        <v>1363</v>
      </c>
      <c r="S693" s="153" t="s">
        <v>1364</v>
      </c>
      <c r="T693" s="147" t="s">
        <v>50</v>
      </c>
      <c r="U693" s="147" t="s">
        <v>3476</v>
      </c>
      <c r="V693" s="154">
        <v>6</v>
      </c>
      <c r="W693" s="152"/>
      <c r="X693" s="147" t="s">
        <v>869</v>
      </c>
      <c r="Y693" s="147"/>
    </row>
    <row r="694" spans="1:25" x14ac:dyDescent="0.35">
      <c r="A694" s="147">
        <v>690</v>
      </c>
      <c r="B694" s="243" t="s">
        <v>7449</v>
      </c>
      <c r="C694" s="147" t="s">
        <v>1555</v>
      </c>
      <c r="D694" s="147" t="s">
        <v>7449</v>
      </c>
      <c r="E694" s="147" t="s">
        <v>6754</v>
      </c>
      <c r="F694" s="147"/>
      <c r="G694" s="147" t="s">
        <v>7067</v>
      </c>
      <c r="H694" s="314" t="s">
        <v>8832</v>
      </c>
      <c r="I694" s="147"/>
      <c r="J694" s="147"/>
      <c r="K694" s="147"/>
      <c r="L694" s="177" t="s">
        <v>7554</v>
      </c>
      <c r="M694" s="147">
        <v>5000</v>
      </c>
      <c r="N694" s="147">
        <v>285</v>
      </c>
      <c r="O694" s="147"/>
      <c r="P694" s="147"/>
      <c r="Q694" s="153" t="s">
        <v>2879</v>
      </c>
      <c r="R694" s="153" t="s">
        <v>1363</v>
      </c>
      <c r="S694" s="153" t="s">
        <v>1364</v>
      </c>
      <c r="T694" s="147" t="s">
        <v>50</v>
      </c>
      <c r="U694" s="147" t="s">
        <v>3476</v>
      </c>
      <c r="V694" s="154">
        <v>7</v>
      </c>
      <c r="W694" s="152"/>
      <c r="X694" s="147" t="s">
        <v>869</v>
      </c>
      <c r="Y694" s="147"/>
    </row>
    <row r="695" spans="1:25" x14ac:dyDescent="0.35">
      <c r="A695" s="147">
        <v>691</v>
      </c>
      <c r="B695" s="243" t="s">
        <v>7450</v>
      </c>
      <c r="C695" s="147" t="s">
        <v>1555</v>
      </c>
      <c r="D695" s="147" t="s">
        <v>7450</v>
      </c>
      <c r="E695" s="147" t="s">
        <v>395</v>
      </c>
      <c r="F695" s="147"/>
      <c r="G695" s="147" t="s">
        <v>7069</v>
      </c>
      <c r="H695" s="314" t="s">
        <v>8833</v>
      </c>
      <c r="I695" s="147"/>
      <c r="J695" s="147"/>
      <c r="K695" s="147"/>
      <c r="L695" s="177" t="s">
        <v>7555</v>
      </c>
      <c r="M695" s="147">
        <v>7200</v>
      </c>
      <c r="N695" s="147">
        <v>325</v>
      </c>
      <c r="O695" s="147"/>
      <c r="P695" s="147"/>
      <c r="Q695" s="153" t="s">
        <v>2879</v>
      </c>
      <c r="R695" s="153" t="s">
        <v>1363</v>
      </c>
      <c r="S695" s="153" t="s">
        <v>1364</v>
      </c>
      <c r="T695" s="147" t="s">
        <v>50</v>
      </c>
      <c r="U695" s="147" t="s">
        <v>3476</v>
      </c>
      <c r="V695" s="154">
        <v>8</v>
      </c>
      <c r="W695" s="152"/>
      <c r="X695" s="147" t="s">
        <v>869</v>
      </c>
      <c r="Y695" s="147"/>
    </row>
    <row r="696" spans="1:25" x14ac:dyDescent="0.35">
      <c r="A696" s="147">
        <v>692</v>
      </c>
      <c r="B696" s="244" t="s">
        <v>1589</v>
      </c>
      <c r="C696" s="153" t="s">
        <v>1555</v>
      </c>
      <c r="D696" s="147" t="s">
        <v>1589</v>
      </c>
      <c r="E696" s="147"/>
      <c r="F696" s="147"/>
      <c r="G696" s="147" t="s">
        <v>1811</v>
      </c>
      <c r="H696" s="147" t="s">
        <v>1812</v>
      </c>
      <c r="I696" s="147"/>
      <c r="J696" s="147"/>
      <c r="K696" s="147"/>
      <c r="L696" s="147" t="s">
        <v>2858</v>
      </c>
      <c r="M696" s="147">
        <v>3600</v>
      </c>
      <c r="N696" s="147">
        <v>215</v>
      </c>
      <c r="O696" s="147"/>
      <c r="P696" s="147"/>
      <c r="Q696" s="147" t="s">
        <v>2879</v>
      </c>
      <c r="R696" s="147" t="s">
        <v>1363</v>
      </c>
      <c r="S696" s="147" t="s">
        <v>1364</v>
      </c>
      <c r="T696" s="147" t="s">
        <v>50</v>
      </c>
      <c r="U696" s="147" t="s">
        <v>1587</v>
      </c>
      <c r="V696" s="154">
        <v>-20</v>
      </c>
      <c r="W696" s="147" t="s">
        <v>540</v>
      </c>
      <c r="X696" s="147" t="s">
        <v>1588</v>
      </c>
      <c r="Y696" s="147"/>
    </row>
    <row r="697" spans="1:25" x14ac:dyDescent="0.35">
      <c r="A697" s="147">
        <v>693</v>
      </c>
      <c r="B697" s="242" t="s">
        <v>1813</v>
      </c>
      <c r="C697" s="147" t="s">
        <v>1555</v>
      </c>
      <c r="D697" s="147" t="s">
        <v>1813</v>
      </c>
      <c r="E697" s="147"/>
      <c r="F697" s="147"/>
      <c r="G697" s="147" t="s">
        <v>1814</v>
      </c>
      <c r="H697" s="147" t="s">
        <v>1815</v>
      </c>
      <c r="I697" s="147"/>
      <c r="J697" s="147"/>
      <c r="K697" s="147"/>
      <c r="L697" s="147" t="s">
        <v>1589</v>
      </c>
      <c r="M697" s="147">
        <v>4800</v>
      </c>
      <c r="N697" s="147">
        <v>275</v>
      </c>
      <c r="O697" s="147"/>
      <c r="P697" s="147"/>
      <c r="Q697" s="147" t="s">
        <v>2879</v>
      </c>
      <c r="R697" s="147" t="s">
        <v>1363</v>
      </c>
      <c r="S697" s="147" t="s">
        <v>1364</v>
      </c>
      <c r="T697" s="147" t="s">
        <v>50</v>
      </c>
      <c r="U697" s="147" t="s">
        <v>1587</v>
      </c>
      <c r="V697" s="154">
        <v>-18</v>
      </c>
      <c r="W697" s="147" t="s">
        <v>540</v>
      </c>
      <c r="X697" s="147" t="s">
        <v>1588</v>
      </c>
      <c r="Y697" s="147"/>
    </row>
    <row r="698" spans="1:25" x14ac:dyDescent="0.35">
      <c r="A698" s="147">
        <v>694</v>
      </c>
      <c r="B698" s="243" t="s">
        <v>1816</v>
      </c>
      <c r="C698" s="147" t="s">
        <v>1555</v>
      </c>
      <c r="D698" s="147" t="s">
        <v>1816</v>
      </c>
      <c r="E698" s="147"/>
      <c r="F698" s="147">
        <v>1</v>
      </c>
      <c r="G698" s="147" t="s">
        <v>1817</v>
      </c>
      <c r="H698" s="147" t="s">
        <v>1818</v>
      </c>
      <c r="I698" s="147"/>
      <c r="J698" s="147"/>
      <c r="K698" s="147"/>
      <c r="L698" s="147" t="s">
        <v>1813</v>
      </c>
      <c r="M698" s="147">
        <v>6800</v>
      </c>
      <c r="N698" s="147">
        <v>375</v>
      </c>
      <c r="O698" s="147"/>
      <c r="P698" s="147"/>
      <c r="Q698" s="147" t="s">
        <v>2879</v>
      </c>
      <c r="R698" s="147" t="s">
        <v>1363</v>
      </c>
      <c r="S698" s="147" t="s">
        <v>1364</v>
      </c>
      <c r="T698" s="147" t="s">
        <v>50</v>
      </c>
      <c r="U698" s="147" t="s">
        <v>1587</v>
      </c>
      <c r="V698" s="154">
        <v>-8</v>
      </c>
      <c r="W698" s="147" t="s">
        <v>540</v>
      </c>
      <c r="X698" s="147" t="s">
        <v>1588</v>
      </c>
      <c r="Y698" s="147"/>
    </row>
    <row r="699" spans="1:25" x14ac:dyDescent="0.35">
      <c r="A699" s="147">
        <v>695</v>
      </c>
      <c r="B699" s="245" t="s">
        <v>892</v>
      </c>
      <c r="C699" s="147" t="s">
        <v>1555</v>
      </c>
      <c r="D699" s="147" t="s">
        <v>892</v>
      </c>
      <c r="E699" s="147"/>
      <c r="F699" s="147"/>
      <c r="G699" s="147" t="s">
        <v>5876</v>
      </c>
      <c r="H699" s="147" t="s">
        <v>1852</v>
      </c>
      <c r="I699" s="177" t="s">
        <v>424</v>
      </c>
      <c r="J699" s="147"/>
      <c r="K699" s="147"/>
      <c r="L699" s="147"/>
      <c r="M699" s="147"/>
      <c r="N699" s="147"/>
      <c r="O699" s="147"/>
      <c r="P699" s="147"/>
      <c r="Q699" s="147"/>
      <c r="R699" s="147"/>
      <c r="S699" s="147"/>
      <c r="T699" s="147"/>
      <c r="U699" s="147"/>
      <c r="V699" s="154"/>
      <c r="W699" s="147"/>
      <c r="X699" s="147"/>
      <c r="Y699" s="147"/>
    </row>
    <row r="700" spans="1:25" x14ac:dyDescent="0.35">
      <c r="A700" s="147">
        <v>696</v>
      </c>
      <c r="B700" s="248"/>
      <c r="C700" s="147"/>
      <c r="D700" s="147"/>
      <c r="E700" s="147"/>
      <c r="F700" s="147"/>
      <c r="G700" s="147"/>
      <c r="H700" s="147"/>
      <c r="I700" s="147" t="s">
        <v>402</v>
      </c>
      <c r="J700" s="147"/>
      <c r="K700" s="147"/>
      <c r="L700" s="147" t="s">
        <v>3359</v>
      </c>
      <c r="M700" s="147">
        <v>14400</v>
      </c>
      <c r="N700" s="147">
        <v>695</v>
      </c>
      <c r="O700" s="147"/>
      <c r="P700" s="297" t="s">
        <v>609</v>
      </c>
      <c r="Q700" s="147"/>
      <c r="R700" s="147"/>
      <c r="S700" s="147"/>
      <c r="T700" s="147"/>
      <c r="U700" s="147"/>
      <c r="V700" s="154"/>
      <c r="W700" s="147"/>
      <c r="X700" s="147"/>
      <c r="Y700" s="147"/>
    </row>
    <row r="701" spans="1:25" x14ac:dyDescent="0.35">
      <c r="A701" s="147">
        <v>697</v>
      </c>
      <c r="B701" s="243"/>
      <c r="C701" s="147"/>
      <c r="D701" s="147"/>
      <c r="E701" s="147"/>
      <c r="F701" s="147"/>
      <c r="G701" s="147"/>
      <c r="H701" s="147"/>
      <c r="I701" s="147"/>
      <c r="J701" s="147"/>
      <c r="K701" s="147"/>
      <c r="L701" s="147"/>
      <c r="M701" s="147"/>
      <c r="N701" s="147"/>
      <c r="O701" s="152"/>
      <c r="P701" s="298" t="s">
        <v>8547</v>
      </c>
      <c r="Q701" s="147"/>
      <c r="R701" s="147"/>
      <c r="S701" s="147"/>
      <c r="T701" s="147"/>
      <c r="U701" s="147"/>
      <c r="V701" s="154"/>
      <c r="W701" s="152"/>
      <c r="X701" s="147"/>
      <c r="Y701" s="152"/>
    </row>
    <row r="702" spans="1:25" x14ac:dyDescent="0.35">
      <c r="A702" s="147">
        <v>698</v>
      </c>
      <c r="B702" s="248"/>
      <c r="C702" s="147"/>
      <c r="D702" s="147"/>
      <c r="E702" s="147"/>
      <c r="F702" s="147"/>
      <c r="G702" s="147"/>
      <c r="H702" s="147"/>
      <c r="I702" s="147"/>
      <c r="J702" s="147"/>
      <c r="K702" s="147"/>
      <c r="L702" s="147"/>
      <c r="M702" s="147"/>
      <c r="N702" s="147"/>
      <c r="O702" s="147"/>
      <c r="P702" s="147" t="s">
        <v>517</v>
      </c>
      <c r="Q702" s="147"/>
      <c r="R702" s="147"/>
      <c r="S702" s="147"/>
      <c r="T702" s="147"/>
      <c r="U702" s="147"/>
      <c r="V702" s="154"/>
      <c r="W702" s="147"/>
      <c r="X702" s="147"/>
      <c r="Y702" s="147"/>
    </row>
    <row r="703" spans="1:25" x14ac:dyDescent="0.35">
      <c r="A703" s="147">
        <v>699</v>
      </c>
      <c r="B703" s="248"/>
      <c r="C703" s="147"/>
      <c r="D703" s="147"/>
      <c r="E703" s="147"/>
      <c r="F703" s="147"/>
      <c r="G703" s="147"/>
      <c r="H703" s="147"/>
      <c r="I703" s="147"/>
      <c r="J703" s="147"/>
      <c r="K703" s="147"/>
      <c r="L703" s="147"/>
      <c r="M703" s="147"/>
      <c r="N703" s="147"/>
      <c r="O703" s="147"/>
      <c r="P703" s="147" t="s">
        <v>500</v>
      </c>
      <c r="Q703" s="147"/>
      <c r="R703" s="147"/>
      <c r="S703" s="147"/>
      <c r="T703" s="147"/>
      <c r="U703" s="147"/>
      <c r="V703" s="154"/>
      <c r="W703" s="147" t="s">
        <v>517</v>
      </c>
      <c r="X703" s="147"/>
      <c r="Y703" s="147"/>
    </row>
    <row r="704" spans="1:25" x14ac:dyDescent="0.35">
      <c r="A704" s="147">
        <v>700</v>
      </c>
      <c r="B704" s="242" t="s">
        <v>1831</v>
      </c>
      <c r="C704" s="147" t="s">
        <v>1555</v>
      </c>
      <c r="D704" s="147" t="s">
        <v>1831</v>
      </c>
      <c r="E704" s="147"/>
      <c r="F704" s="147"/>
      <c r="G704" s="147" t="s">
        <v>1832</v>
      </c>
      <c r="H704" s="147" t="s">
        <v>1833</v>
      </c>
      <c r="I704" s="147"/>
      <c r="J704" s="147"/>
      <c r="K704" s="147"/>
      <c r="L704" s="147" t="s">
        <v>1834</v>
      </c>
      <c r="M704" s="147">
        <v>14400</v>
      </c>
      <c r="N704" s="147">
        <v>695</v>
      </c>
      <c r="O704" s="147"/>
      <c r="P704" s="147"/>
      <c r="Q704" s="147" t="s">
        <v>2879</v>
      </c>
      <c r="R704" s="147" t="s">
        <v>1363</v>
      </c>
      <c r="S704" s="147" t="s">
        <v>1364</v>
      </c>
      <c r="T704" s="147" t="s">
        <v>57</v>
      </c>
      <c r="U704" s="147" t="s">
        <v>1558</v>
      </c>
      <c r="V704" s="154">
        <v>10</v>
      </c>
      <c r="W704" s="147" t="s">
        <v>517</v>
      </c>
      <c r="X704" s="147" t="s">
        <v>1190</v>
      </c>
      <c r="Y704" s="147"/>
    </row>
    <row r="705" spans="1:25" x14ac:dyDescent="0.35">
      <c r="A705" s="147">
        <v>701</v>
      </c>
      <c r="B705" s="242" t="s">
        <v>1835</v>
      </c>
      <c r="C705" s="147" t="s">
        <v>1555</v>
      </c>
      <c r="D705" s="147" t="s">
        <v>1835</v>
      </c>
      <c r="E705" s="147"/>
      <c r="F705" s="147"/>
      <c r="G705" s="147" t="s">
        <v>1836</v>
      </c>
      <c r="H705" s="147" t="s">
        <v>1837</v>
      </c>
      <c r="I705" s="147"/>
      <c r="J705" s="147"/>
      <c r="K705" s="147"/>
      <c r="L705" s="147" t="s">
        <v>1831</v>
      </c>
      <c r="M705" s="147">
        <v>21600</v>
      </c>
      <c r="N705" s="147">
        <v>1040</v>
      </c>
      <c r="O705" s="147"/>
      <c r="P705" s="147"/>
      <c r="Q705" s="147" t="s">
        <v>2879</v>
      </c>
      <c r="R705" s="147" t="s">
        <v>1363</v>
      </c>
      <c r="S705" s="147" t="s">
        <v>1364</v>
      </c>
      <c r="T705" s="147" t="s">
        <v>57</v>
      </c>
      <c r="U705" s="147" t="s">
        <v>1558</v>
      </c>
      <c r="V705" s="154">
        <v>10</v>
      </c>
      <c r="W705" s="147" t="s">
        <v>517</v>
      </c>
      <c r="X705" s="147" t="s">
        <v>1190</v>
      </c>
      <c r="Y705" s="147"/>
    </row>
    <row r="706" spans="1:25" x14ac:dyDescent="0.35">
      <c r="A706" s="147">
        <v>702</v>
      </c>
      <c r="B706" s="245" t="s">
        <v>1834</v>
      </c>
      <c r="C706" s="147" t="s">
        <v>1555</v>
      </c>
      <c r="D706" s="147" t="s">
        <v>1834</v>
      </c>
      <c r="E706" s="147"/>
      <c r="F706" s="147"/>
      <c r="G706" s="147" t="s">
        <v>1838</v>
      </c>
      <c r="H706" s="147" t="s">
        <v>1839</v>
      </c>
      <c r="I706" s="147"/>
      <c r="J706" s="147"/>
      <c r="K706" s="147"/>
      <c r="L706" s="147" t="s">
        <v>1840</v>
      </c>
      <c r="M706" s="147">
        <v>14400</v>
      </c>
      <c r="N706" s="147">
        <v>695</v>
      </c>
      <c r="O706" s="147"/>
      <c r="P706" s="147"/>
      <c r="Q706" s="147" t="s">
        <v>2879</v>
      </c>
      <c r="R706" s="147" t="s">
        <v>1363</v>
      </c>
      <c r="S706" s="147" t="s">
        <v>1364</v>
      </c>
      <c r="T706" s="147" t="s">
        <v>57</v>
      </c>
      <c r="U706" s="147" t="s">
        <v>1569</v>
      </c>
      <c r="V706" s="154">
        <v>25</v>
      </c>
      <c r="W706" s="147"/>
      <c r="X706" s="147"/>
      <c r="Y706" s="147"/>
    </row>
    <row r="707" spans="1:25" x14ac:dyDescent="0.35">
      <c r="A707" s="147">
        <v>703</v>
      </c>
      <c r="B707" s="248"/>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704</v>
      </c>
      <c r="B708" s="245" t="s">
        <v>1782</v>
      </c>
      <c r="C708" s="147" t="s">
        <v>1555</v>
      </c>
      <c r="D708" s="147" t="s">
        <v>1782</v>
      </c>
      <c r="E708" s="147"/>
      <c r="F708" s="147"/>
      <c r="G708" s="147" t="s">
        <v>5872</v>
      </c>
      <c r="H708" s="147" t="s">
        <v>1841</v>
      </c>
      <c r="I708" s="147"/>
      <c r="J708" s="147"/>
      <c r="K708" s="147"/>
      <c r="L708" s="147" t="s">
        <v>1834</v>
      </c>
      <c r="M708" s="147">
        <v>21600</v>
      </c>
      <c r="N708" s="147">
        <v>1040</v>
      </c>
      <c r="O708" s="147"/>
      <c r="P708" s="147"/>
      <c r="Q708" s="147" t="s">
        <v>2879</v>
      </c>
      <c r="R708" s="147" t="s">
        <v>1363</v>
      </c>
      <c r="S708" s="147" t="s">
        <v>1364</v>
      </c>
      <c r="T708" s="147" t="s">
        <v>57</v>
      </c>
      <c r="U708" s="147" t="s">
        <v>1569</v>
      </c>
      <c r="V708" s="154">
        <v>25</v>
      </c>
      <c r="W708" s="147"/>
      <c r="X708" s="147"/>
      <c r="Y708" s="147"/>
    </row>
    <row r="709" spans="1:25" x14ac:dyDescent="0.35">
      <c r="A709" s="147">
        <v>705</v>
      </c>
      <c r="B709" s="248"/>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25</v>
      </c>
      <c r="W709" s="147" t="s">
        <v>517</v>
      </c>
      <c r="X709" s="147" t="s">
        <v>1570</v>
      </c>
      <c r="Y709" s="147"/>
    </row>
    <row r="710" spans="1:25" x14ac:dyDescent="0.35">
      <c r="A710" s="147">
        <v>706</v>
      </c>
      <c r="B710" s="245" t="s">
        <v>1842</v>
      </c>
      <c r="C710" s="147" t="s">
        <v>1555</v>
      </c>
      <c r="D710" s="147" t="s">
        <v>1842</v>
      </c>
      <c r="E710" s="147"/>
      <c r="F710" s="147"/>
      <c r="G710" s="147" t="s">
        <v>5873</v>
      </c>
      <c r="H710" s="147" t="s">
        <v>1843</v>
      </c>
      <c r="I710" s="147"/>
      <c r="J710" s="147"/>
      <c r="K710" s="147"/>
      <c r="L710" s="147" t="s">
        <v>1782</v>
      </c>
      <c r="M710" s="147">
        <v>26000</v>
      </c>
      <c r="N710" s="147">
        <v>1250</v>
      </c>
      <c r="O710" s="147"/>
      <c r="P710" s="147"/>
      <c r="Q710" s="147" t="s">
        <v>2879</v>
      </c>
      <c r="R710" s="147" t="s">
        <v>1363</v>
      </c>
      <c r="S710" s="147" t="s">
        <v>1364</v>
      </c>
      <c r="T710" s="147" t="s">
        <v>57</v>
      </c>
      <c r="U710" s="147" t="s">
        <v>1569</v>
      </c>
      <c r="V710" s="154">
        <v>50</v>
      </c>
      <c r="W710" s="147"/>
      <c r="X710" s="147"/>
      <c r="Y710" s="147"/>
    </row>
    <row r="711" spans="1:25" x14ac:dyDescent="0.35">
      <c r="A711" s="147">
        <v>707</v>
      </c>
      <c r="B711" s="248"/>
      <c r="C711" s="147"/>
      <c r="D711" s="147"/>
      <c r="E711" s="147"/>
      <c r="F711" s="147"/>
      <c r="G711" s="147"/>
      <c r="H711" s="147"/>
      <c r="I711" s="147"/>
      <c r="J711" s="147"/>
      <c r="K711" s="147"/>
      <c r="L711" s="147"/>
      <c r="M711" s="147"/>
      <c r="N711" s="147"/>
      <c r="O711" s="147"/>
      <c r="P711" s="147"/>
      <c r="Q711" s="147" t="s">
        <v>2879</v>
      </c>
      <c r="R711" s="147" t="s">
        <v>1363</v>
      </c>
      <c r="S711" s="147" t="s">
        <v>1364</v>
      </c>
      <c r="T711" s="147" t="s">
        <v>57</v>
      </c>
      <c r="U711" s="147" t="s">
        <v>1571</v>
      </c>
      <c r="V711" s="154">
        <v>50</v>
      </c>
      <c r="W711" s="147" t="s">
        <v>517</v>
      </c>
      <c r="X711" s="147" t="s">
        <v>1570</v>
      </c>
      <c r="Y711" s="147"/>
    </row>
    <row r="712" spans="1:25" x14ac:dyDescent="0.35">
      <c r="A712" s="147">
        <v>708</v>
      </c>
      <c r="B712" s="242" t="s">
        <v>1103</v>
      </c>
      <c r="C712" s="147" t="s">
        <v>1555</v>
      </c>
      <c r="D712" s="147" t="s">
        <v>1103</v>
      </c>
      <c r="E712" s="147"/>
      <c r="F712" s="147"/>
      <c r="G712" s="147" t="s">
        <v>1609</v>
      </c>
      <c r="H712" s="147" t="s">
        <v>1844</v>
      </c>
      <c r="I712" s="147" t="s">
        <v>507</v>
      </c>
      <c r="J712" s="147"/>
      <c r="K712" s="147"/>
      <c r="L712" s="147" t="s">
        <v>3388</v>
      </c>
      <c r="M712" s="147">
        <v>18000</v>
      </c>
      <c r="N712" s="147">
        <v>1300</v>
      </c>
      <c r="O712" s="147"/>
      <c r="P712" s="147" t="s">
        <v>510</v>
      </c>
      <c r="Q712" s="147"/>
      <c r="R712" s="147"/>
      <c r="S712" s="147"/>
      <c r="T712" s="147"/>
      <c r="U712" s="147"/>
      <c r="V712" s="154"/>
      <c r="W712" s="147" t="s">
        <v>510</v>
      </c>
      <c r="X712" s="147"/>
      <c r="Y712" s="147"/>
    </row>
    <row r="713" spans="1:25" x14ac:dyDescent="0.35">
      <c r="A713" s="147">
        <v>709</v>
      </c>
      <c r="B713" s="242" t="s">
        <v>1099</v>
      </c>
      <c r="C713" s="147" t="s">
        <v>1555</v>
      </c>
      <c r="D713" s="147" t="s">
        <v>1099</v>
      </c>
      <c r="E713" s="147"/>
      <c r="F713" s="147">
        <v>1</v>
      </c>
      <c r="G713" s="147" t="s">
        <v>1845</v>
      </c>
      <c r="H713" s="147" t="s">
        <v>1846</v>
      </c>
      <c r="I713" s="147"/>
      <c r="J713" s="147"/>
      <c r="K713" s="147"/>
      <c r="L713" s="147" t="s">
        <v>2862</v>
      </c>
      <c r="M713" s="147">
        <v>9600</v>
      </c>
      <c r="N713" s="147">
        <v>695</v>
      </c>
      <c r="O713" s="147"/>
      <c r="P713" s="147" t="s">
        <v>507</v>
      </c>
      <c r="Q713" s="147"/>
      <c r="R713" s="147"/>
      <c r="S713" s="147"/>
      <c r="T713" s="147"/>
      <c r="U713" s="147"/>
      <c r="V713" s="154"/>
      <c r="W713" s="147" t="s">
        <v>507</v>
      </c>
      <c r="X713" s="147"/>
      <c r="Y713" s="147"/>
    </row>
    <row r="714" spans="1:25" x14ac:dyDescent="0.35">
      <c r="A714" s="147">
        <v>710</v>
      </c>
      <c r="B714" s="244" t="s">
        <v>3493</v>
      </c>
      <c r="C714" s="153" t="s">
        <v>1555</v>
      </c>
      <c r="D714" s="147" t="s">
        <v>3493</v>
      </c>
      <c r="E714" s="147"/>
      <c r="F714" s="147"/>
      <c r="G714" s="147" t="s">
        <v>5909</v>
      </c>
      <c r="H714" s="147" t="s">
        <v>3492</v>
      </c>
      <c r="I714" s="147"/>
      <c r="J714" s="147"/>
      <c r="K714" s="147"/>
      <c r="L714" s="147" t="s">
        <v>1831</v>
      </c>
      <c r="M714" s="147">
        <v>14400</v>
      </c>
      <c r="N714" s="147">
        <v>695</v>
      </c>
      <c r="O714" s="147"/>
      <c r="P714" s="147"/>
      <c r="Q714" s="147" t="s">
        <v>2879</v>
      </c>
      <c r="R714" s="147" t="s">
        <v>1363</v>
      </c>
      <c r="S714" s="147" t="s">
        <v>1364</v>
      </c>
      <c r="T714" s="147" t="s">
        <v>57</v>
      </c>
      <c r="U714" s="147" t="s">
        <v>3476</v>
      </c>
      <c r="V714" s="154">
        <v>5</v>
      </c>
      <c r="W714" s="147" t="s">
        <v>517</v>
      </c>
      <c r="X714" s="147" t="s">
        <v>869</v>
      </c>
      <c r="Y714" s="147"/>
    </row>
    <row r="715" spans="1:25" x14ac:dyDescent="0.35">
      <c r="A715" s="147">
        <v>711</v>
      </c>
      <c r="B715" s="242" t="s">
        <v>3495</v>
      </c>
      <c r="C715" s="147" t="s">
        <v>1555</v>
      </c>
      <c r="D715" s="147" t="s">
        <v>3495</v>
      </c>
      <c r="E715" s="147"/>
      <c r="F715" s="147"/>
      <c r="G715" s="147" t="s">
        <v>5910</v>
      </c>
      <c r="H715" s="147" t="s">
        <v>3515</v>
      </c>
      <c r="I715" s="147"/>
      <c r="J715" s="147"/>
      <c r="K715" s="147"/>
      <c r="L715" s="147" t="s">
        <v>3493</v>
      </c>
      <c r="M715" s="147">
        <v>21600</v>
      </c>
      <c r="N715" s="147">
        <v>1040</v>
      </c>
      <c r="O715" s="147"/>
      <c r="P715" s="147"/>
      <c r="Q715" s="147" t="s">
        <v>2879</v>
      </c>
      <c r="R715" s="147" t="s">
        <v>1363</v>
      </c>
      <c r="S715" s="147" t="s">
        <v>1364</v>
      </c>
      <c r="T715" s="147" t="s">
        <v>57</v>
      </c>
      <c r="U715" s="147" t="s">
        <v>3476</v>
      </c>
      <c r="V715" s="154">
        <v>6</v>
      </c>
      <c r="W715" s="147" t="s">
        <v>517</v>
      </c>
      <c r="X715" s="147" t="s">
        <v>869</v>
      </c>
      <c r="Y715" s="147"/>
    </row>
    <row r="716" spans="1:25" x14ac:dyDescent="0.35">
      <c r="A716" s="147">
        <v>712</v>
      </c>
      <c r="B716" s="242" t="s">
        <v>3494</v>
      </c>
      <c r="C716" s="147" t="s">
        <v>1555</v>
      </c>
      <c r="D716" s="147" t="s">
        <v>3494</v>
      </c>
      <c r="E716" s="147"/>
      <c r="F716" s="147"/>
      <c r="G716" s="147" t="s">
        <v>5911</v>
      </c>
      <c r="H716" s="147" t="s">
        <v>3516</v>
      </c>
      <c r="I716" s="147"/>
      <c r="J716" s="147"/>
      <c r="K716" s="147"/>
      <c r="L716" s="147" t="s">
        <v>3495</v>
      </c>
      <c r="M716" s="147">
        <v>26000</v>
      </c>
      <c r="N716" s="147">
        <v>1250</v>
      </c>
      <c r="O716" s="147"/>
      <c r="P716" s="147"/>
      <c r="Q716" s="147" t="s">
        <v>2879</v>
      </c>
      <c r="R716" s="147" t="s">
        <v>1363</v>
      </c>
      <c r="S716" s="147" t="s">
        <v>1364</v>
      </c>
      <c r="T716" s="147" t="s">
        <v>57</v>
      </c>
      <c r="U716" s="147" t="s">
        <v>3476</v>
      </c>
      <c r="V716" s="154">
        <v>7</v>
      </c>
      <c r="W716" s="147" t="s">
        <v>517</v>
      </c>
      <c r="X716" s="147" t="s">
        <v>869</v>
      </c>
      <c r="Y716" s="147"/>
    </row>
    <row r="717" spans="1:25" x14ac:dyDescent="0.35">
      <c r="A717" s="147">
        <v>713</v>
      </c>
      <c r="B717" s="242" t="s">
        <v>1840</v>
      </c>
      <c r="C717" s="147" t="s">
        <v>1555</v>
      </c>
      <c r="D717" s="147" t="s">
        <v>1840</v>
      </c>
      <c r="E717" s="147"/>
      <c r="F717" s="147"/>
      <c r="G717" s="147" t="s">
        <v>1847</v>
      </c>
      <c r="H717" s="147" t="s">
        <v>1848</v>
      </c>
      <c r="I717" s="147"/>
      <c r="J717" s="147"/>
      <c r="K717" s="147"/>
      <c r="L717" s="147" t="s">
        <v>892</v>
      </c>
      <c r="M717" s="147">
        <v>14400</v>
      </c>
      <c r="N717" s="147">
        <v>695</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714</v>
      </c>
      <c r="B718" s="242" t="s">
        <v>1849</v>
      </c>
      <c r="C718" s="147" t="s">
        <v>1555</v>
      </c>
      <c r="D718" s="147" t="s">
        <v>1849</v>
      </c>
      <c r="E718" s="147"/>
      <c r="F718" s="147"/>
      <c r="G718" s="147" t="s">
        <v>5874</v>
      </c>
      <c r="H718" s="147" t="s">
        <v>1850</v>
      </c>
      <c r="I718" s="147"/>
      <c r="J718" s="147"/>
      <c r="K718" s="147"/>
      <c r="L718" s="147" t="s">
        <v>1840</v>
      </c>
      <c r="M718" s="147">
        <v>21600</v>
      </c>
      <c r="N718" s="147">
        <v>1040</v>
      </c>
      <c r="O718" s="147"/>
      <c r="P718" s="147"/>
      <c r="Q718" s="147" t="s">
        <v>2879</v>
      </c>
      <c r="R718" s="147" t="s">
        <v>1363</v>
      </c>
      <c r="S718" s="147" t="s">
        <v>1364</v>
      </c>
      <c r="T718" s="147" t="s">
        <v>57</v>
      </c>
      <c r="U718" s="147" t="s">
        <v>1587</v>
      </c>
      <c r="V718" s="154">
        <v>-15</v>
      </c>
      <c r="W718" s="147" t="s">
        <v>517</v>
      </c>
      <c r="X718" s="147" t="s">
        <v>1588</v>
      </c>
      <c r="Y718" s="147"/>
    </row>
    <row r="719" spans="1:25" x14ac:dyDescent="0.35">
      <c r="A719" s="147">
        <v>715</v>
      </c>
      <c r="B719" s="242" t="s">
        <v>1115</v>
      </c>
      <c r="C719" s="147" t="s">
        <v>1555</v>
      </c>
      <c r="D719" s="147" t="s">
        <v>1115</v>
      </c>
      <c r="E719" s="147"/>
      <c r="F719" s="147"/>
      <c r="G719" s="147" t="s">
        <v>5875</v>
      </c>
      <c r="H719" s="147" t="s">
        <v>1851</v>
      </c>
      <c r="I719" s="147"/>
      <c r="J719" s="147"/>
      <c r="K719" s="147"/>
      <c r="L719" s="147" t="s">
        <v>1849</v>
      </c>
      <c r="M719" s="147">
        <v>26000</v>
      </c>
      <c r="N719" s="147">
        <v>1250</v>
      </c>
      <c r="O719" s="147"/>
      <c r="P719" s="147"/>
      <c r="Q719" s="147" t="s">
        <v>2879</v>
      </c>
      <c r="R719" s="147" t="s">
        <v>1363</v>
      </c>
      <c r="S719" s="147" t="s">
        <v>1364</v>
      </c>
      <c r="T719" s="147" t="s">
        <v>57</v>
      </c>
      <c r="U719" s="147" t="s">
        <v>1587</v>
      </c>
      <c r="V719" s="154">
        <v>-15</v>
      </c>
      <c r="W719" s="147" t="s">
        <v>517</v>
      </c>
      <c r="X719" s="147" t="s">
        <v>1588</v>
      </c>
      <c r="Y719" s="147"/>
    </row>
    <row r="720" spans="1:25" x14ac:dyDescent="0.35">
      <c r="A720" s="147">
        <v>716</v>
      </c>
      <c r="B720" s="245" t="s">
        <v>1043</v>
      </c>
      <c r="C720" s="147" t="s">
        <v>1555</v>
      </c>
      <c r="D720" s="147" t="s">
        <v>1043</v>
      </c>
      <c r="E720" s="147"/>
      <c r="F720" s="147">
        <v>1</v>
      </c>
      <c r="G720" s="147" t="s">
        <v>1886</v>
      </c>
      <c r="H720" s="147" t="s">
        <v>1887</v>
      </c>
      <c r="I720" s="147"/>
      <c r="J720" s="147"/>
      <c r="K720" s="147"/>
      <c r="L720" s="147" t="s">
        <v>1222</v>
      </c>
      <c r="M720" s="147">
        <v>2800</v>
      </c>
      <c r="N720" s="147">
        <v>265</v>
      </c>
      <c r="O720" s="147"/>
      <c r="P720" s="297" t="s">
        <v>607</v>
      </c>
      <c r="Q720" s="147"/>
      <c r="R720" s="147"/>
      <c r="S720" s="147"/>
      <c r="T720" s="147"/>
      <c r="U720" s="147"/>
      <c r="V720" s="154"/>
      <c r="W720" s="147"/>
      <c r="X720" s="147"/>
      <c r="Y720" s="147"/>
    </row>
    <row r="721" spans="1:25" x14ac:dyDescent="0.35">
      <c r="A721" s="147">
        <v>717</v>
      </c>
      <c r="B721" s="243"/>
      <c r="C721" s="147"/>
      <c r="D721" s="147"/>
      <c r="E721" s="147"/>
      <c r="F721" s="147"/>
      <c r="G721" s="147"/>
      <c r="H721" s="147"/>
      <c r="I721" s="147"/>
      <c r="J721" s="147"/>
      <c r="K721" s="147"/>
      <c r="L721" s="147"/>
      <c r="M721" s="147"/>
      <c r="N721" s="147"/>
      <c r="O721" s="152"/>
      <c r="P721" s="298" t="s">
        <v>8549</v>
      </c>
      <c r="Q721" s="147"/>
      <c r="R721" s="147"/>
      <c r="S721" s="147"/>
      <c r="T721" s="147"/>
      <c r="U721" s="147"/>
      <c r="V721" s="154"/>
      <c r="W721" s="152"/>
      <c r="X721" s="147"/>
      <c r="Y721" s="152"/>
    </row>
    <row r="722" spans="1:25" x14ac:dyDescent="0.35">
      <c r="A722" s="147">
        <v>718</v>
      </c>
      <c r="B722" s="248"/>
      <c r="C722" s="147"/>
      <c r="D722" s="147"/>
      <c r="E722" s="147"/>
      <c r="F722" s="147"/>
      <c r="G722" s="147"/>
      <c r="H722" s="147"/>
      <c r="I722" s="147"/>
      <c r="J722" s="147"/>
      <c r="K722" s="147"/>
      <c r="L722" s="147"/>
      <c r="M722" s="147"/>
      <c r="N722" s="147"/>
      <c r="O722" s="147"/>
      <c r="P722" s="147" t="s">
        <v>494</v>
      </c>
      <c r="Q722" s="147"/>
      <c r="R722" s="147"/>
      <c r="S722" s="147"/>
      <c r="T722" s="147"/>
      <c r="U722" s="147"/>
      <c r="V722" s="154"/>
      <c r="W722" s="147" t="s">
        <v>494</v>
      </c>
      <c r="X722" s="147"/>
      <c r="Y722" s="147"/>
    </row>
    <row r="723" spans="1:25" x14ac:dyDescent="0.35">
      <c r="A723" s="147">
        <v>719</v>
      </c>
      <c r="B723" s="242" t="s">
        <v>1022</v>
      </c>
      <c r="C723" s="147" t="s">
        <v>1555</v>
      </c>
      <c r="D723" s="147" t="s">
        <v>1022</v>
      </c>
      <c r="E723" s="147"/>
      <c r="F723" s="147"/>
      <c r="G723" s="147" t="s">
        <v>1888</v>
      </c>
      <c r="H723" s="147" t="s">
        <v>1889</v>
      </c>
      <c r="I723" s="147"/>
      <c r="J723" s="147"/>
      <c r="K723" s="147"/>
      <c r="L723" s="147" t="s">
        <v>3361</v>
      </c>
      <c r="M723" s="147">
        <v>7200</v>
      </c>
      <c r="N723" s="147">
        <v>545</v>
      </c>
      <c r="O723" s="147"/>
      <c r="P723" s="147" t="s">
        <v>492</v>
      </c>
      <c r="Q723" s="147"/>
      <c r="R723" s="147"/>
      <c r="S723" s="147"/>
      <c r="T723" s="147"/>
      <c r="U723" s="147"/>
      <c r="V723" s="154"/>
      <c r="W723" s="147" t="s">
        <v>492</v>
      </c>
      <c r="X723" s="147"/>
      <c r="Y723" s="147"/>
    </row>
    <row r="724" spans="1:25" x14ac:dyDescent="0.35">
      <c r="A724" s="147">
        <v>720</v>
      </c>
      <c r="B724" s="242" t="s">
        <v>1095</v>
      </c>
      <c r="C724" s="147" t="s">
        <v>1555</v>
      </c>
      <c r="D724" s="147" t="s">
        <v>1095</v>
      </c>
      <c r="E724" s="147"/>
      <c r="F724" s="147">
        <v>1</v>
      </c>
      <c r="G724" s="147" t="s">
        <v>1890</v>
      </c>
      <c r="H724" s="147" t="s">
        <v>1891</v>
      </c>
      <c r="I724" s="147" t="s">
        <v>494</v>
      </c>
      <c r="J724" s="147"/>
      <c r="K724" s="147"/>
      <c r="L724" s="147" t="s">
        <v>3375</v>
      </c>
      <c r="M724" s="147">
        <v>8000</v>
      </c>
      <c r="N724" s="147">
        <v>615</v>
      </c>
      <c r="O724" s="147"/>
      <c r="P724" s="147" t="s">
        <v>488</v>
      </c>
      <c r="Q724" s="147"/>
      <c r="R724" s="147"/>
      <c r="S724" s="147"/>
      <c r="T724" s="147"/>
      <c r="U724" s="147"/>
      <c r="V724" s="154"/>
      <c r="W724" s="147" t="s">
        <v>488</v>
      </c>
      <c r="X724" s="147"/>
      <c r="Y724" s="147"/>
    </row>
    <row r="725" spans="1:25" x14ac:dyDescent="0.35">
      <c r="A725" s="147">
        <v>721</v>
      </c>
      <c r="B725" s="242" t="s">
        <v>1353</v>
      </c>
      <c r="C725" s="147" t="s">
        <v>1555</v>
      </c>
      <c r="D725" s="147" t="s">
        <v>1353</v>
      </c>
      <c r="E725" s="147"/>
      <c r="F725" s="147"/>
      <c r="G725" s="147" t="s">
        <v>1854</v>
      </c>
      <c r="H725" s="147" t="s">
        <v>1855</v>
      </c>
      <c r="I725" s="147"/>
      <c r="J725" s="147"/>
      <c r="K725" s="147"/>
      <c r="L725" s="147" t="s">
        <v>2863</v>
      </c>
      <c r="M725" s="147">
        <v>3600</v>
      </c>
      <c r="N725" s="147">
        <v>215</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722</v>
      </c>
      <c r="B726" s="242" t="s">
        <v>1857</v>
      </c>
      <c r="C726" s="147" t="s">
        <v>1555</v>
      </c>
      <c r="D726" s="147" t="s">
        <v>1857</v>
      </c>
      <c r="E726" s="147"/>
      <c r="F726" s="147"/>
      <c r="G726" s="147" t="s">
        <v>1858</v>
      </c>
      <c r="H726" s="147" t="s">
        <v>1859</v>
      </c>
      <c r="I726" s="147"/>
      <c r="J726" s="147"/>
      <c r="K726" s="147"/>
      <c r="L726" s="147" t="s">
        <v>2864</v>
      </c>
      <c r="M726" s="147">
        <v>7200</v>
      </c>
      <c r="N726" s="147">
        <v>395</v>
      </c>
      <c r="O726" s="147"/>
      <c r="P726" s="147"/>
      <c r="Q726" s="147" t="s">
        <v>2879</v>
      </c>
      <c r="R726" s="147" t="s">
        <v>1363</v>
      </c>
      <c r="S726" s="147" t="s">
        <v>1364</v>
      </c>
      <c r="T726" s="147" t="s">
        <v>51</v>
      </c>
      <c r="U726" s="147" t="s">
        <v>1558</v>
      </c>
      <c r="V726" s="154">
        <v>10</v>
      </c>
      <c r="W726" s="147" t="s">
        <v>494</v>
      </c>
      <c r="X726" s="147" t="s">
        <v>1190</v>
      </c>
      <c r="Y726" s="147"/>
    </row>
    <row r="727" spans="1:25" x14ac:dyDescent="0.35">
      <c r="A727" s="147">
        <v>723</v>
      </c>
      <c r="B727" s="242" t="s">
        <v>1860</v>
      </c>
      <c r="C727" s="147" t="s">
        <v>1555</v>
      </c>
      <c r="D727" s="147" t="s">
        <v>1860</v>
      </c>
      <c r="E727" s="147"/>
      <c r="F727" s="147">
        <v>1</v>
      </c>
      <c r="G727" s="147" t="s">
        <v>1861</v>
      </c>
      <c r="H727" s="147" t="s">
        <v>1862</v>
      </c>
      <c r="I727" s="147"/>
      <c r="J727" s="147"/>
      <c r="K727" s="147"/>
      <c r="L727" s="147" t="s">
        <v>3491</v>
      </c>
      <c r="M727" s="147">
        <v>9200</v>
      </c>
      <c r="N727" s="147">
        <v>490</v>
      </c>
      <c r="O727" s="147"/>
      <c r="P727" s="147"/>
      <c r="Q727" s="147" t="s">
        <v>2879</v>
      </c>
      <c r="R727" s="147" t="s">
        <v>1363</v>
      </c>
      <c r="S727" s="147" t="s">
        <v>1364</v>
      </c>
      <c r="T727" s="147" t="s">
        <v>51</v>
      </c>
      <c r="U727" s="147" t="s">
        <v>1558</v>
      </c>
      <c r="V727" s="154">
        <v>10</v>
      </c>
      <c r="W727" s="147" t="s">
        <v>494</v>
      </c>
      <c r="X727" s="147" t="s">
        <v>1190</v>
      </c>
      <c r="Y727" s="147"/>
    </row>
    <row r="728" spans="1:25" x14ac:dyDescent="0.35">
      <c r="A728" s="147">
        <v>724</v>
      </c>
      <c r="B728" s="245" t="s">
        <v>1856</v>
      </c>
      <c r="C728" s="147" t="s">
        <v>1555</v>
      </c>
      <c r="D728" s="147" t="s">
        <v>1856</v>
      </c>
      <c r="E728" s="147"/>
      <c r="F728" s="147"/>
      <c r="G728" s="147" t="s">
        <v>1863</v>
      </c>
      <c r="H728" s="147" t="s">
        <v>1864</v>
      </c>
      <c r="I728" s="147"/>
      <c r="J728" s="147"/>
      <c r="K728" s="147"/>
      <c r="L728" s="147" t="s">
        <v>1043</v>
      </c>
      <c r="M728" s="147">
        <v>3600</v>
      </c>
      <c r="N728" s="147">
        <v>215</v>
      </c>
      <c r="O728" s="147"/>
      <c r="P728" s="147"/>
      <c r="Q728" s="147" t="s">
        <v>2879</v>
      </c>
      <c r="R728" s="147" t="s">
        <v>1363</v>
      </c>
      <c r="S728" s="147" t="s">
        <v>1364</v>
      </c>
      <c r="T728" s="147" t="s">
        <v>51</v>
      </c>
      <c r="U728" s="147" t="s">
        <v>1569</v>
      </c>
      <c r="V728" s="154">
        <v>25</v>
      </c>
      <c r="W728" s="147"/>
      <c r="X728" s="147"/>
      <c r="Y728" s="147"/>
    </row>
    <row r="729" spans="1:25" x14ac:dyDescent="0.35">
      <c r="A729" s="147">
        <v>725</v>
      </c>
      <c r="B729" s="248"/>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1571</v>
      </c>
      <c r="V729" s="154">
        <v>25</v>
      </c>
      <c r="W729" s="147"/>
      <c r="X729" s="147"/>
      <c r="Y729" s="147"/>
    </row>
    <row r="730" spans="1:25" x14ac:dyDescent="0.35">
      <c r="A730" s="147">
        <v>726</v>
      </c>
      <c r="B730" s="248"/>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1617</v>
      </c>
      <c r="V730" s="154">
        <v>25</v>
      </c>
      <c r="W730" s="147" t="s">
        <v>494</v>
      </c>
      <c r="X730" s="147" t="s">
        <v>1570</v>
      </c>
      <c r="Y730" s="147"/>
    </row>
    <row r="731" spans="1:25" x14ac:dyDescent="0.35">
      <c r="A731" s="147">
        <v>727</v>
      </c>
      <c r="B731" s="245" t="s">
        <v>1615</v>
      </c>
      <c r="C731" s="147" t="s">
        <v>1555</v>
      </c>
      <c r="D731" s="147" t="s">
        <v>1615</v>
      </c>
      <c r="E731" s="147"/>
      <c r="F731" s="147"/>
      <c r="G731" s="147" t="s">
        <v>5877</v>
      </c>
      <c r="H731" s="147" t="s">
        <v>1865</v>
      </c>
      <c r="I731" s="147"/>
      <c r="J731" s="147"/>
      <c r="K731" s="147"/>
      <c r="L731" s="147" t="s">
        <v>1856</v>
      </c>
      <c r="M731" s="147">
        <v>4800</v>
      </c>
      <c r="N731" s="147">
        <v>275</v>
      </c>
      <c r="O731" s="147"/>
      <c r="P731" s="147"/>
      <c r="Q731" s="147" t="s">
        <v>2879</v>
      </c>
      <c r="R731" s="147" t="s">
        <v>1363</v>
      </c>
      <c r="S731" s="147" t="s">
        <v>1364</v>
      </c>
      <c r="T731" s="147" t="s">
        <v>51</v>
      </c>
      <c r="U731" s="147" t="s">
        <v>1569</v>
      </c>
      <c r="V731" s="154">
        <v>25</v>
      </c>
      <c r="W731" s="147"/>
      <c r="X731" s="147"/>
      <c r="Y731" s="147"/>
    </row>
    <row r="732" spans="1:25" x14ac:dyDescent="0.35">
      <c r="A732" s="147">
        <v>728</v>
      </c>
      <c r="B732" s="248"/>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1571</v>
      </c>
      <c r="V732" s="154">
        <v>25</v>
      </c>
      <c r="W732" s="147"/>
      <c r="X732" s="147"/>
      <c r="Y732" s="147"/>
    </row>
    <row r="733" spans="1:25" x14ac:dyDescent="0.35">
      <c r="A733" s="147">
        <v>729</v>
      </c>
      <c r="B733" s="248"/>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1617</v>
      </c>
      <c r="V733" s="154">
        <v>25</v>
      </c>
      <c r="W733" s="147" t="s">
        <v>494</v>
      </c>
      <c r="X733" s="147" t="s">
        <v>1570</v>
      </c>
      <c r="Y733" s="147"/>
    </row>
    <row r="734" spans="1:25" x14ac:dyDescent="0.35">
      <c r="A734" s="147">
        <v>730</v>
      </c>
      <c r="B734" s="245" t="s">
        <v>1866</v>
      </c>
      <c r="C734" s="147" t="s">
        <v>1555</v>
      </c>
      <c r="D734" s="147" t="s">
        <v>1866</v>
      </c>
      <c r="E734" s="147"/>
      <c r="F734" s="147"/>
      <c r="G734" s="147" t="s">
        <v>5878</v>
      </c>
      <c r="H734" s="147" t="s">
        <v>1867</v>
      </c>
      <c r="I734" s="147"/>
      <c r="J734" s="147"/>
      <c r="K734" s="147"/>
      <c r="L734" s="147" t="s">
        <v>1615</v>
      </c>
      <c r="M734" s="147">
        <v>7200</v>
      </c>
      <c r="N734" s="147">
        <v>395</v>
      </c>
      <c r="O734" s="147"/>
      <c r="P734" s="147"/>
      <c r="Q734" s="147" t="s">
        <v>2879</v>
      </c>
      <c r="R734" s="147" t="s">
        <v>1363</v>
      </c>
      <c r="S734" s="147" t="s">
        <v>1364</v>
      </c>
      <c r="T734" s="147" t="s">
        <v>51</v>
      </c>
      <c r="U734" s="147" t="s">
        <v>1569</v>
      </c>
      <c r="V734" s="154">
        <v>25</v>
      </c>
      <c r="W734" s="147"/>
      <c r="X734" s="147"/>
      <c r="Y734" s="147"/>
    </row>
    <row r="735" spans="1:25" x14ac:dyDescent="0.35">
      <c r="A735" s="147">
        <v>731</v>
      </c>
      <c r="B735" s="248"/>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1571</v>
      </c>
      <c r="V735" s="154">
        <v>25</v>
      </c>
      <c r="W735" s="147"/>
      <c r="X735" s="147"/>
      <c r="Y735" s="147"/>
    </row>
    <row r="736" spans="1:25" x14ac:dyDescent="0.35">
      <c r="A736" s="147">
        <v>732</v>
      </c>
      <c r="B736" s="248"/>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1617</v>
      </c>
      <c r="V736" s="154">
        <v>25</v>
      </c>
      <c r="W736" s="147" t="s">
        <v>494</v>
      </c>
      <c r="X736" s="147" t="s">
        <v>1570</v>
      </c>
      <c r="Y736" s="147"/>
    </row>
    <row r="737" spans="1:25" x14ac:dyDescent="0.35">
      <c r="A737" s="147">
        <v>733</v>
      </c>
      <c r="B737" s="245" t="s">
        <v>1779</v>
      </c>
      <c r="C737" s="147" t="s">
        <v>1555</v>
      </c>
      <c r="D737" s="147" t="s">
        <v>1779</v>
      </c>
      <c r="E737" s="147"/>
      <c r="F737" s="147"/>
      <c r="G737" s="147" t="s">
        <v>1868</v>
      </c>
      <c r="H737" s="147" t="s">
        <v>1869</v>
      </c>
      <c r="I737" s="147"/>
      <c r="J737" s="147"/>
      <c r="K737" s="147"/>
      <c r="L737" s="147" t="s">
        <v>2865</v>
      </c>
      <c r="M737" s="147">
        <v>9200</v>
      </c>
      <c r="N737" s="147">
        <v>490</v>
      </c>
      <c r="O737" s="147"/>
      <c r="P737" s="147"/>
      <c r="Q737" s="147" t="s">
        <v>2879</v>
      </c>
      <c r="R737" s="147" t="s">
        <v>1363</v>
      </c>
      <c r="S737" s="147" t="s">
        <v>1364</v>
      </c>
      <c r="T737" s="147" t="s">
        <v>51</v>
      </c>
      <c r="U737" s="147" t="s">
        <v>1569</v>
      </c>
      <c r="V737" s="154">
        <v>35</v>
      </c>
      <c r="W737" s="147"/>
      <c r="X737" s="147"/>
      <c r="Y737" s="147"/>
    </row>
    <row r="738" spans="1:25" x14ac:dyDescent="0.35">
      <c r="A738" s="147">
        <v>734</v>
      </c>
      <c r="B738" s="248"/>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1571</v>
      </c>
      <c r="V738" s="154">
        <v>35</v>
      </c>
      <c r="W738" s="147"/>
      <c r="X738" s="147"/>
      <c r="Y738" s="147"/>
    </row>
    <row r="739" spans="1:25" x14ac:dyDescent="0.35">
      <c r="A739" s="147">
        <v>735</v>
      </c>
      <c r="B739" s="248"/>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1617</v>
      </c>
      <c r="V739" s="154">
        <v>35</v>
      </c>
      <c r="W739" s="147" t="s">
        <v>494</v>
      </c>
      <c r="X739" s="147" t="s">
        <v>1570</v>
      </c>
      <c r="Y739" s="147"/>
    </row>
    <row r="740" spans="1:25" x14ac:dyDescent="0.35">
      <c r="A740" s="147">
        <v>736</v>
      </c>
      <c r="B740" s="245" t="s">
        <v>1870</v>
      </c>
      <c r="C740" s="147" t="s">
        <v>1555</v>
      </c>
      <c r="D740" s="147" t="s">
        <v>1870</v>
      </c>
      <c r="E740" s="147"/>
      <c r="F740" s="147"/>
      <c r="G740" s="147" t="s">
        <v>5879</v>
      </c>
      <c r="H740" s="147" t="s">
        <v>1871</v>
      </c>
      <c r="I740" s="147"/>
      <c r="J740" s="147"/>
      <c r="K740" s="147"/>
      <c r="L740" s="147" t="s">
        <v>1779</v>
      </c>
      <c r="M740" s="147">
        <v>11200</v>
      </c>
      <c r="N740" s="147">
        <v>565</v>
      </c>
      <c r="O740" s="147"/>
      <c r="P740" s="147"/>
      <c r="Q740" s="147" t="s">
        <v>2879</v>
      </c>
      <c r="R740" s="147" t="s">
        <v>1363</v>
      </c>
      <c r="S740" s="147" t="s">
        <v>1364</v>
      </c>
      <c r="T740" s="147" t="s">
        <v>51</v>
      </c>
      <c r="U740" s="147" t="s">
        <v>1569</v>
      </c>
      <c r="V740" s="154">
        <v>35</v>
      </c>
      <c r="W740" s="147"/>
      <c r="X740" s="147"/>
      <c r="Y740" s="147"/>
    </row>
    <row r="741" spans="1:25" x14ac:dyDescent="0.35">
      <c r="A741" s="147">
        <v>737</v>
      </c>
      <c r="B741" s="248"/>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1571</v>
      </c>
      <c r="V741" s="154">
        <v>35</v>
      </c>
      <c r="W741" s="147"/>
      <c r="X741" s="147"/>
      <c r="Y741" s="147"/>
    </row>
    <row r="742" spans="1:25" x14ac:dyDescent="0.35">
      <c r="A742" s="147">
        <v>738</v>
      </c>
      <c r="B742" s="248"/>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1617</v>
      </c>
      <c r="V742" s="154">
        <v>35</v>
      </c>
      <c r="W742" s="147" t="s">
        <v>494</v>
      </c>
      <c r="X742" s="147" t="s">
        <v>1570</v>
      </c>
      <c r="Y742" s="147"/>
    </row>
    <row r="743" spans="1:25" x14ac:dyDescent="0.35">
      <c r="A743" s="147">
        <v>739</v>
      </c>
      <c r="B743" s="245" t="s">
        <v>1872</v>
      </c>
      <c r="C743" s="147" t="s">
        <v>1555</v>
      </c>
      <c r="D743" s="147" t="s">
        <v>1872</v>
      </c>
      <c r="E743" s="147"/>
      <c r="F743" s="147"/>
      <c r="G743" s="147" t="s">
        <v>5880</v>
      </c>
      <c r="H743" s="147" t="s">
        <v>1873</v>
      </c>
      <c r="I743" s="147"/>
      <c r="J743" s="147"/>
      <c r="K743" s="147"/>
      <c r="L743" s="147" t="s">
        <v>1870</v>
      </c>
      <c r="M743" s="147">
        <v>13200</v>
      </c>
      <c r="N743" s="147">
        <v>640</v>
      </c>
      <c r="O743" s="147"/>
      <c r="P743" s="147"/>
      <c r="Q743" s="147" t="s">
        <v>2879</v>
      </c>
      <c r="R743" s="147" t="s">
        <v>1363</v>
      </c>
      <c r="S743" s="147" t="s">
        <v>1364</v>
      </c>
      <c r="T743" s="147" t="s">
        <v>51</v>
      </c>
      <c r="U743" s="147" t="s">
        <v>1569</v>
      </c>
      <c r="V743" s="154">
        <v>45</v>
      </c>
      <c r="W743" s="147"/>
      <c r="X743" s="147"/>
      <c r="Y743" s="147"/>
    </row>
    <row r="744" spans="1:25" x14ac:dyDescent="0.35">
      <c r="A744" s="147">
        <v>740</v>
      </c>
      <c r="B744" s="248"/>
      <c r="C744" s="147"/>
      <c r="D744" s="147"/>
      <c r="E744" s="147"/>
      <c r="F744" s="147"/>
      <c r="G744" s="147"/>
      <c r="H744" s="147"/>
      <c r="I744" s="147"/>
      <c r="J744" s="147"/>
      <c r="K744" s="147"/>
      <c r="L744" s="147"/>
      <c r="M744" s="147"/>
      <c r="N744" s="147"/>
      <c r="O744" s="147"/>
      <c r="P744" s="147"/>
      <c r="Q744" s="147" t="s">
        <v>2879</v>
      </c>
      <c r="R744" s="147" t="s">
        <v>1363</v>
      </c>
      <c r="S744" s="147" t="s">
        <v>1364</v>
      </c>
      <c r="T744" s="147" t="s">
        <v>51</v>
      </c>
      <c r="U744" s="147" t="s">
        <v>1571</v>
      </c>
      <c r="V744" s="154">
        <v>45</v>
      </c>
      <c r="W744" s="147"/>
      <c r="X744" s="147"/>
      <c r="Y744" s="147"/>
    </row>
    <row r="745" spans="1:25" x14ac:dyDescent="0.35">
      <c r="A745" s="147">
        <v>741</v>
      </c>
      <c r="B745" s="248"/>
      <c r="C745" s="147"/>
      <c r="D745" s="147"/>
      <c r="E745" s="147"/>
      <c r="F745" s="147"/>
      <c r="G745" s="147"/>
      <c r="H745" s="147"/>
      <c r="I745" s="147"/>
      <c r="J745" s="147"/>
      <c r="K745" s="147"/>
      <c r="L745" s="147"/>
      <c r="M745" s="147"/>
      <c r="N745" s="147"/>
      <c r="O745" s="147"/>
      <c r="P745" s="147"/>
      <c r="Q745" s="147" t="s">
        <v>2879</v>
      </c>
      <c r="R745" s="147" t="s">
        <v>1363</v>
      </c>
      <c r="S745" s="147" t="s">
        <v>1364</v>
      </c>
      <c r="T745" s="147" t="s">
        <v>51</v>
      </c>
      <c r="U745" s="147" t="s">
        <v>1617</v>
      </c>
      <c r="V745" s="154">
        <v>45</v>
      </c>
      <c r="W745" s="147" t="s">
        <v>494</v>
      </c>
      <c r="X745" s="147" t="s">
        <v>1570</v>
      </c>
      <c r="Y745" s="147"/>
    </row>
    <row r="746" spans="1:25" x14ac:dyDescent="0.35">
      <c r="A746" s="147">
        <v>742</v>
      </c>
      <c r="B746" s="242" t="s">
        <v>1892</v>
      </c>
      <c r="C746" s="147" t="s">
        <v>1555</v>
      </c>
      <c r="D746" s="147" t="s">
        <v>1892</v>
      </c>
      <c r="E746" s="147"/>
      <c r="F746" s="147"/>
      <c r="G746" s="147" t="s">
        <v>5942</v>
      </c>
      <c r="H746" s="147" t="s">
        <v>1893</v>
      </c>
      <c r="I746" s="147"/>
      <c r="J746" s="147"/>
      <c r="K746" s="147"/>
      <c r="L746" s="147" t="s">
        <v>1892</v>
      </c>
      <c r="M746" s="147">
        <v>14400</v>
      </c>
      <c r="N746" s="147">
        <v>695</v>
      </c>
      <c r="O746" s="147"/>
      <c r="P746" s="147"/>
      <c r="Q746" s="147"/>
      <c r="R746" s="147"/>
      <c r="S746" s="147"/>
      <c r="T746" s="147"/>
      <c r="U746" s="147"/>
      <c r="V746" s="154"/>
      <c r="W746" s="147" t="s">
        <v>484</v>
      </c>
      <c r="X746" s="147"/>
      <c r="Y746" s="147"/>
    </row>
    <row r="747" spans="1:25" x14ac:dyDescent="0.35">
      <c r="A747" s="147">
        <v>743</v>
      </c>
      <c r="B747" s="242" t="s">
        <v>1047</v>
      </c>
      <c r="C747" s="147" t="s">
        <v>1555</v>
      </c>
      <c r="D747" s="147" t="s">
        <v>1047</v>
      </c>
      <c r="E747" s="147"/>
      <c r="F747" s="147">
        <v>1</v>
      </c>
      <c r="G747" s="147" t="s">
        <v>1874</v>
      </c>
      <c r="H747" s="147" t="s">
        <v>1875</v>
      </c>
      <c r="I747" s="147"/>
      <c r="J747" s="147"/>
      <c r="K747" s="147"/>
      <c r="L747" s="147" t="s">
        <v>2866</v>
      </c>
      <c r="M747" s="147">
        <v>4600</v>
      </c>
      <c r="N747" s="147">
        <v>390</v>
      </c>
      <c r="O747" s="147"/>
      <c r="P747" s="147" t="s">
        <v>498</v>
      </c>
      <c r="Q747" s="147"/>
      <c r="R747" s="147"/>
      <c r="S747" s="147"/>
      <c r="T747" s="147"/>
      <c r="U747" s="147"/>
      <c r="V747" s="154"/>
      <c r="W747" s="147" t="s">
        <v>498</v>
      </c>
      <c r="X747" s="147"/>
      <c r="Y747" s="147"/>
    </row>
    <row r="748" spans="1:25" x14ac:dyDescent="0.35">
      <c r="A748" s="147">
        <v>744</v>
      </c>
      <c r="B748" s="242" t="s">
        <v>3477</v>
      </c>
      <c r="C748" s="147" t="s">
        <v>1555</v>
      </c>
      <c r="D748" s="147" t="s">
        <v>3477</v>
      </c>
      <c r="E748" s="147"/>
      <c r="F748" s="147"/>
      <c r="G748" s="147" t="s">
        <v>5897</v>
      </c>
      <c r="H748" s="177" t="s">
        <v>7329</v>
      </c>
      <c r="I748" s="147"/>
      <c r="J748" s="147"/>
      <c r="K748" s="147"/>
      <c r="L748" s="147" t="s">
        <v>3527</v>
      </c>
      <c r="M748" s="147">
        <v>4500</v>
      </c>
      <c r="N748" s="147">
        <v>265</v>
      </c>
      <c r="O748" s="147"/>
      <c r="P748" s="147" t="s">
        <v>7211</v>
      </c>
      <c r="Q748" s="147"/>
      <c r="R748" s="147"/>
      <c r="S748" s="147"/>
      <c r="T748" s="147"/>
      <c r="U748" s="147"/>
      <c r="V748" s="154"/>
      <c r="W748" s="152"/>
      <c r="X748" s="147"/>
      <c r="Y748" s="147"/>
    </row>
    <row r="749" spans="1:25" x14ac:dyDescent="0.35">
      <c r="A749" s="147">
        <v>745</v>
      </c>
      <c r="B749" s="243"/>
      <c r="C749" s="147"/>
      <c r="D749" s="147"/>
      <c r="E749" s="147"/>
      <c r="F749" s="147"/>
      <c r="G749" s="147"/>
      <c r="H749" s="177"/>
      <c r="I749" s="147"/>
      <c r="J749" s="147"/>
      <c r="K749" s="147"/>
      <c r="L749" s="147"/>
      <c r="M749" s="147"/>
      <c r="N749" s="147"/>
      <c r="O749" s="152"/>
      <c r="P749" s="147" t="s">
        <v>7214</v>
      </c>
      <c r="Q749" s="147" t="s">
        <v>2879</v>
      </c>
      <c r="R749" s="147" t="s">
        <v>1363</v>
      </c>
      <c r="S749" s="147" t="s">
        <v>1364</v>
      </c>
      <c r="T749" s="147" t="s">
        <v>51</v>
      </c>
      <c r="U749" s="147" t="s">
        <v>3476</v>
      </c>
      <c r="V749" s="154">
        <v>8</v>
      </c>
      <c r="W749" s="147" t="s">
        <v>7214</v>
      </c>
      <c r="X749" s="147" t="s">
        <v>869</v>
      </c>
      <c r="Y749" s="152"/>
    </row>
    <row r="750" spans="1:25" x14ac:dyDescent="0.35">
      <c r="A750" s="147">
        <v>746</v>
      </c>
      <c r="B750" s="242" t="s">
        <v>3480</v>
      </c>
      <c r="C750" s="147" t="s">
        <v>1555</v>
      </c>
      <c r="D750" s="147" t="s">
        <v>3480</v>
      </c>
      <c r="E750" s="147"/>
      <c r="F750" s="147"/>
      <c r="G750" s="147" t="s">
        <v>5898</v>
      </c>
      <c r="H750" s="177" t="s">
        <v>7492</v>
      </c>
      <c r="I750" s="147"/>
      <c r="J750" s="147"/>
      <c r="K750" s="147"/>
      <c r="L750" s="147" t="s">
        <v>3505</v>
      </c>
      <c r="M750" s="147">
        <v>9000</v>
      </c>
      <c r="N750" s="147">
        <v>425</v>
      </c>
      <c r="O750" s="147"/>
      <c r="P750" s="147"/>
      <c r="Q750" s="147" t="s">
        <v>2879</v>
      </c>
      <c r="R750" s="147" t="s">
        <v>1363</v>
      </c>
      <c r="S750" s="147" t="s">
        <v>1364</v>
      </c>
      <c r="T750" s="147" t="s">
        <v>51</v>
      </c>
      <c r="U750" s="147" t="s">
        <v>3476</v>
      </c>
      <c r="V750" s="154">
        <v>9</v>
      </c>
      <c r="W750" s="147" t="s">
        <v>7214</v>
      </c>
      <c r="X750" s="147" t="s">
        <v>869</v>
      </c>
      <c r="Y750" s="147"/>
    </row>
    <row r="751" spans="1:25" x14ac:dyDescent="0.35">
      <c r="A751" s="147">
        <v>747</v>
      </c>
      <c r="B751" s="243" t="s">
        <v>3481</v>
      </c>
      <c r="C751" s="147" t="s">
        <v>1555</v>
      </c>
      <c r="D751" s="147" t="s">
        <v>3481</v>
      </c>
      <c r="E751" s="147"/>
      <c r="F751" s="147"/>
      <c r="G751" s="147" t="s">
        <v>5899</v>
      </c>
      <c r="H751" s="177" t="s">
        <v>7493</v>
      </c>
      <c r="I751" s="147"/>
      <c r="J751" s="147"/>
      <c r="K751" s="147"/>
      <c r="L751" s="147" t="s">
        <v>3506</v>
      </c>
      <c r="M751" s="147">
        <v>11500</v>
      </c>
      <c r="N751" s="147">
        <v>525</v>
      </c>
      <c r="O751" s="147"/>
      <c r="P751" s="147"/>
      <c r="Q751" s="153" t="s">
        <v>2879</v>
      </c>
      <c r="R751" s="153" t="s">
        <v>1363</v>
      </c>
      <c r="S751" s="153" t="s">
        <v>1364</v>
      </c>
      <c r="T751" s="147" t="s">
        <v>51</v>
      </c>
      <c r="U751" s="147" t="s">
        <v>3476</v>
      </c>
      <c r="V751" s="154">
        <v>10</v>
      </c>
      <c r="W751" s="147" t="s">
        <v>7214</v>
      </c>
      <c r="X751" s="147" t="s">
        <v>869</v>
      </c>
      <c r="Y751" s="147"/>
    </row>
    <row r="752" spans="1:25" x14ac:dyDescent="0.35">
      <c r="A752" s="147">
        <v>748</v>
      </c>
      <c r="B752" s="242" t="s">
        <v>1876</v>
      </c>
      <c r="C752" s="147" t="s">
        <v>1555</v>
      </c>
      <c r="D752" s="147" t="s">
        <v>1876</v>
      </c>
      <c r="E752" s="147"/>
      <c r="F752" s="147"/>
      <c r="G752" s="147" t="s">
        <v>1877</v>
      </c>
      <c r="H752" s="147" t="s">
        <v>1878</v>
      </c>
      <c r="I752" s="147"/>
      <c r="J752" s="147"/>
      <c r="K752" s="147"/>
      <c r="L752" s="147" t="s">
        <v>1866</v>
      </c>
      <c r="M752" s="147">
        <v>3600</v>
      </c>
      <c r="N752" s="147">
        <v>215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749</v>
      </c>
      <c r="B753" s="242" t="s">
        <v>1879</v>
      </c>
      <c r="C753" s="147" t="s">
        <v>1555</v>
      </c>
      <c r="D753" s="147" t="s">
        <v>1879</v>
      </c>
      <c r="E753" s="147"/>
      <c r="F753" s="147"/>
      <c r="G753" s="147" t="s">
        <v>5881</v>
      </c>
      <c r="H753" s="147" t="s">
        <v>1880</v>
      </c>
      <c r="I753" s="147"/>
      <c r="J753" s="147"/>
      <c r="K753" s="147"/>
      <c r="L753" s="147" t="s">
        <v>2867</v>
      </c>
      <c r="M753" s="147">
        <v>6000</v>
      </c>
      <c r="N753" s="147">
        <v>330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750</v>
      </c>
      <c r="B754" s="242" t="s">
        <v>1881</v>
      </c>
      <c r="C754" s="147" t="s">
        <v>1555</v>
      </c>
      <c r="D754" s="147" t="s">
        <v>1881</v>
      </c>
      <c r="E754" s="147"/>
      <c r="F754" s="147"/>
      <c r="G754" s="147" t="s">
        <v>5882</v>
      </c>
      <c r="H754" s="147" t="s">
        <v>1882</v>
      </c>
      <c r="I754" s="147"/>
      <c r="J754" s="147"/>
      <c r="K754" s="147"/>
      <c r="L754" s="147" t="s">
        <v>1879</v>
      </c>
      <c r="M754" s="147">
        <v>8000</v>
      </c>
      <c r="N754" s="147">
        <v>425</v>
      </c>
      <c r="O754" s="147"/>
      <c r="P754" s="147"/>
      <c r="Q754" s="147" t="s">
        <v>2879</v>
      </c>
      <c r="R754" s="147" t="s">
        <v>1363</v>
      </c>
      <c r="S754" s="147" t="s">
        <v>1364</v>
      </c>
      <c r="T754" s="147" t="s">
        <v>51</v>
      </c>
      <c r="U754" s="147" t="s">
        <v>1587</v>
      </c>
      <c r="V754" s="154">
        <v>-10</v>
      </c>
      <c r="W754" s="147" t="s">
        <v>494</v>
      </c>
      <c r="X754" s="147" t="s">
        <v>1588</v>
      </c>
      <c r="Y754" s="147"/>
    </row>
    <row r="755" spans="1:25" x14ac:dyDescent="0.35">
      <c r="A755" s="147">
        <v>751</v>
      </c>
      <c r="B755" s="242" t="s">
        <v>1883</v>
      </c>
      <c r="C755" s="147" t="s">
        <v>1555</v>
      </c>
      <c r="D755" s="147" t="s">
        <v>1883</v>
      </c>
      <c r="E755" s="147"/>
      <c r="F755" s="147"/>
      <c r="G755" s="147" t="s">
        <v>1884</v>
      </c>
      <c r="H755" s="147" t="s">
        <v>1885</v>
      </c>
      <c r="I755" s="147"/>
      <c r="J755" s="147"/>
      <c r="K755" s="147"/>
      <c r="L755" s="147" t="s">
        <v>2868</v>
      </c>
      <c r="M755" s="147">
        <v>10000</v>
      </c>
      <c r="N755" s="147">
        <v>530</v>
      </c>
      <c r="O755" s="147"/>
      <c r="P755" s="147"/>
      <c r="Q755" s="147" t="s">
        <v>2879</v>
      </c>
      <c r="R755" s="147" t="s">
        <v>1363</v>
      </c>
      <c r="S755" s="147" t="s">
        <v>1364</v>
      </c>
      <c r="T755" s="147" t="s">
        <v>51</v>
      </c>
      <c r="U755" s="147" t="s">
        <v>1587</v>
      </c>
      <c r="V755" s="154">
        <v>-10</v>
      </c>
      <c r="W755" s="147" t="s">
        <v>494</v>
      </c>
      <c r="X755" s="147" t="s">
        <v>1588</v>
      </c>
      <c r="Y755" s="147"/>
    </row>
    <row r="756" spans="1:25" x14ac:dyDescent="0.35">
      <c r="A756" s="147">
        <v>752</v>
      </c>
      <c r="B756" s="242" t="s">
        <v>1067</v>
      </c>
      <c r="C756" s="147" t="s">
        <v>1555</v>
      </c>
      <c r="D756" s="147" t="s">
        <v>1067</v>
      </c>
      <c r="E756" s="147"/>
      <c r="F756" s="147">
        <v>1</v>
      </c>
      <c r="G756" s="147" t="s">
        <v>1894</v>
      </c>
      <c r="H756" s="147" t="s">
        <v>1895</v>
      </c>
      <c r="I756" s="147"/>
      <c r="J756" s="147"/>
      <c r="K756" s="147"/>
      <c r="L756" s="177" t="s">
        <v>3363</v>
      </c>
      <c r="M756" s="147">
        <v>12000</v>
      </c>
      <c r="N756" s="147">
        <v>865</v>
      </c>
      <c r="O756" s="147"/>
      <c r="P756" s="147" t="s">
        <v>549</v>
      </c>
      <c r="Q756" s="147"/>
      <c r="R756" s="147"/>
      <c r="S756" s="147"/>
      <c r="T756" s="147"/>
      <c r="U756" s="147"/>
      <c r="V756" s="154"/>
      <c r="W756" s="147" t="s">
        <v>549</v>
      </c>
      <c r="X756" s="147"/>
      <c r="Y756" s="147"/>
    </row>
    <row r="757" spans="1:25" x14ac:dyDescent="0.35">
      <c r="A757" s="147">
        <v>753</v>
      </c>
      <c r="B757" s="243" t="s">
        <v>1071</v>
      </c>
      <c r="C757" s="147" t="s">
        <v>1555</v>
      </c>
      <c r="D757" s="147" t="s">
        <v>1071</v>
      </c>
      <c r="E757" s="147"/>
      <c r="F757" s="147">
        <v>1</v>
      </c>
      <c r="G757" s="147" t="s">
        <v>1896</v>
      </c>
      <c r="H757" s="147" t="s">
        <v>1897</v>
      </c>
      <c r="I757" s="147" t="s">
        <v>578</v>
      </c>
      <c r="J757" s="147"/>
      <c r="K757" s="147"/>
      <c r="L757" s="147" t="s">
        <v>3364</v>
      </c>
      <c r="M757" s="147">
        <v>7200</v>
      </c>
      <c r="N757" s="147">
        <v>545</v>
      </c>
      <c r="O757" s="147"/>
      <c r="P757" s="147" t="s">
        <v>463</v>
      </c>
      <c r="Q757" s="147"/>
      <c r="R757" s="147"/>
      <c r="S757" s="147"/>
      <c r="T757" s="147"/>
      <c r="U757" s="147"/>
      <c r="V757" s="154"/>
      <c r="W757" s="147" t="s">
        <v>463</v>
      </c>
      <c r="X757" s="147"/>
      <c r="Y757" s="147"/>
    </row>
    <row r="758" spans="1:25" x14ac:dyDescent="0.35">
      <c r="A758" s="147">
        <v>754</v>
      </c>
      <c r="B758" s="242" t="s">
        <v>1898</v>
      </c>
      <c r="C758" s="147" t="s">
        <v>1555</v>
      </c>
      <c r="D758" s="147" t="s">
        <v>1898</v>
      </c>
      <c r="E758" s="147"/>
      <c r="F758" s="147"/>
      <c r="G758" s="147" t="s">
        <v>1899</v>
      </c>
      <c r="H758" s="147" t="s">
        <v>1900</v>
      </c>
      <c r="I758" s="147"/>
      <c r="J758" s="147"/>
      <c r="K758" s="147"/>
      <c r="L758" s="147" t="s">
        <v>1901</v>
      </c>
      <c r="M758" s="147">
        <v>14400</v>
      </c>
      <c r="N758" s="147">
        <v>695</v>
      </c>
      <c r="O758" s="147"/>
      <c r="P758" s="147"/>
      <c r="Q758" s="147" t="s">
        <v>2879</v>
      </c>
      <c r="R758" s="147" t="s">
        <v>1363</v>
      </c>
      <c r="S758" s="147" t="s">
        <v>1364</v>
      </c>
      <c r="T758" s="147" t="s">
        <v>58</v>
      </c>
      <c r="U758" s="147" t="s">
        <v>1558</v>
      </c>
      <c r="V758" s="154">
        <v>10</v>
      </c>
      <c r="W758" s="147" t="s">
        <v>446</v>
      </c>
      <c r="X758" s="147" t="s">
        <v>1190</v>
      </c>
      <c r="Y758" s="147"/>
    </row>
    <row r="759" spans="1:25" x14ac:dyDescent="0.35">
      <c r="A759" s="147">
        <v>755</v>
      </c>
      <c r="B759" s="245" t="s">
        <v>1901</v>
      </c>
      <c r="C759" s="147" t="s">
        <v>1555</v>
      </c>
      <c r="D759" s="147" t="s">
        <v>1901</v>
      </c>
      <c r="E759" s="147"/>
      <c r="F759" s="147"/>
      <c r="G759" s="147" t="s">
        <v>1902</v>
      </c>
      <c r="H759" s="147" t="s">
        <v>1903</v>
      </c>
      <c r="I759" s="147"/>
      <c r="J759" s="147"/>
      <c r="K759" s="147"/>
      <c r="L759" s="147" t="s">
        <v>984</v>
      </c>
      <c r="M759" s="147">
        <v>14400</v>
      </c>
      <c r="N759" s="147">
        <v>695</v>
      </c>
      <c r="O759" s="147"/>
      <c r="P759" s="147"/>
      <c r="Q759" s="147" t="s">
        <v>2879</v>
      </c>
      <c r="R759" s="147" t="s">
        <v>1363</v>
      </c>
      <c r="S759" s="147" t="s">
        <v>1364</v>
      </c>
      <c r="T759" s="147" t="s">
        <v>58</v>
      </c>
      <c r="U759" s="147" t="s">
        <v>1569</v>
      </c>
      <c r="V759" s="154">
        <v>25</v>
      </c>
      <c r="W759" s="147"/>
      <c r="X759" s="147"/>
      <c r="Y759" s="147"/>
    </row>
    <row r="760" spans="1:25" x14ac:dyDescent="0.35">
      <c r="A760" s="147">
        <v>756</v>
      </c>
      <c r="B760" s="248"/>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757</v>
      </c>
      <c r="B761" s="245" t="s">
        <v>1904</v>
      </c>
      <c r="C761" s="147" t="s">
        <v>1555</v>
      </c>
      <c r="D761" s="147" t="s">
        <v>1904</v>
      </c>
      <c r="E761" s="147"/>
      <c r="F761" s="147"/>
      <c r="G761" s="147" t="s">
        <v>5883</v>
      </c>
      <c r="H761" s="147" t="s">
        <v>1905</v>
      </c>
      <c r="I761" s="147"/>
      <c r="J761" s="147"/>
      <c r="K761" s="147"/>
      <c r="L761" s="147" t="s">
        <v>1901</v>
      </c>
      <c r="M761" s="147">
        <v>21600</v>
      </c>
      <c r="N761" s="147">
        <v>1040</v>
      </c>
      <c r="O761" s="147"/>
      <c r="P761" s="147"/>
      <c r="Q761" s="147" t="s">
        <v>2879</v>
      </c>
      <c r="R761" s="147" t="s">
        <v>1363</v>
      </c>
      <c r="S761" s="147" t="s">
        <v>1364</v>
      </c>
      <c r="T761" s="147" t="s">
        <v>58</v>
      </c>
      <c r="U761" s="147" t="s">
        <v>1569</v>
      </c>
      <c r="V761" s="154">
        <v>25</v>
      </c>
      <c r="W761" s="147"/>
      <c r="X761" s="147"/>
      <c r="Y761" s="147"/>
    </row>
    <row r="762" spans="1:25" x14ac:dyDescent="0.35">
      <c r="A762" s="147">
        <v>758</v>
      </c>
      <c r="B762" s="248"/>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759</v>
      </c>
      <c r="B763" s="245" t="s">
        <v>1906</v>
      </c>
      <c r="C763" s="147" t="s">
        <v>1555</v>
      </c>
      <c r="D763" s="147" t="s">
        <v>1906</v>
      </c>
      <c r="E763" s="147"/>
      <c r="F763" s="147"/>
      <c r="G763" s="147" t="s">
        <v>5884</v>
      </c>
      <c r="H763" s="147" t="s">
        <v>1907</v>
      </c>
      <c r="I763" s="147"/>
      <c r="J763" s="147"/>
      <c r="K763" s="147"/>
      <c r="L763" s="147" t="s">
        <v>2869</v>
      </c>
      <c r="M763" s="147">
        <v>26000</v>
      </c>
      <c r="N763" s="147">
        <v>1250</v>
      </c>
      <c r="O763" s="147"/>
      <c r="P763" s="147"/>
      <c r="Q763" s="147" t="s">
        <v>2879</v>
      </c>
      <c r="R763" s="147" t="s">
        <v>1363</v>
      </c>
      <c r="S763" s="147" t="s">
        <v>1364</v>
      </c>
      <c r="T763" s="147" t="s">
        <v>58</v>
      </c>
      <c r="U763" s="147" t="s">
        <v>1569</v>
      </c>
      <c r="V763" s="154">
        <v>50</v>
      </c>
      <c r="W763" s="147"/>
      <c r="X763" s="147"/>
      <c r="Y763" s="147"/>
    </row>
    <row r="764" spans="1:25" x14ac:dyDescent="0.35">
      <c r="A764" s="147">
        <v>760</v>
      </c>
      <c r="B764" s="248"/>
      <c r="C764" s="147"/>
      <c r="D764" s="147"/>
      <c r="E764" s="147"/>
      <c r="F764" s="147"/>
      <c r="G764" s="147"/>
      <c r="H764" s="147"/>
      <c r="I764" s="147"/>
      <c r="J764" s="147"/>
      <c r="K764" s="147"/>
      <c r="L764" s="147"/>
      <c r="M764" s="147"/>
      <c r="N764" s="147"/>
      <c r="O764" s="147"/>
      <c r="P764" s="147"/>
      <c r="Q764" s="147" t="s">
        <v>2879</v>
      </c>
      <c r="R764" s="147" t="s">
        <v>1363</v>
      </c>
      <c r="S764" s="147" t="s">
        <v>1364</v>
      </c>
      <c r="T764" s="147" t="s">
        <v>58</v>
      </c>
      <c r="U764" s="147" t="s">
        <v>1571</v>
      </c>
      <c r="V764" s="154">
        <v>25</v>
      </c>
      <c r="W764" s="147" t="s">
        <v>446</v>
      </c>
      <c r="X764" s="147" t="s">
        <v>1570</v>
      </c>
      <c r="Y764" s="147"/>
    </row>
    <row r="765" spans="1:25" x14ac:dyDescent="0.35">
      <c r="A765" s="147">
        <v>761</v>
      </c>
      <c r="B765" s="246" t="s">
        <v>984</v>
      </c>
      <c r="C765" s="147" t="s">
        <v>1555</v>
      </c>
      <c r="D765" s="147" t="s">
        <v>984</v>
      </c>
      <c r="E765" s="147"/>
      <c r="F765" s="147">
        <v>1</v>
      </c>
      <c r="G765" s="147" t="s">
        <v>1914</v>
      </c>
      <c r="H765" s="147" t="s">
        <v>1915</v>
      </c>
      <c r="I765" s="147"/>
      <c r="J765" s="147"/>
      <c r="K765" s="147"/>
      <c r="L765" s="147" t="s">
        <v>3365</v>
      </c>
      <c r="M765" s="147">
        <v>14400</v>
      </c>
      <c r="N765" s="147">
        <v>1040</v>
      </c>
      <c r="O765" s="147"/>
      <c r="P765" s="297" t="s">
        <v>604</v>
      </c>
      <c r="Q765" s="147"/>
      <c r="R765" s="147"/>
      <c r="S765" s="147"/>
      <c r="T765" s="147"/>
      <c r="U765" s="147"/>
      <c r="V765" s="154"/>
      <c r="W765" s="147"/>
      <c r="X765" s="147"/>
      <c r="Y765" s="147"/>
    </row>
    <row r="766" spans="1:25" x14ac:dyDescent="0.35">
      <c r="A766" s="147">
        <v>762</v>
      </c>
      <c r="B766" s="243"/>
      <c r="C766" s="147"/>
      <c r="D766" s="147"/>
      <c r="E766" s="147"/>
      <c r="F766" s="147"/>
      <c r="G766" s="147"/>
      <c r="H766" s="147"/>
      <c r="I766" s="147"/>
      <c r="J766" s="147"/>
      <c r="K766" s="147"/>
      <c r="L766" s="147"/>
      <c r="M766" s="147"/>
      <c r="N766" s="147"/>
      <c r="O766" s="152"/>
      <c r="P766" s="298" t="s">
        <v>8553</v>
      </c>
      <c r="Q766" s="147"/>
      <c r="R766" s="147"/>
      <c r="S766" s="147"/>
      <c r="T766" s="147"/>
      <c r="U766" s="147"/>
      <c r="V766" s="154"/>
      <c r="W766" s="152"/>
      <c r="X766" s="147"/>
      <c r="Y766" s="152"/>
    </row>
    <row r="767" spans="1:25" x14ac:dyDescent="0.35">
      <c r="A767" s="147">
        <v>763</v>
      </c>
      <c r="B767" s="249"/>
      <c r="C767" s="147"/>
      <c r="D767" s="147"/>
      <c r="E767" s="147"/>
      <c r="F767" s="147"/>
      <c r="G767" s="147"/>
      <c r="H767" s="147"/>
      <c r="I767" s="147"/>
      <c r="J767" s="147"/>
      <c r="K767" s="147"/>
      <c r="L767" s="147"/>
      <c r="M767" s="147"/>
      <c r="N767" s="147"/>
      <c r="O767" s="147"/>
      <c r="P767" s="147" t="s">
        <v>452</v>
      </c>
      <c r="Q767" s="153"/>
      <c r="R767" s="153"/>
      <c r="S767" s="153"/>
      <c r="T767" s="147"/>
      <c r="U767" s="147"/>
      <c r="V767" s="154"/>
      <c r="W767" s="147"/>
      <c r="X767" s="147"/>
      <c r="Y767" s="147"/>
    </row>
    <row r="768" spans="1:25" x14ac:dyDescent="0.35">
      <c r="A768" s="147">
        <v>764</v>
      </c>
      <c r="B768" s="249"/>
      <c r="C768" s="147"/>
      <c r="D768" s="147"/>
      <c r="E768" s="147"/>
      <c r="F768" s="147"/>
      <c r="G768" s="147"/>
      <c r="H768" s="147"/>
      <c r="I768" s="147"/>
      <c r="J768" s="147"/>
      <c r="K768" s="147"/>
      <c r="L768" s="147"/>
      <c r="M768" s="147"/>
      <c r="N768" s="147"/>
      <c r="O768" s="147"/>
      <c r="P768" s="147" t="s">
        <v>446</v>
      </c>
      <c r="Q768" s="153"/>
      <c r="R768" s="153"/>
      <c r="S768" s="153"/>
      <c r="T768" s="147"/>
      <c r="U768" s="147"/>
      <c r="V768" s="154"/>
      <c r="W768" s="147" t="s">
        <v>446</v>
      </c>
      <c r="X768" s="147"/>
      <c r="Y768" s="147"/>
    </row>
    <row r="769" spans="1:25" x14ac:dyDescent="0.35">
      <c r="A769" s="147">
        <v>765</v>
      </c>
      <c r="B769" s="246" t="s">
        <v>913</v>
      </c>
      <c r="C769" s="147" t="s">
        <v>1555</v>
      </c>
      <c r="D769" s="147" t="s">
        <v>913</v>
      </c>
      <c r="E769" s="147"/>
      <c r="F769" s="147">
        <v>1</v>
      </c>
      <c r="G769" s="147" t="s">
        <v>1916</v>
      </c>
      <c r="H769" s="147" t="s">
        <v>1917</v>
      </c>
      <c r="I769" s="147" t="s">
        <v>452</v>
      </c>
      <c r="J769" s="147"/>
      <c r="K769" s="147"/>
      <c r="L769" s="147"/>
      <c r="M769" s="147"/>
      <c r="N769" s="147"/>
      <c r="O769" s="147"/>
      <c r="P769" s="147"/>
      <c r="Q769" s="147"/>
      <c r="R769" s="147"/>
      <c r="S769" s="147"/>
      <c r="T769" s="147"/>
      <c r="U769" s="147"/>
      <c r="V769" s="154"/>
      <c r="W769" s="147"/>
      <c r="X769" s="147"/>
      <c r="Y769" s="147"/>
    </row>
    <row r="770" spans="1:25" x14ac:dyDescent="0.35">
      <c r="A770" s="147">
        <v>766</v>
      </c>
      <c r="B770" s="248"/>
      <c r="C770" s="147"/>
      <c r="D770" s="147"/>
      <c r="E770" s="147"/>
      <c r="F770" s="147"/>
      <c r="G770" s="147"/>
      <c r="H770" s="147"/>
      <c r="I770" s="147" t="s">
        <v>446</v>
      </c>
      <c r="J770" s="147"/>
      <c r="K770" s="147"/>
      <c r="L770" s="147" t="s">
        <v>2870</v>
      </c>
      <c r="M770" s="147">
        <v>21600</v>
      </c>
      <c r="N770" s="147">
        <v>1040</v>
      </c>
      <c r="O770" s="147"/>
      <c r="P770" s="147" t="s">
        <v>445</v>
      </c>
      <c r="Q770" s="147"/>
      <c r="R770" s="147"/>
      <c r="S770" s="147"/>
      <c r="T770" s="147"/>
      <c r="U770" s="147"/>
      <c r="V770" s="154"/>
      <c r="W770" s="147"/>
      <c r="X770" s="147"/>
      <c r="Y770" s="147"/>
    </row>
    <row r="771" spans="1:25" x14ac:dyDescent="0.35">
      <c r="A771" s="147">
        <v>767</v>
      </c>
      <c r="B771" s="248"/>
      <c r="C771" s="147"/>
      <c r="D771" s="147"/>
      <c r="E771" s="147"/>
      <c r="F771" s="147"/>
      <c r="G771" s="147"/>
      <c r="H771" s="147"/>
      <c r="I771" s="147"/>
      <c r="J771" s="147"/>
      <c r="K771" s="147"/>
      <c r="L771" s="147"/>
      <c r="M771" s="147"/>
      <c r="N771" s="147"/>
      <c r="O771" s="147"/>
      <c r="P771" s="147" t="s">
        <v>439</v>
      </c>
      <c r="Q771" s="153"/>
      <c r="R771" s="221"/>
      <c r="S771" s="153"/>
      <c r="T771" s="147"/>
      <c r="U771" s="147"/>
      <c r="V771" s="154"/>
      <c r="W771" s="152"/>
      <c r="X771" s="147"/>
      <c r="Y771" s="147"/>
    </row>
    <row r="772" spans="1:25" x14ac:dyDescent="0.35">
      <c r="A772" s="147">
        <v>768</v>
      </c>
      <c r="B772" s="243"/>
      <c r="C772" s="147"/>
      <c r="D772" s="147"/>
      <c r="E772" s="147"/>
      <c r="F772" s="147"/>
      <c r="G772" s="147"/>
      <c r="H772" s="147"/>
      <c r="I772" s="147"/>
      <c r="J772" s="147"/>
      <c r="K772" s="147"/>
      <c r="L772" s="147"/>
      <c r="M772" s="147"/>
      <c r="N772" s="147"/>
      <c r="O772" s="152"/>
      <c r="P772" s="220" t="s">
        <v>7248</v>
      </c>
      <c r="Q772" s="153"/>
      <c r="R772" s="220"/>
      <c r="S772" s="153"/>
      <c r="T772" s="147"/>
      <c r="U772" s="147"/>
      <c r="V772" s="154"/>
      <c r="W772" s="152"/>
      <c r="X772" s="147"/>
      <c r="Y772" s="152"/>
    </row>
    <row r="773" spans="1:25" x14ac:dyDescent="0.35">
      <c r="A773" s="147">
        <v>769</v>
      </c>
      <c r="B773" s="243"/>
      <c r="C773" s="147"/>
      <c r="D773" s="147"/>
      <c r="E773" s="147"/>
      <c r="F773" s="147"/>
      <c r="G773" s="147"/>
      <c r="H773" s="147"/>
      <c r="I773" s="147"/>
      <c r="J773" s="147"/>
      <c r="K773" s="147"/>
      <c r="L773" s="147"/>
      <c r="M773" s="147"/>
      <c r="N773" s="147"/>
      <c r="O773" s="152"/>
      <c r="P773" s="220" t="s">
        <v>7246</v>
      </c>
      <c r="Q773" s="153"/>
      <c r="R773" s="220"/>
      <c r="S773" s="153"/>
      <c r="T773" s="147"/>
      <c r="U773" s="147"/>
      <c r="V773" s="154"/>
      <c r="W773" s="152"/>
      <c r="X773" s="147"/>
      <c r="Y773" s="152"/>
    </row>
    <row r="774" spans="1:25" x14ac:dyDescent="0.35">
      <c r="A774" s="147">
        <v>770</v>
      </c>
      <c r="B774" s="243"/>
      <c r="C774" s="147"/>
      <c r="D774" s="147"/>
      <c r="E774" s="147"/>
      <c r="F774" s="147"/>
      <c r="G774" s="147"/>
      <c r="H774" s="147"/>
      <c r="I774" s="147"/>
      <c r="J774" s="147"/>
      <c r="K774" s="147"/>
      <c r="L774" s="147"/>
      <c r="M774" s="147"/>
      <c r="N774" s="147"/>
      <c r="O774" s="152"/>
      <c r="P774" s="220" t="s">
        <v>7243</v>
      </c>
      <c r="Q774" s="153"/>
      <c r="R774" s="220"/>
      <c r="S774" s="153"/>
      <c r="T774" s="147"/>
      <c r="U774" s="147"/>
      <c r="V774" s="154"/>
      <c r="W774" s="152"/>
      <c r="X774" s="147"/>
      <c r="Y774" s="152"/>
    </row>
    <row r="775" spans="1:25" x14ac:dyDescent="0.35">
      <c r="A775" s="147">
        <v>771</v>
      </c>
      <c r="B775" s="243"/>
      <c r="C775" s="147"/>
      <c r="D775" s="147"/>
      <c r="E775" s="147"/>
      <c r="F775" s="147"/>
      <c r="G775" s="147"/>
      <c r="H775" s="147"/>
      <c r="I775" s="147"/>
      <c r="J775" s="147"/>
      <c r="K775" s="147"/>
      <c r="L775" s="147"/>
      <c r="M775" s="147"/>
      <c r="N775" s="147"/>
      <c r="O775" s="152"/>
      <c r="P775" s="220" t="s">
        <v>7189</v>
      </c>
      <c r="Q775" s="153"/>
      <c r="R775" s="220"/>
      <c r="S775" s="153"/>
      <c r="T775" s="147"/>
      <c r="U775" s="147"/>
      <c r="V775" s="154"/>
      <c r="W775" s="152"/>
      <c r="X775" s="147"/>
      <c r="Y775" s="152"/>
    </row>
    <row r="776" spans="1:25" x14ac:dyDescent="0.35">
      <c r="A776" s="147">
        <v>772</v>
      </c>
      <c r="B776" s="243"/>
      <c r="C776" s="147"/>
      <c r="D776" s="147"/>
      <c r="E776" s="147"/>
      <c r="F776" s="147"/>
      <c r="G776" s="147"/>
      <c r="H776" s="147"/>
      <c r="I776" s="147"/>
      <c r="J776" s="147"/>
      <c r="K776" s="147"/>
      <c r="L776" s="147"/>
      <c r="M776" s="147"/>
      <c r="N776" s="147"/>
      <c r="O776" s="152"/>
      <c r="P776" s="220" t="s">
        <v>7250</v>
      </c>
      <c r="Q776" s="153"/>
      <c r="R776" s="220"/>
      <c r="S776" s="153"/>
      <c r="T776" s="147"/>
      <c r="U776" s="147"/>
      <c r="V776" s="154"/>
      <c r="W776" s="147" t="s">
        <v>439</v>
      </c>
      <c r="X776" s="147"/>
      <c r="Y776" s="152"/>
    </row>
    <row r="777" spans="1:25" x14ac:dyDescent="0.35">
      <c r="A777" s="147">
        <v>773</v>
      </c>
      <c r="B777" s="242" t="s">
        <v>1034</v>
      </c>
      <c r="C777" s="147" t="s">
        <v>1555</v>
      </c>
      <c r="D777" s="147" t="s">
        <v>1034</v>
      </c>
      <c r="E777" s="147"/>
      <c r="F777" s="147">
        <v>1</v>
      </c>
      <c r="G777" s="147" t="s">
        <v>1918</v>
      </c>
      <c r="H777" s="147" t="s">
        <v>1919</v>
      </c>
      <c r="I777" s="147"/>
      <c r="J777" s="147"/>
      <c r="K777" s="147"/>
      <c r="L777" s="147" t="s">
        <v>2871</v>
      </c>
      <c r="M777" s="147">
        <v>25000</v>
      </c>
      <c r="N777" s="147">
        <v>2250</v>
      </c>
      <c r="O777" s="147"/>
      <c r="P777" s="147" t="s">
        <v>433</v>
      </c>
      <c r="Q777" s="147"/>
      <c r="R777" s="220"/>
      <c r="S777" s="147"/>
      <c r="T777" s="147"/>
      <c r="U777" s="147"/>
      <c r="V777" s="154"/>
      <c r="W777" s="147" t="s">
        <v>433</v>
      </c>
      <c r="X777" s="147"/>
      <c r="Y777" s="147"/>
    </row>
    <row r="778" spans="1:25" x14ac:dyDescent="0.35">
      <c r="A778" s="147">
        <v>774</v>
      </c>
      <c r="B778" s="242" t="s">
        <v>3499</v>
      </c>
      <c r="C778" s="147" t="s">
        <v>1555</v>
      </c>
      <c r="D778" s="147" t="s">
        <v>3499</v>
      </c>
      <c r="E778" s="147"/>
      <c r="F778" s="147"/>
      <c r="G778" s="147" t="s">
        <v>5915</v>
      </c>
      <c r="H778" s="147" t="s">
        <v>3507</v>
      </c>
      <c r="I778" s="147"/>
      <c r="J778" s="147"/>
      <c r="K778" s="147"/>
      <c r="L778" s="147" t="s">
        <v>3509</v>
      </c>
      <c r="M778" s="147">
        <v>14400</v>
      </c>
      <c r="N778" s="147">
        <v>695</v>
      </c>
      <c r="O778" s="147"/>
      <c r="P778" s="147"/>
      <c r="Q778" s="147" t="s">
        <v>2879</v>
      </c>
      <c r="R778" s="147" t="s">
        <v>1363</v>
      </c>
      <c r="S778" s="147" t="s">
        <v>1364</v>
      </c>
      <c r="T778" s="147" t="s">
        <v>58</v>
      </c>
      <c r="U778" s="147" t="s">
        <v>3476</v>
      </c>
      <c r="V778" s="154">
        <v>5</v>
      </c>
      <c r="W778" s="147" t="s">
        <v>439</v>
      </c>
      <c r="X778" s="147" t="s">
        <v>869</v>
      </c>
      <c r="Y778" s="147"/>
    </row>
    <row r="779" spans="1:25" x14ac:dyDescent="0.35">
      <c r="A779" s="147">
        <v>775</v>
      </c>
      <c r="B779" s="242" t="s">
        <v>3500</v>
      </c>
      <c r="C779" s="147" t="s">
        <v>1555</v>
      </c>
      <c r="D779" s="147" t="s">
        <v>3500</v>
      </c>
      <c r="E779" s="147"/>
      <c r="F779" s="147"/>
      <c r="G779" s="147" t="s">
        <v>5917</v>
      </c>
      <c r="H779" s="147" t="s">
        <v>3519</v>
      </c>
      <c r="I779" s="147"/>
      <c r="J779" s="147"/>
      <c r="K779" s="147"/>
      <c r="L779" s="147" t="s">
        <v>3499</v>
      </c>
      <c r="M779" s="147">
        <v>21600</v>
      </c>
      <c r="N779" s="147">
        <v>1040</v>
      </c>
      <c r="O779" s="147"/>
      <c r="P779" s="147"/>
      <c r="Q779" s="147" t="s">
        <v>2879</v>
      </c>
      <c r="R779" s="147" t="s">
        <v>1363</v>
      </c>
      <c r="S779" s="147" t="s">
        <v>1364</v>
      </c>
      <c r="T779" s="147" t="s">
        <v>58</v>
      </c>
      <c r="U779" s="147" t="s">
        <v>3476</v>
      </c>
      <c r="V779" s="154">
        <v>6</v>
      </c>
      <c r="W779" s="147" t="s">
        <v>439</v>
      </c>
      <c r="X779" s="147" t="s">
        <v>869</v>
      </c>
      <c r="Y779" s="147"/>
    </row>
    <row r="780" spans="1:25" x14ac:dyDescent="0.35">
      <c r="A780" s="147">
        <v>776</v>
      </c>
      <c r="B780" s="242" t="s">
        <v>3501</v>
      </c>
      <c r="C780" s="147" t="s">
        <v>1555</v>
      </c>
      <c r="D780" s="147" t="s">
        <v>3501</v>
      </c>
      <c r="E780" s="147"/>
      <c r="F780" s="147"/>
      <c r="G780" s="147" t="s">
        <v>5916</v>
      </c>
      <c r="H780" s="147" t="s">
        <v>3520</v>
      </c>
      <c r="I780" s="147"/>
      <c r="J780" s="147"/>
      <c r="K780" s="147"/>
      <c r="L780" s="147" t="s">
        <v>3500</v>
      </c>
      <c r="M780" s="147">
        <v>26000</v>
      </c>
      <c r="N780" s="147">
        <v>1250</v>
      </c>
      <c r="O780" s="147"/>
      <c r="P780" s="147"/>
      <c r="Q780" s="147" t="s">
        <v>2879</v>
      </c>
      <c r="R780" s="147" t="s">
        <v>1363</v>
      </c>
      <c r="S780" s="147" t="s">
        <v>1364</v>
      </c>
      <c r="T780" s="147" t="s">
        <v>58</v>
      </c>
      <c r="U780" s="147" t="s">
        <v>3476</v>
      </c>
      <c r="V780" s="154">
        <v>7</v>
      </c>
      <c r="W780" s="147" t="s">
        <v>439</v>
      </c>
      <c r="X780" s="147" t="s">
        <v>869</v>
      </c>
      <c r="Y780" s="147"/>
    </row>
    <row r="781" spans="1:25" x14ac:dyDescent="0.35">
      <c r="A781" s="147">
        <v>777</v>
      </c>
      <c r="B781" s="242" t="s">
        <v>1908</v>
      </c>
      <c r="C781" s="147" t="s">
        <v>1555</v>
      </c>
      <c r="D781" s="147" t="s">
        <v>1908</v>
      </c>
      <c r="E781" s="147"/>
      <c r="F781" s="147"/>
      <c r="G781" s="147" t="s">
        <v>1909</v>
      </c>
      <c r="H781" s="147" t="s">
        <v>1910</v>
      </c>
      <c r="I781" s="147"/>
      <c r="J781" s="147"/>
      <c r="K781" s="147"/>
      <c r="L781" s="147" t="s">
        <v>1898</v>
      </c>
      <c r="M781" s="147">
        <v>14400</v>
      </c>
      <c r="N781" s="147">
        <v>695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778</v>
      </c>
      <c r="B782" s="242" t="s">
        <v>1911</v>
      </c>
      <c r="C782" s="147" t="s">
        <v>1555</v>
      </c>
      <c r="D782" s="147" t="s">
        <v>1911</v>
      </c>
      <c r="E782" s="147"/>
      <c r="F782" s="147"/>
      <c r="G782" s="147" t="s">
        <v>5885</v>
      </c>
      <c r="H782" s="147" t="s">
        <v>1912</v>
      </c>
      <c r="I782" s="147"/>
      <c r="J782" s="147"/>
      <c r="K782" s="147"/>
      <c r="L782" s="147" t="s">
        <v>1908</v>
      </c>
      <c r="M782" s="147">
        <v>21600</v>
      </c>
      <c r="N782" s="147">
        <v>1040</v>
      </c>
      <c r="O782" s="147"/>
      <c r="P782" s="147"/>
      <c r="Q782" s="147" t="s">
        <v>2879</v>
      </c>
      <c r="R782" s="147" t="s">
        <v>1363</v>
      </c>
      <c r="S782" s="147" t="s">
        <v>1364</v>
      </c>
      <c r="T782" s="147" t="s">
        <v>58</v>
      </c>
      <c r="U782" s="147" t="s">
        <v>1587</v>
      </c>
      <c r="V782" s="154">
        <v>-15</v>
      </c>
      <c r="W782" s="147" t="s">
        <v>446</v>
      </c>
      <c r="X782" s="147" t="s">
        <v>1588</v>
      </c>
      <c r="Y782" s="147"/>
    </row>
    <row r="783" spans="1:25" x14ac:dyDescent="0.35">
      <c r="A783" s="147">
        <v>779</v>
      </c>
      <c r="B783" s="242" t="s">
        <v>1035</v>
      </c>
      <c r="C783" s="147" t="s">
        <v>1555</v>
      </c>
      <c r="D783" s="147" t="s">
        <v>1035</v>
      </c>
      <c r="E783" s="147"/>
      <c r="F783" s="147"/>
      <c r="G783" s="147" t="s">
        <v>5886</v>
      </c>
      <c r="H783" s="147" t="s">
        <v>1913</v>
      </c>
      <c r="I783" s="147"/>
      <c r="J783" s="147"/>
      <c r="K783" s="147"/>
      <c r="L783" s="147" t="s">
        <v>1911</v>
      </c>
      <c r="M783" s="147">
        <v>28000</v>
      </c>
      <c r="N783" s="147">
        <v>1345</v>
      </c>
      <c r="O783" s="147"/>
      <c r="P783" s="147"/>
      <c r="Q783" s="147" t="s">
        <v>2879</v>
      </c>
      <c r="R783" s="147" t="s">
        <v>1363</v>
      </c>
      <c r="S783" s="147" t="s">
        <v>1364</v>
      </c>
      <c r="T783" s="147" t="s">
        <v>58</v>
      </c>
      <c r="U783" s="147" t="s">
        <v>1587</v>
      </c>
      <c r="V783" s="154">
        <v>-15</v>
      </c>
      <c r="W783" s="147" t="s">
        <v>446</v>
      </c>
      <c r="X783" s="147" t="s">
        <v>1588</v>
      </c>
      <c r="Y783" s="147"/>
    </row>
    <row r="784" spans="1:25" x14ac:dyDescent="0.35">
      <c r="A784" s="147">
        <v>780</v>
      </c>
      <c r="B784" s="261" t="s">
        <v>1063</v>
      </c>
      <c r="C784" s="153" t="s">
        <v>1555</v>
      </c>
      <c r="D784" s="147" t="s">
        <v>1063</v>
      </c>
      <c r="E784" s="147"/>
      <c r="F784" s="147"/>
      <c r="G784" s="147" t="s">
        <v>1951</v>
      </c>
      <c r="H784" s="147" t="s">
        <v>1952</v>
      </c>
      <c r="I784" s="147"/>
      <c r="J784" s="147"/>
      <c r="K784" s="147"/>
      <c r="L784" s="147" t="s">
        <v>2876</v>
      </c>
      <c r="M784" s="147">
        <v>3600</v>
      </c>
      <c r="N784" s="147">
        <v>300</v>
      </c>
      <c r="O784" s="147"/>
      <c r="P784" s="297" t="s">
        <v>591</v>
      </c>
      <c r="Q784" s="147"/>
      <c r="R784" s="147"/>
      <c r="S784" s="147"/>
      <c r="T784" s="147"/>
      <c r="U784" s="147"/>
      <c r="V784" s="154"/>
      <c r="W784" s="147"/>
      <c r="X784" s="147"/>
      <c r="Y784" s="147"/>
    </row>
    <row r="785" spans="1:25" x14ac:dyDescent="0.35">
      <c r="A785" s="147">
        <v>781</v>
      </c>
      <c r="B785" s="251"/>
      <c r="C785" s="153"/>
      <c r="D785" s="147"/>
      <c r="E785" s="147"/>
      <c r="F785" s="147"/>
      <c r="G785" s="147"/>
      <c r="H785" s="147"/>
      <c r="I785" s="147"/>
      <c r="J785" s="147"/>
      <c r="K785" s="147"/>
      <c r="L785" s="147"/>
      <c r="M785" s="147"/>
      <c r="N785" s="147"/>
      <c r="O785" s="152"/>
      <c r="P785" s="298" t="s">
        <v>8545</v>
      </c>
      <c r="Q785" s="147"/>
      <c r="R785" s="147"/>
      <c r="S785" s="147"/>
      <c r="T785" s="147"/>
      <c r="U785" s="147"/>
      <c r="V785" s="154"/>
      <c r="W785" s="152"/>
      <c r="X785" s="147"/>
      <c r="Y785" s="152"/>
    </row>
    <row r="786" spans="1:25" x14ac:dyDescent="0.35">
      <c r="A786" s="147">
        <v>782</v>
      </c>
      <c r="B786" s="250"/>
      <c r="C786" s="147"/>
      <c r="D786" s="147"/>
      <c r="E786" s="147"/>
      <c r="F786" s="147"/>
      <c r="G786" s="147"/>
      <c r="H786" s="147"/>
      <c r="I786" s="147"/>
      <c r="J786" s="147"/>
      <c r="K786" s="147"/>
      <c r="L786" s="147"/>
      <c r="M786" s="147"/>
      <c r="N786" s="147"/>
      <c r="O786" s="147"/>
      <c r="P786" s="147" t="s">
        <v>424</v>
      </c>
      <c r="Q786" s="147"/>
      <c r="R786" s="147"/>
      <c r="S786" s="147"/>
      <c r="T786" s="147"/>
      <c r="U786" s="147"/>
      <c r="V786" s="154"/>
      <c r="W786" s="147"/>
      <c r="X786" s="147"/>
      <c r="Y786" s="147"/>
    </row>
    <row r="787" spans="1:25" x14ac:dyDescent="0.35">
      <c r="A787" s="147">
        <v>783</v>
      </c>
      <c r="B787" s="250"/>
      <c r="C787" s="147"/>
      <c r="D787" s="147"/>
      <c r="E787" s="147"/>
      <c r="F787" s="147"/>
      <c r="G787" s="147"/>
      <c r="H787" s="147"/>
      <c r="I787" s="147"/>
      <c r="J787" s="147"/>
      <c r="K787" s="147"/>
      <c r="L787" s="147"/>
      <c r="M787" s="147"/>
      <c r="N787" s="147"/>
      <c r="O787" s="147"/>
      <c r="P787" s="147" t="s">
        <v>402</v>
      </c>
      <c r="Q787" s="147"/>
      <c r="R787" s="147"/>
      <c r="S787" s="147"/>
      <c r="T787" s="147"/>
      <c r="U787" s="147"/>
      <c r="V787" s="154"/>
      <c r="W787" s="147" t="s">
        <v>424</v>
      </c>
      <c r="X787" s="147"/>
      <c r="Y787" s="147"/>
    </row>
    <row r="788" spans="1:25" x14ac:dyDescent="0.35">
      <c r="A788" s="147">
        <v>784</v>
      </c>
      <c r="B788" s="261" t="s">
        <v>8863</v>
      </c>
      <c r="C788" s="153" t="s">
        <v>1555</v>
      </c>
      <c r="D788" s="147" t="s">
        <v>8863</v>
      </c>
      <c r="E788" s="147"/>
      <c r="F788" s="147"/>
      <c r="G788" s="147" t="s">
        <v>1951</v>
      </c>
      <c r="H788" s="314" t="s">
        <v>8864</v>
      </c>
      <c r="I788" s="147"/>
      <c r="J788" s="147"/>
      <c r="K788" s="147"/>
      <c r="L788" s="314" t="s">
        <v>8867</v>
      </c>
      <c r="M788" s="147">
        <v>4800</v>
      </c>
      <c r="N788" s="147">
        <v>395</v>
      </c>
      <c r="O788" s="147"/>
      <c r="P788" s="297" t="s">
        <v>8865</v>
      </c>
      <c r="Q788" s="147"/>
      <c r="R788" s="147"/>
      <c r="S788" s="147"/>
      <c r="T788" s="147"/>
      <c r="U788" s="147"/>
      <c r="V788" s="154"/>
      <c r="W788" s="147" t="s">
        <v>8865</v>
      </c>
      <c r="X788" s="147"/>
      <c r="Y788" s="147"/>
    </row>
    <row r="789" spans="1:25" x14ac:dyDescent="0.35">
      <c r="A789" s="147">
        <v>785</v>
      </c>
      <c r="B789" s="246" t="s">
        <v>1030</v>
      </c>
      <c r="C789" s="147" t="s">
        <v>1555</v>
      </c>
      <c r="D789" s="147" t="s">
        <v>1030</v>
      </c>
      <c r="E789" s="147"/>
      <c r="F789" s="147">
        <v>1</v>
      </c>
      <c r="G789" s="147" t="s">
        <v>1953</v>
      </c>
      <c r="H789" s="314" t="s">
        <v>1954</v>
      </c>
      <c r="I789" s="147"/>
      <c r="J789" s="147"/>
      <c r="K789" s="147"/>
      <c r="L789" s="177" t="s">
        <v>8848</v>
      </c>
      <c r="M789" s="147">
        <v>2400</v>
      </c>
      <c r="N789" s="147">
        <v>215</v>
      </c>
      <c r="O789" s="147"/>
      <c r="P789" s="314" t="s">
        <v>413</v>
      </c>
      <c r="Q789" s="147"/>
      <c r="R789" s="147"/>
      <c r="S789" s="147"/>
      <c r="T789" s="147"/>
      <c r="U789" s="147"/>
      <c r="V789" s="154"/>
      <c r="W789" s="147"/>
      <c r="X789" s="147"/>
      <c r="Y789" s="147"/>
    </row>
    <row r="790" spans="1:25" x14ac:dyDescent="0.35">
      <c r="A790" s="147">
        <v>786</v>
      </c>
      <c r="B790" s="249"/>
      <c r="C790" s="147"/>
      <c r="D790" s="147"/>
      <c r="E790" s="147"/>
      <c r="F790" s="147"/>
      <c r="G790" s="147"/>
      <c r="H790" s="147"/>
      <c r="I790" s="147"/>
      <c r="J790" s="147"/>
      <c r="K790" s="147"/>
      <c r="L790" s="147"/>
      <c r="M790" s="147"/>
      <c r="N790" s="147"/>
      <c r="O790" s="147"/>
      <c r="P790" s="147" t="s">
        <v>3634</v>
      </c>
      <c r="Q790" s="147"/>
      <c r="R790" s="147"/>
      <c r="S790" s="147"/>
      <c r="T790" s="147"/>
      <c r="U790" s="147"/>
      <c r="V790" s="154"/>
      <c r="W790" s="152"/>
      <c r="X790" s="147"/>
      <c r="Y790" s="147"/>
    </row>
    <row r="791" spans="1:25" x14ac:dyDescent="0.35">
      <c r="A791" s="147">
        <v>787</v>
      </c>
      <c r="B791" s="315"/>
      <c r="C791" s="147"/>
      <c r="D791" s="147"/>
      <c r="E791" s="147"/>
      <c r="F791" s="147"/>
      <c r="G791" s="147"/>
      <c r="H791" s="147"/>
      <c r="I791" s="147"/>
      <c r="J791" s="147"/>
      <c r="K791" s="147"/>
      <c r="L791" s="147"/>
      <c r="M791" s="147"/>
      <c r="N791" s="147"/>
      <c r="O791" s="152"/>
      <c r="P791" s="147" t="s">
        <v>7270</v>
      </c>
      <c r="Q791" s="147"/>
      <c r="R791" s="147"/>
      <c r="S791" s="147"/>
      <c r="T791" s="147"/>
      <c r="U791" s="147"/>
      <c r="V791" s="154"/>
      <c r="W791" s="292"/>
      <c r="X791" s="147"/>
      <c r="Y791" s="152"/>
    </row>
    <row r="792" spans="1:25" x14ac:dyDescent="0.35">
      <c r="A792" s="147">
        <v>788</v>
      </c>
      <c r="B792" s="315"/>
      <c r="C792" s="147"/>
      <c r="D792" s="147"/>
      <c r="E792" s="147"/>
      <c r="F792" s="147"/>
      <c r="G792" s="147"/>
      <c r="H792" s="147"/>
      <c r="I792" s="147"/>
      <c r="J792" s="147"/>
      <c r="K792" s="147"/>
      <c r="L792" s="147"/>
      <c r="M792" s="147"/>
      <c r="N792" s="147"/>
      <c r="O792" s="152"/>
      <c r="P792" s="147" t="s">
        <v>7271</v>
      </c>
      <c r="Q792" s="147"/>
      <c r="R792" s="147"/>
      <c r="S792" s="147"/>
      <c r="T792" s="147"/>
      <c r="U792" s="147"/>
      <c r="V792" s="154"/>
      <c r="W792" s="292"/>
      <c r="X792" s="147"/>
      <c r="Y792" s="152"/>
    </row>
    <row r="793" spans="1:25" x14ac:dyDescent="0.35">
      <c r="A793" s="147">
        <v>789</v>
      </c>
      <c r="B793" s="315"/>
      <c r="C793" s="147"/>
      <c r="D793" s="147"/>
      <c r="E793" s="147"/>
      <c r="F793" s="147"/>
      <c r="G793" s="147"/>
      <c r="H793" s="147"/>
      <c r="I793" s="147"/>
      <c r="J793" s="147"/>
      <c r="K793" s="147"/>
      <c r="L793" s="147"/>
      <c r="M793" s="147"/>
      <c r="N793" s="147"/>
      <c r="O793" s="152"/>
      <c r="P793" s="147" t="s">
        <v>7257</v>
      </c>
      <c r="Q793" s="147"/>
      <c r="R793" s="147"/>
      <c r="S793" s="147"/>
      <c r="T793" s="147"/>
      <c r="U793" s="147"/>
      <c r="V793" s="154"/>
      <c r="W793" s="314" t="s">
        <v>413</v>
      </c>
      <c r="X793" s="147"/>
      <c r="Y793" s="152"/>
    </row>
    <row r="794" spans="1:25" x14ac:dyDescent="0.35">
      <c r="A794" s="147">
        <v>790</v>
      </c>
      <c r="B794" s="245" t="s">
        <v>1955</v>
      </c>
      <c r="C794" s="147" t="s">
        <v>1555</v>
      </c>
      <c r="D794" s="147" t="s">
        <v>1955</v>
      </c>
      <c r="E794" s="147"/>
      <c r="F794" s="147"/>
      <c r="G794" s="147" t="s">
        <v>1956</v>
      </c>
      <c r="H794" s="147" t="s">
        <v>1957</v>
      </c>
      <c r="I794" s="147"/>
      <c r="J794" s="147"/>
      <c r="K794" s="147"/>
      <c r="L794" s="147" t="s">
        <v>3366</v>
      </c>
      <c r="M794" s="147">
        <v>4800</v>
      </c>
      <c r="N794" s="147">
        <v>395</v>
      </c>
      <c r="O794" s="147"/>
      <c r="P794" s="147" t="s">
        <v>432</v>
      </c>
      <c r="Q794" s="147"/>
      <c r="R794" s="147"/>
      <c r="S794" s="147"/>
      <c r="T794" s="147"/>
      <c r="U794" s="147"/>
      <c r="V794" s="154"/>
      <c r="W794" s="147"/>
      <c r="X794" s="147"/>
      <c r="Y794" s="147"/>
    </row>
    <row r="795" spans="1:25" x14ac:dyDescent="0.35">
      <c r="A795" s="147">
        <v>791</v>
      </c>
      <c r="B795" s="248"/>
      <c r="C795" s="147"/>
      <c r="D795" s="147"/>
      <c r="E795" s="147"/>
      <c r="F795" s="147"/>
      <c r="G795" s="147"/>
      <c r="H795" s="147"/>
      <c r="I795" s="147"/>
      <c r="J795" s="147"/>
      <c r="K795" s="147"/>
      <c r="L795" s="147"/>
      <c r="M795" s="147"/>
      <c r="N795" s="147"/>
      <c r="O795" s="147"/>
      <c r="P795" s="147" t="s">
        <v>408</v>
      </c>
      <c r="Q795" s="147"/>
      <c r="R795" s="147"/>
      <c r="S795" s="147"/>
      <c r="T795" s="147"/>
      <c r="U795" s="147"/>
      <c r="V795" s="154"/>
      <c r="W795" s="147" t="s">
        <v>432</v>
      </c>
      <c r="X795" s="147"/>
      <c r="Y795" s="147"/>
    </row>
    <row r="796" spans="1:25" x14ac:dyDescent="0.35">
      <c r="A796" s="147">
        <v>792</v>
      </c>
      <c r="B796" s="246" t="s">
        <v>1131</v>
      </c>
      <c r="C796" s="147" t="s">
        <v>1555</v>
      </c>
      <c r="D796" s="147" t="s">
        <v>1131</v>
      </c>
      <c r="E796" s="147"/>
      <c r="F796" s="147">
        <v>1</v>
      </c>
      <c r="G796" s="147" t="s">
        <v>1958</v>
      </c>
      <c r="H796" s="147" t="s">
        <v>1959</v>
      </c>
      <c r="I796" s="147"/>
      <c r="J796" s="147"/>
      <c r="K796" s="147"/>
      <c r="L796" s="147" t="s">
        <v>1283</v>
      </c>
      <c r="M796" s="147">
        <v>2200</v>
      </c>
      <c r="N796" s="147">
        <v>225</v>
      </c>
      <c r="O796" s="147"/>
      <c r="P796" s="177" t="s">
        <v>412</v>
      </c>
      <c r="Q796" s="147"/>
      <c r="R796" s="147"/>
      <c r="S796" s="147"/>
      <c r="T796" s="147"/>
      <c r="U796" s="147"/>
      <c r="V796" s="154"/>
      <c r="W796" s="147"/>
      <c r="X796" s="147"/>
      <c r="Y796" s="147"/>
    </row>
    <row r="797" spans="1:25" x14ac:dyDescent="0.35">
      <c r="A797" s="147">
        <v>793</v>
      </c>
      <c r="B797" s="249"/>
      <c r="C797" s="147"/>
      <c r="D797" s="147"/>
      <c r="E797" s="147"/>
      <c r="F797" s="147"/>
      <c r="G797" s="147"/>
      <c r="H797" s="147"/>
      <c r="I797" s="147"/>
      <c r="J797" s="147"/>
      <c r="K797" s="147"/>
      <c r="L797" s="147"/>
      <c r="M797" s="147"/>
      <c r="N797" s="147"/>
      <c r="O797" s="147"/>
      <c r="P797" s="147" t="s">
        <v>399</v>
      </c>
      <c r="Q797" s="147"/>
      <c r="R797" s="147"/>
      <c r="S797" s="147"/>
      <c r="T797" s="147"/>
      <c r="U797" s="147"/>
      <c r="V797" s="154"/>
      <c r="W797" s="147"/>
      <c r="X797" s="147"/>
      <c r="Y797" s="147"/>
    </row>
    <row r="798" spans="1:25" x14ac:dyDescent="0.35">
      <c r="A798" s="147">
        <v>794</v>
      </c>
      <c r="B798" s="249"/>
      <c r="C798" s="147"/>
      <c r="D798" s="147"/>
      <c r="E798" s="147"/>
      <c r="F798" s="147"/>
      <c r="G798" s="147"/>
      <c r="H798" s="147"/>
      <c r="I798" s="147"/>
      <c r="J798" s="147"/>
      <c r="K798" s="147"/>
      <c r="L798" s="147"/>
      <c r="M798" s="147"/>
      <c r="N798" s="147"/>
      <c r="O798" s="147"/>
      <c r="P798" s="147" t="s">
        <v>7263</v>
      </c>
      <c r="Q798" s="147"/>
      <c r="R798" s="147"/>
      <c r="S798" s="147"/>
      <c r="T798" s="147"/>
      <c r="U798" s="147"/>
      <c r="V798" s="154"/>
      <c r="W798" s="147" t="s">
        <v>412</v>
      </c>
      <c r="X798" s="147"/>
      <c r="Y798" s="147"/>
    </row>
    <row r="799" spans="1:25" x14ac:dyDescent="0.35">
      <c r="A799" s="147">
        <v>795</v>
      </c>
      <c r="B799" s="246" t="s">
        <v>8795</v>
      </c>
      <c r="C799" s="147" t="s">
        <v>1555</v>
      </c>
      <c r="D799" s="147" t="s">
        <v>8795</v>
      </c>
      <c r="E799" s="147"/>
      <c r="F799" s="147">
        <v>1</v>
      </c>
      <c r="G799" s="147" t="s">
        <v>1958</v>
      </c>
      <c r="H799" s="177" t="s">
        <v>8841</v>
      </c>
      <c r="I799" s="147"/>
      <c r="J799" s="147"/>
      <c r="K799" s="147"/>
      <c r="L799" s="177" t="s">
        <v>8796</v>
      </c>
      <c r="M799" s="147">
        <v>14400</v>
      </c>
      <c r="N799" s="147">
        <v>695</v>
      </c>
      <c r="O799" s="147"/>
      <c r="P799" s="147" t="s">
        <v>8794</v>
      </c>
      <c r="Q799" s="147"/>
      <c r="R799" s="147"/>
      <c r="S799" s="147"/>
      <c r="T799" s="147"/>
      <c r="U799" s="147"/>
      <c r="V799" s="154"/>
      <c r="W799" s="147" t="s">
        <v>8794</v>
      </c>
      <c r="X799" s="147"/>
      <c r="Y799" s="147"/>
    </row>
    <row r="800" spans="1:25" x14ac:dyDescent="0.35">
      <c r="A800" s="147">
        <v>796</v>
      </c>
      <c r="B800" s="242" t="s">
        <v>1026</v>
      </c>
      <c r="C800" s="147" t="s">
        <v>1555</v>
      </c>
      <c r="D800" s="147" t="s">
        <v>1026</v>
      </c>
      <c r="E800" s="147"/>
      <c r="F800" s="147">
        <v>1</v>
      </c>
      <c r="G800" s="147" t="s">
        <v>1960</v>
      </c>
      <c r="H800" s="147" t="s">
        <v>1961</v>
      </c>
      <c r="I800" s="147"/>
      <c r="J800" s="147"/>
      <c r="K800" s="147"/>
      <c r="L800" s="147" t="s">
        <v>3367</v>
      </c>
      <c r="M800" s="147">
        <v>7200</v>
      </c>
      <c r="N800" s="147">
        <v>545</v>
      </c>
      <c r="O800" s="147"/>
      <c r="P800" s="147" t="s">
        <v>425</v>
      </c>
      <c r="Q800" s="147"/>
      <c r="R800" s="147"/>
      <c r="S800" s="147"/>
      <c r="T800" s="147"/>
      <c r="U800" s="147"/>
      <c r="V800" s="154"/>
      <c r="W800" s="147" t="s">
        <v>425</v>
      </c>
      <c r="X800" s="147"/>
      <c r="Y800" s="147"/>
    </row>
    <row r="801" spans="1:25" x14ac:dyDescent="0.35">
      <c r="A801" s="147">
        <v>797</v>
      </c>
      <c r="B801" s="246" t="s">
        <v>917</v>
      </c>
      <c r="C801" s="147" t="s">
        <v>1555</v>
      </c>
      <c r="D801" s="147" t="s">
        <v>917</v>
      </c>
      <c r="E801" s="147"/>
      <c r="F801" s="147">
        <v>1</v>
      </c>
      <c r="G801" s="147" t="s">
        <v>1962</v>
      </c>
      <c r="H801" s="314" t="s">
        <v>8862</v>
      </c>
      <c r="I801" s="147"/>
      <c r="J801" s="147"/>
      <c r="K801" s="147"/>
      <c r="L801" s="314" t="s">
        <v>2877</v>
      </c>
      <c r="M801" s="147">
        <v>7200</v>
      </c>
      <c r="N801" s="147">
        <v>545</v>
      </c>
      <c r="O801" s="147"/>
      <c r="P801" s="147" t="s">
        <v>429</v>
      </c>
      <c r="Q801" s="147"/>
      <c r="R801" s="147"/>
      <c r="S801" s="147"/>
      <c r="T801" s="147"/>
      <c r="U801" s="147"/>
      <c r="V801" s="154"/>
      <c r="W801" s="147"/>
      <c r="X801" s="147"/>
      <c r="Y801" s="147"/>
    </row>
    <row r="802" spans="1:25" x14ac:dyDescent="0.35">
      <c r="A802" s="147">
        <v>798</v>
      </c>
      <c r="B802" s="248"/>
      <c r="C802" s="147"/>
      <c r="D802" s="147"/>
      <c r="E802" s="147"/>
      <c r="F802" s="147"/>
      <c r="G802" s="147"/>
      <c r="H802" s="147"/>
      <c r="I802" s="147"/>
      <c r="J802" s="147"/>
      <c r="K802" s="147"/>
      <c r="L802" s="147"/>
      <c r="M802" s="147"/>
      <c r="N802" s="147"/>
      <c r="O802" s="147"/>
      <c r="P802" s="147" t="s">
        <v>405</v>
      </c>
      <c r="Q802" s="147"/>
      <c r="R802" s="147"/>
      <c r="S802" s="147"/>
      <c r="T802" s="147"/>
      <c r="U802" s="147"/>
      <c r="V802" s="154"/>
      <c r="W802" s="147" t="s">
        <v>429</v>
      </c>
      <c r="X802" s="147"/>
      <c r="Y802" s="147"/>
    </row>
    <row r="803" spans="1:25" x14ac:dyDescent="0.35">
      <c r="A803" s="147">
        <v>799</v>
      </c>
      <c r="B803" s="246" t="s">
        <v>8859</v>
      </c>
      <c r="C803" s="147" t="s">
        <v>1555</v>
      </c>
      <c r="D803" s="314" t="s">
        <v>8859</v>
      </c>
      <c r="E803" s="147"/>
      <c r="F803" s="147">
        <v>1</v>
      </c>
      <c r="G803" s="147" t="s">
        <v>1962</v>
      </c>
      <c r="H803" s="314" t="s">
        <v>8860</v>
      </c>
      <c r="I803" s="147"/>
      <c r="J803" s="147"/>
      <c r="K803" s="147"/>
      <c r="L803" s="314" t="s">
        <v>8866</v>
      </c>
      <c r="M803" s="147">
        <v>9200</v>
      </c>
      <c r="N803" s="147">
        <v>545</v>
      </c>
      <c r="O803" s="147"/>
      <c r="P803" s="314" t="s">
        <v>8861</v>
      </c>
      <c r="Q803" s="147"/>
      <c r="R803" s="147"/>
      <c r="S803" s="147"/>
      <c r="T803" s="147"/>
      <c r="U803" s="147"/>
      <c r="V803" s="154"/>
      <c r="W803" s="314" t="s">
        <v>8861</v>
      </c>
      <c r="X803" s="147"/>
      <c r="Y803" s="147"/>
    </row>
    <row r="804" spans="1:25" x14ac:dyDescent="0.35">
      <c r="A804" s="147">
        <v>800</v>
      </c>
      <c r="B804" s="242" t="s">
        <v>1920</v>
      </c>
      <c r="C804" s="147" t="s">
        <v>1555</v>
      </c>
      <c r="D804" s="147" t="s">
        <v>1920</v>
      </c>
      <c r="E804" s="147"/>
      <c r="F804" s="147"/>
      <c r="G804" s="147" t="s">
        <v>1921</v>
      </c>
      <c r="H804" s="147" t="s">
        <v>1922</v>
      </c>
      <c r="I804" s="147"/>
      <c r="J804" s="147"/>
      <c r="K804" s="147"/>
      <c r="L804" s="147" t="s">
        <v>2872</v>
      </c>
      <c r="M804" s="147">
        <v>3600</v>
      </c>
      <c r="N804" s="147">
        <v>215</v>
      </c>
      <c r="O804" s="147"/>
      <c r="P804" s="147"/>
      <c r="Q804" s="147" t="s">
        <v>2879</v>
      </c>
      <c r="R804" s="147" t="s">
        <v>1363</v>
      </c>
      <c r="S804" s="147" t="s">
        <v>1364</v>
      </c>
      <c r="T804" s="147" t="s">
        <v>52</v>
      </c>
      <c r="U804" s="147" t="s">
        <v>1558</v>
      </c>
      <c r="V804" s="154">
        <v>10</v>
      </c>
      <c r="W804" s="147" t="s">
        <v>412</v>
      </c>
      <c r="X804" s="147" t="s">
        <v>1190</v>
      </c>
      <c r="Y804" s="147"/>
    </row>
    <row r="805" spans="1:25" x14ac:dyDescent="0.35">
      <c r="A805" s="147">
        <v>801</v>
      </c>
      <c r="B805" s="243" t="s">
        <v>1924</v>
      </c>
      <c r="C805" s="147" t="s">
        <v>1555</v>
      </c>
      <c r="D805" s="147" t="s">
        <v>1924</v>
      </c>
      <c r="E805" s="147"/>
      <c r="F805" s="147"/>
      <c r="G805" s="147" t="s">
        <v>5887</v>
      </c>
      <c r="H805" s="147" t="s">
        <v>1925</v>
      </c>
      <c r="I805" s="147"/>
      <c r="J805" s="147"/>
      <c r="K805" s="147"/>
      <c r="L805" s="147" t="s">
        <v>2873</v>
      </c>
      <c r="M805" s="147">
        <v>4800</v>
      </c>
      <c r="N805" s="147">
        <v>275</v>
      </c>
      <c r="O805" s="147"/>
      <c r="P805" s="147"/>
      <c r="Q805" s="147" t="s">
        <v>2879</v>
      </c>
      <c r="R805" s="147" t="s">
        <v>1363</v>
      </c>
      <c r="S805" s="147" t="s">
        <v>1364</v>
      </c>
      <c r="T805" s="147" t="s">
        <v>52</v>
      </c>
      <c r="U805" s="147" t="s">
        <v>1558</v>
      </c>
      <c r="V805" s="154">
        <v>10</v>
      </c>
      <c r="W805" s="147" t="s">
        <v>424</v>
      </c>
      <c r="X805" s="147" t="s">
        <v>1190</v>
      </c>
      <c r="Y805" s="147"/>
    </row>
    <row r="806" spans="1:25" x14ac:dyDescent="0.35">
      <c r="A806" s="147">
        <v>802</v>
      </c>
      <c r="B806" s="246" t="s">
        <v>1927</v>
      </c>
      <c r="C806" s="147" t="s">
        <v>1555</v>
      </c>
      <c r="D806" s="147" t="s">
        <v>1927</v>
      </c>
      <c r="E806" s="147"/>
      <c r="F806" s="147"/>
      <c r="G806" s="147" t="s">
        <v>1928</v>
      </c>
      <c r="H806" s="147" t="s">
        <v>1929</v>
      </c>
      <c r="I806" s="147"/>
      <c r="J806" s="147"/>
      <c r="K806" s="147"/>
      <c r="L806" s="147" t="s">
        <v>1131</v>
      </c>
      <c r="M806" s="147">
        <v>1200</v>
      </c>
      <c r="N806" s="147">
        <v>120</v>
      </c>
      <c r="O806" s="147"/>
      <c r="P806" s="147"/>
      <c r="Q806" s="147" t="s">
        <v>2879</v>
      </c>
      <c r="R806" s="147" t="s">
        <v>1363</v>
      </c>
      <c r="S806" s="147" t="s">
        <v>1364</v>
      </c>
      <c r="T806" s="147" t="s">
        <v>52</v>
      </c>
      <c r="U806" s="147" t="s">
        <v>1569</v>
      </c>
      <c r="V806" s="154">
        <v>25</v>
      </c>
      <c r="W806" s="147"/>
      <c r="X806" s="147"/>
      <c r="Y806" s="147"/>
    </row>
    <row r="807" spans="1:25" x14ac:dyDescent="0.35">
      <c r="A807" s="147">
        <v>803</v>
      </c>
      <c r="B807" s="248"/>
      <c r="C807" s="147"/>
      <c r="D807" s="147"/>
      <c r="E807" s="147"/>
      <c r="F807" s="147"/>
      <c r="G807" s="147"/>
      <c r="H807" s="147"/>
      <c r="I807" s="147"/>
      <c r="J807" s="147"/>
      <c r="K807" s="147"/>
      <c r="L807" s="147"/>
      <c r="M807" s="147"/>
      <c r="N807" s="147"/>
      <c r="O807" s="147"/>
      <c r="P807" s="147"/>
      <c r="Q807" s="153" t="s">
        <v>2879</v>
      </c>
      <c r="R807" s="153" t="s">
        <v>1363</v>
      </c>
      <c r="S807" s="153" t="s">
        <v>1364</v>
      </c>
      <c r="T807" s="147" t="s">
        <v>52</v>
      </c>
      <c r="U807" s="147" t="s">
        <v>1571</v>
      </c>
      <c r="V807" s="154">
        <v>25</v>
      </c>
      <c r="W807" s="147" t="s">
        <v>412</v>
      </c>
      <c r="X807" s="147" t="s">
        <v>1570</v>
      </c>
      <c r="Y807" s="147"/>
    </row>
    <row r="808" spans="1:25" x14ac:dyDescent="0.35">
      <c r="A808" s="147">
        <v>804</v>
      </c>
      <c r="B808" s="246" t="s">
        <v>1923</v>
      </c>
      <c r="C808" s="147" t="s">
        <v>1555</v>
      </c>
      <c r="D808" s="147" t="s">
        <v>1923</v>
      </c>
      <c r="E808" s="147"/>
      <c r="F808" s="147"/>
      <c r="G808" s="147" t="s">
        <v>5888</v>
      </c>
      <c r="H808" s="147" t="s">
        <v>1930</v>
      </c>
      <c r="I808" s="147"/>
      <c r="J808" s="147"/>
      <c r="K808" s="147"/>
      <c r="L808" s="147" t="s">
        <v>1927</v>
      </c>
      <c r="M808" s="147">
        <v>2400</v>
      </c>
      <c r="N808" s="147">
        <v>145</v>
      </c>
      <c r="O808" s="147"/>
      <c r="P808" s="147"/>
      <c r="Q808" s="147" t="s">
        <v>2879</v>
      </c>
      <c r="R808" s="147" t="s">
        <v>1363</v>
      </c>
      <c r="S808" s="147" t="s">
        <v>1364</v>
      </c>
      <c r="T808" s="147" t="s">
        <v>52</v>
      </c>
      <c r="U808" s="147" t="s">
        <v>1569</v>
      </c>
      <c r="V808" s="154">
        <v>25</v>
      </c>
      <c r="W808" s="147"/>
      <c r="X808" s="147"/>
      <c r="Y808" s="147"/>
    </row>
    <row r="809" spans="1:25" x14ac:dyDescent="0.35">
      <c r="A809" s="147">
        <v>805</v>
      </c>
      <c r="B809" s="248"/>
      <c r="C809" s="147"/>
      <c r="D809" s="147"/>
      <c r="E809" s="147"/>
      <c r="F809" s="147"/>
      <c r="G809" s="147"/>
      <c r="H809" s="147"/>
      <c r="I809" s="147"/>
      <c r="J809" s="147"/>
      <c r="K809" s="147"/>
      <c r="L809" s="147"/>
      <c r="M809" s="147"/>
      <c r="N809" s="147"/>
      <c r="O809" s="147"/>
      <c r="P809" s="147"/>
      <c r="Q809" s="147" t="s">
        <v>2879</v>
      </c>
      <c r="R809" s="147" t="s">
        <v>1363</v>
      </c>
      <c r="S809" s="147" t="s">
        <v>1364</v>
      </c>
      <c r="T809" s="147" t="s">
        <v>52</v>
      </c>
      <c r="U809" s="147" t="s">
        <v>1571</v>
      </c>
      <c r="V809" s="154">
        <v>25</v>
      </c>
      <c r="W809" s="147" t="s">
        <v>412</v>
      </c>
      <c r="X809" s="147" t="s">
        <v>1570</v>
      </c>
      <c r="Y809" s="147"/>
    </row>
    <row r="810" spans="1:25" x14ac:dyDescent="0.35">
      <c r="A810" s="147">
        <v>806</v>
      </c>
      <c r="B810" s="245" t="s">
        <v>1931</v>
      </c>
      <c r="C810" s="147" t="s">
        <v>1555</v>
      </c>
      <c r="D810" s="147" t="s">
        <v>1931</v>
      </c>
      <c r="E810" s="147"/>
      <c r="F810" s="147"/>
      <c r="G810" s="147" t="s">
        <v>5889</v>
      </c>
      <c r="H810" s="147" t="s">
        <v>1932</v>
      </c>
      <c r="I810" s="147"/>
      <c r="J810" s="147"/>
      <c r="K810" s="147"/>
      <c r="L810" s="147" t="s">
        <v>1923</v>
      </c>
      <c r="M810" s="147">
        <v>3600</v>
      </c>
      <c r="N810" s="147">
        <v>215</v>
      </c>
      <c r="O810" s="147"/>
      <c r="P810" s="147"/>
      <c r="Q810" s="147" t="s">
        <v>2879</v>
      </c>
      <c r="R810" s="147" t="s">
        <v>1363</v>
      </c>
      <c r="S810" s="147" t="s">
        <v>1364</v>
      </c>
      <c r="T810" s="147" t="s">
        <v>52</v>
      </c>
      <c r="U810" s="147" t="s">
        <v>1569</v>
      </c>
      <c r="V810" s="154">
        <v>25</v>
      </c>
      <c r="W810" s="147"/>
      <c r="X810" s="147"/>
      <c r="Y810" s="147"/>
    </row>
    <row r="811" spans="1:25" x14ac:dyDescent="0.35">
      <c r="A811" s="147">
        <v>807</v>
      </c>
      <c r="B811" s="248"/>
      <c r="C811" s="147"/>
      <c r="D811" s="147"/>
      <c r="E811" s="147"/>
      <c r="F811" s="147"/>
      <c r="G811" s="147"/>
      <c r="H811" s="147"/>
      <c r="I811" s="147"/>
      <c r="J811" s="147"/>
      <c r="K811" s="147"/>
      <c r="L811" s="147"/>
      <c r="M811" s="147"/>
      <c r="N811" s="147"/>
      <c r="O811" s="147"/>
      <c r="P811" s="147"/>
      <c r="Q811" s="150" t="s">
        <v>2879</v>
      </c>
      <c r="R811" s="150" t="s">
        <v>1363</v>
      </c>
      <c r="S811" s="150" t="s">
        <v>1364</v>
      </c>
      <c r="T811" s="147" t="s">
        <v>52</v>
      </c>
      <c r="U811" s="147" t="s">
        <v>1571</v>
      </c>
      <c r="V811" s="154">
        <v>25</v>
      </c>
      <c r="W811" s="147" t="s">
        <v>412</v>
      </c>
      <c r="X811" s="147" t="s">
        <v>1570</v>
      </c>
      <c r="Y811" s="147"/>
    </row>
    <row r="812" spans="1:25" x14ac:dyDescent="0.35">
      <c r="A812" s="147">
        <v>808</v>
      </c>
      <c r="B812" s="245" t="s">
        <v>1926</v>
      </c>
      <c r="C812" s="147" t="s">
        <v>1555</v>
      </c>
      <c r="D812" s="147" t="s">
        <v>1926</v>
      </c>
      <c r="E812" s="147"/>
      <c r="F812" s="147"/>
      <c r="G812" s="147" t="s">
        <v>1933</v>
      </c>
      <c r="H812" s="147" t="s">
        <v>1934</v>
      </c>
      <c r="I812" s="147"/>
      <c r="J812" s="147"/>
      <c r="K812" s="147"/>
      <c r="L812" s="147" t="s">
        <v>1063</v>
      </c>
      <c r="M812" s="147">
        <v>4800</v>
      </c>
      <c r="N812" s="147">
        <v>275</v>
      </c>
      <c r="O812" s="147"/>
      <c r="P812" s="147"/>
      <c r="Q812" s="150" t="s">
        <v>2879</v>
      </c>
      <c r="R812" s="150" t="s">
        <v>1363</v>
      </c>
      <c r="S812" s="150" t="s">
        <v>1364</v>
      </c>
      <c r="T812" s="147" t="s">
        <v>52</v>
      </c>
      <c r="U812" s="147" t="s">
        <v>1569</v>
      </c>
      <c r="V812" s="154">
        <v>25</v>
      </c>
      <c r="W812" s="147"/>
      <c r="X812" s="147"/>
      <c r="Y812" s="147"/>
    </row>
    <row r="813" spans="1:25" x14ac:dyDescent="0.35">
      <c r="A813" s="147">
        <v>809</v>
      </c>
      <c r="B813" s="248"/>
      <c r="C813" s="147"/>
      <c r="D813" s="147"/>
      <c r="E813" s="147"/>
      <c r="F813" s="147"/>
      <c r="G813" s="147"/>
      <c r="H813" s="147"/>
      <c r="I813" s="147"/>
      <c r="J813" s="147"/>
      <c r="K813" s="147"/>
      <c r="L813" s="147"/>
      <c r="M813" s="147"/>
      <c r="N813" s="147"/>
      <c r="O813" s="147"/>
      <c r="P813" s="147"/>
      <c r="Q813" s="153" t="s">
        <v>2879</v>
      </c>
      <c r="R813" s="153" t="s">
        <v>1363</v>
      </c>
      <c r="S813" s="153" t="s">
        <v>1364</v>
      </c>
      <c r="T813" s="147" t="s">
        <v>52</v>
      </c>
      <c r="U813" s="147" t="s">
        <v>1571</v>
      </c>
      <c r="V813" s="154">
        <v>25</v>
      </c>
      <c r="W813" s="147" t="s">
        <v>424</v>
      </c>
      <c r="X813" s="147" t="s">
        <v>1570</v>
      </c>
      <c r="Y813" s="147"/>
    </row>
    <row r="814" spans="1:25" x14ac:dyDescent="0.35">
      <c r="A814" s="147">
        <v>810</v>
      </c>
      <c r="B814" s="245" t="s">
        <v>1935</v>
      </c>
      <c r="C814" s="147" t="s">
        <v>1555</v>
      </c>
      <c r="D814" s="147" t="s">
        <v>1935</v>
      </c>
      <c r="E814" s="147"/>
      <c r="F814" s="147"/>
      <c r="G814" s="147" t="s">
        <v>5890</v>
      </c>
      <c r="H814" s="147" t="s">
        <v>1936</v>
      </c>
      <c r="I814" s="147"/>
      <c r="J814" s="147"/>
      <c r="K814" s="147"/>
      <c r="L814" s="147" t="s">
        <v>1926</v>
      </c>
      <c r="M814" s="147">
        <v>6000</v>
      </c>
      <c r="N814" s="147">
        <v>330</v>
      </c>
      <c r="O814" s="147"/>
      <c r="P814" s="147"/>
      <c r="Q814" s="150" t="s">
        <v>2879</v>
      </c>
      <c r="R814" s="150" t="s">
        <v>1363</v>
      </c>
      <c r="S814" s="150" t="s">
        <v>1364</v>
      </c>
      <c r="T814" s="147" t="s">
        <v>52</v>
      </c>
      <c r="U814" s="147" t="s">
        <v>1569</v>
      </c>
      <c r="V814" s="154">
        <v>25</v>
      </c>
      <c r="W814" s="147"/>
      <c r="X814" s="147"/>
      <c r="Y814" s="147"/>
    </row>
    <row r="815" spans="1:25" x14ac:dyDescent="0.35">
      <c r="A815" s="147">
        <v>811</v>
      </c>
      <c r="B815" s="248"/>
      <c r="C815" s="153"/>
      <c r="D815" s="147"/>
      <c r="E815" s="147"/>
      <c r="F815" s="147"/>
      <c r="G815" s="147"/>
      <c r="H815" s="147"/>
      <c r="I815" s="147"/>
      <c r="J815" s="147"/>
      <c r="K815" s="147"/>
      <c r="L815" s="147"/>
      <c r="M815" s="147"/>
      <c r="N815" s="147"/>
      <c r="O815" s="147"/>
      <c r="P815" s="147"/>
      <c r="Q815" s="150" t="s">
        <v>2879</v>
      </c>
      <c r="R815" s="150" t="s">
        <v>1363</v>
      </c>
      <c r="S815" s="150" t="s">
        <v>1364</v>
      </c>
      <c r="T815" s="147" t="s">
        <v>52</v>
      </c>
      <c r="U815" s="147" t="s">
        <v>1571</v>
      </c>
      <c r="V815" s="154">
        <v>25</v>
      </c>
      <c r="W815" s="147" t="s">
        <v>424</v>
      </c>
      <c r="X815" s="147" t="s">
        <v>1570</v>
      </c>
      <c r="Y815" s="147"/>
    </row>
    <row r="816" spans="1:25" x14ac:dyDescent="0.35">
      <c r="A816" s="147">
        <v>812</v>
      </c>
      <c r="B816" s="293" t="s">
        <v>1937</v>
      </c>
      <c r="C816" s="147" t="s">
        <v>1555</v>
      </c>
      <c r="D816" s="147" t="s">
        <v>1937</v>
      </c>
      <c r="E816" s="147"/>
      <c r="F816" s="147"/>
      <c r="G816" s="147" t="s">
        <v>5891</v>
      </c>
      <c r="H816" s="147" t="s">
        <v>1938</v>
      </c>
      <c r="I816" s="147"/>
      <c r="J816" s="147"/>
      <c r="K816" s="147"/>
      <c r="L816" s="147" t="s">
        <v>1935</v>
      </c>
      <c r="M816" s="147">
        <v>7200</v>
      </c>
      <c r="N816" s="147">
        <v>395</v>
      </c>
      <c r="O816" s="147"/>
      <c r="P816" s="147"/>
      <c r="Q816" s="153" t="s">
        <v>2879</v>
      </c>
      <c r="R816" s="153" t="s">
        <v>1363</v>
      </c>
      <c r="S816" s="153" t="s">
        <v>1364</v>
      </c>
      <c r="T816" s="147" t="s">
        <v>52</v>
      </c>
      <c r="U816" s="147" t="s">
        <v>1569</v>
      </c>
      <c r="V816" s="154">
        <v>25</v>
      </c>
      <c r="W816" s="147"/>
      <c r="X816" s="147"/>
      <c r="Y816" s="147"/>
    </row>
    <row r="817" spans="1:25" x14ac:dyDescent="0.35">
      <c r="A817" s="147">
        <v>813</v>
      </c>
      <c r="B817" s="263"/>
      <c r="C817" s="147"/>
      <c r="D817" s="147"/>
      <c r="E817" s="147"/>
      <c r="F817" s="147"/>
      <c r="G817" s="147"/>
      <c r="H817" s="147"/>
      <c r="I817" s="147"/>
      <c r="J817" s="147"/>
      <c r="K817" s="147"/>
      <c r="L817" s="147"/>
      <c r="M817" s="147"/>
      <c r="N817" s="147"/>
      <c r="O817" s="147"/>
      <c r="P817" s="147"/>
      <c r="Q817" s="150" t="s">
        <v>2879</v>
      </c>
      <c r="R817" s="150" t="s">
        <v>1363</v>
      </c>
      <c r="S817" s="150" t="s">
        <v>1364</v>
      </c>
      <c r="T817" s="147" t="s">
        <v>52</v>
      </c>
      <c r="U817" s="147" t="s">
        <v>1571</v>
      </c>
      <c r="V817" s="154">
        <v>25</v>
      </c>
      <c r="W817" s="147" t="s">
        <v>424</v>
      </c>
      <c r="X817" s="147" t="s">
        <v>1570</v>
      </c>
      <c r="Y817" s="147"/>
    </row>
    <row r="818" spans="1:25" x14ac:dyDescent="0.35">
      <c r="A818" s="147">
        <v>814</v>
      </c>
      <c r="B818" s="262" t="s">
        <v>1939</v>
      </c>
      <c r="C818" s="147" t="s">
        <v>1555</v>
      </c>
      <c r="D818" s="147" t="s">
        <v>1939</v>
      </c>
      <c r="E818" s="147"/>
      <c r="F818" s="147"/>
      <c r="G818" s="147" t="s">
        <v>5943</v>
      </c>
      <c r="H818" s="147" t="s">
        <v>1940</v>
      </c>
      <c r="I818" s="147"/>
      <c r="J818" s="147"/>
      <c r="K818" s="147"/>
      <c r="L818" s="147" t="s">
        <v>1937</v>
      </c>
      <c r="M818" s="147">
        <v>8400</v>
      </c>
      <c r="N818" s="147">
        <v>450</v>
      </c>
      <c r="O818" s="147"/>
      <c r="P818" s="147"/>
      <c r="Q818" s="150" t="s">
        <v>2879</v>
      </c>
      <c r="R818" s="150" t="s">
        <v>1363</v>
      </c>
      <c r="S818" s="150" t="s">
        <v>1364</v>
      </c>
      <c r="T818" s="147" t="s">
        <v>52</v>
      </c>
      <c r="U818" s="147" t="s">
        <v>1569</v>
      </c>
      <c r="V818" s="154">
        <v>25</v>
      </c>
      <c r="W818" s="147"/>
      <c r="X818" s="147"/>
      <c r="Y818" s="147"/>
    </row>
    <row r="819" spans="1:25" x14ac:dyDescent="0.35">
      <c r="A819" s="147">
        <v>815</v>
      </c>
      <c r="B819" s="263"/>
      <c r="C819" s="150"/>
      <c r="D819" s="147"/>
      <c r="E819" s="147"/>
      <c r="F819" s="147"/>
      <c r="G819" s="147"/>
      <c r="H819" s="147"/>
      <c r="I819" s="147"/>
      <c r="J819" s="147"/>
      <c r="K819" s="147"/>
      <c r="L819" s="147"/>
      <c r="M819" s="147"/>
      <c r="N819" s="147"/>
      <c r="O819" s="147"/>
      <c r="P819" s="147"/>
      <c r="Q819" s="153" t="s">
        <v>2879</v>
      </c>
      <c r="R819" s="153" t="s">
        <v>1363</v>
      </c>
      <c r="S819" s="153" t="s">
        <v>1364</v>
      </c>
      <c r="T819" s="147" t="s">
        <v>52</v>
      </c>
      <c r="U819" s="147" t="s">
        <v>1571</v>
      </c>
      <c r="V819" s="154">
        <v>25</v>
      </c>
      <c r="W819" s="147" t="s">
        <v>424</v>
      </c>
      <c r="X819" s="147" t="s">
        <v>1570</v>
      </c>
      <c r="Y819" s="147"/>
    </row>
    <row r="820" spans="1:25" x14ac:dyDescent="0.35">
      <c r="A820" s="147">
        <v>816</v>
      </c>
      <c r="B820" s="262" t="s">
        <v>1120</v>
      </c>
      <c r="C820" s="153" t="s">
        <v>1555</v>
      </c>
      <c r="D820" s="147" t="s">
        <v>1120</v>
      </c>
      <c r="E820" s="147"/>
      <c r="F820" s="147"/>
      <c r="G820" s="147" t="s">
        <v>5892</v>
      </c>
      <c r="H820" s="147" t="s">
        <v>1941</v>
      </c>
      <c r="I820" s="147"/>
      <c r="J820" s="147"/>
      <c r="K820" s="147"/>
      <c r="L820" s="147" t="s">
        <v>1939</v>
      </c>
      <c r="M820" s="147">
        <v>9600</v>
      </c>
      <c r="N820" s="147">
        <v>505</v>
      </c>
      <c r="O820" s="147"/>
      <c r="P820" s="147"/>
      <c r="Q820" s="153" t="s">
        <v>2879</v>
      </c>
      <c r="R820" s="153" t="s">
        <v>1363</v>
      </c>
      <c r="S820" s="153" t="s">
        <v>1364</v>
      </c>
      <c r="T820" s="147" t="s">
        <v>52</v>
      </c>
      <c r="U820" s="147" t="s">
        <v>1569</v>
      </c>
      <c r="V820" s="154">
        <v>25</v>
      </c>
      <c r="W820" s="147"/>
      <c r="X820" s="147"/>
      <c r="Y820" s="147"/>
    </row>
    <row r="821" spans="1:25" x14ac:dyDescent="0.35">
      <c r="A821" s="147">
        <v>817</v>
      </c>
      <c r="B821" s="263"/>
      <c r="C821" s="147"/>
      <c r="D821" s="147"/>
      <c r="E821" s="147"/>
      <c r="F821" s="147"/>
      <c r="G821" s="147"/>
      <c r="H821" s="147"/>
      <c r="I821" s="147"/>
      <c r="J821" s="147"/>
      <c r="K821" s="147"/>
      <c r="L821" s="147"/>
      <c r="M821" s="147"/>
      <c r="N821" s="147"/>
      <c r="O821" s="147"/>
      <c r="P821" s="147"/>
      <c r="Q821" s="147" t="s">
        <v>2879</v>
      </c>
      <c r="R821" s="147" t="s">
        <v>1363</v>
      </c>
      <c r="S821" s="147" t="s">
        <v>1364</v>
      </c>
      <c r="T821" s="147" t="s">
        <v>52</v>
      </c>
      <c r="U821" s="147" t="s">
        <v>1571</v>
      </c>
      <c r="V821" s="154">
        <v>25</v>
      </c>
      <c r="W821" s="147" t="s">
        <v>424</v>
      </c>
      <c r="X821" s="147" t="s">
        <v>1570</v>
      </c>
      <c r="Y821" s="147"/>
    </row>
    <row r="822" spans="1:25" x14ac:dyDescent="0.35">
      <c r="A822" s="147">
        <v>818</v>
      </c>
      <c r="B822" s="247" t="s">
        <v>1942</v>
      </c>
      <c r="C822" s="147" t="s">
        <v>1555</v>
      </c>
      <c r="D822" s="147" t="s">
        <v>1942</v>
      </c>
      <c r="E822" s="147"/>
      <c r="F822" s="147"/>
      <c r="G822" s="147" t="s">
        <v>5893</v>
      </c>
      <c r="H822" s="147" t="s">
        <v>1943</v>
      </c>
      <c r="I822" s="147"/>
      <c r="J822" s="147"/>
      <c r="K822" s="147"/>
      <c r="L822" s="147" t="s">
        <v>1120</v>
      </c>
      <c r="M822" s="147">
        <v>10800</v>
      </c>
      <c r="N822" s="147">
        <v>545</v>
      </c>
      <c r="O822" s="147"/>
      <c r="P822" s="147"/>
      <c r="Q822" s="153" t="s">
        <v>2879</v>
      </c>
      <c r="R822" s="153" t="s">
        <v>1363</v>
      </c>
      <c r="S822" s="153" t="s">
        <v>1364</v>
      </c>
      <c r="T822" s="147" t="s">
        <v>52</v>
      </c>
      <c r="U822" s="147" t="s">
        <v>1569</v>
      </c>
      <c r="V822" s="154">
        <v>45</v>
      </c>
      <c r="W822" s="147"/>
      <c r="X822" s="147"/>
      <c r="Y822" s="147"/>
    </row>
    <row r="823" spans="1:25" x14ac:dyDescent="0.35">
      <c r="A823" s="147">
        <v>819</v>
      </c>
      <c r="B823" s="248"/>
      <c r="C823" s="147"/>
      <c r="D823" s="147"/>
      <c r="E823" s="147"/>
      <c r="F823" s="147"/>
      <c r="G823" s="147"/>
      <c r="H823" s="147"/>
      <c r="I823" s="147"/>
      <c r="J823" s="147"/>
      <c r="K823" s="147"/>
      <c r="L823" s="147"/>
      <c r="M823" s="147"/>
      <c r="N823" s="147"/>
      <c r="O823" s="147"/>
      <c r="P823" s="147"/>
      <c r="Q823" s="153" t="s">
        <v>2879</v>
      </c>
      <c r="R823" s="153" t="s">
        <v>1363</v>
      </c>
      <c r="S823" s="153" t="s">
        <v>1364</v>
      </c>
      <c r="T823" s="147" t="s">
        <v>52</v>
      </c>
      <c r="U823" s="147" t="s">
        <v>1571</v>
      </c>
      <c r="V823" s="154">
        <v>45</v>
      </c>
      <c r="W823" s="147" t="s">
        <v>424</v>
      </c>
      <c r="X823" s="147" t="s">
        <v>1570</v>
      </c>
      <c r="Y823" s="147"/>
    </row>
    <row r="824" spans="1:25" x14ac:dyDescent="0.35">
      <c r="A824" s="147">
        <v>820</v>
      </c>
      <c r="B824" s="251" t="s">
        <v>7436</v>
      </c>
      <c r="C824" s="147" t="s">
        <v>1555</v>
      </c>
      <c r="D824" s="147" t="s">
        <v>7436</v>
      </c>
      <c r="E824" s="147"/>
      <c r="F824" s="147"/>
      <c r="G824" s="147" t="s">
        <v>7442</v>
      </c>
      <c r="H824" s="253" t="s">
        <v>8824</v>
      </c>
      <c r="I824" s="147"/>
      <c r="J824" s="147"/>
      <c r="K824" s="147"/>
      <c r="L824" s="177" t="s">
        <v>1923</v>
      </c>
      <c r="M824" s="147">
        <v>3600</v>
      </c>
      <c r="N824" s="147">
        <v>215</v>
      </c>
      <c r="O824" s="147"/>
      <c r="P824" s="147" t="s">
        <v>7258</v>
      </c>
      <c r="Q824" s="147"/>
      <c r="R824" s="147"/>
      <c r="S824" s="147"/>
      <c r="T824" s="147"/>
      <c r="U824" s="147"/>
      <c r="V824" s="154"/>
      <c r="W824" s="147" t="s">
        <v>7258</v>
      </c>
      <c r="X824" s="147"/>
      <c r="Y824" s="147"/>
    </row>
    <row r="825" spans="1:25" x14ac:dyDescent="0.35">
      <c r="A825" s="147">
        <v>821</v>
      </c>
      <c r="B825" s="251" t="s">
        <v>8848</v>
      </c>
      <c r="C825" s="147" t="s">
        <v>1555</v>
      </c>
      <c r="D825" s="147" t="s">
        <v>8848</v>
      </c>
      <c r="E825" s="147"/>
      <c r="F825" s="147">
        <v>1</v>
      </c>
      <c r="G825" s="147" t="s">
        <v>1953</v>
      </c>
      <c r="H825" s="147" t="s">
        <v>7365</v>
      </c>
      <c r="I825" s="147"/>
      <c r="J825" s="147"/>
      <c r="K825" s="147"/>
      <c r="L825" s="314" t="s">
        <v>7436</v>
      </c>
      <c r="M825" s="147">
        <v>2400</v>
      </c>
      <c r="N825" s="147">
        <v>215</v>
      </c>
      <c r="O825" s="147"/>
      <c r="P825" s="147" t="s">
        <v>7262</v>
      </c>
      <c r="Q825" s="147"/>
      <c r="R825" s="147"/>
      <c r="S825" s="147"/>
      <c r="T825" s="147"/>
      <c r="U825" s="147"/>
      <c r="V825" s="154"/>
      <c r="W825" s="147" t="s">
        <v>7262</v>
      </c>
      <c r="X825" s="147"/>
      <c r="Y825" s="147"/>
    </row>
    <row r="826" spans="1:25" x14ac:dyDescent="0.35">
      <c r="A826" s="147">
        <v>822</v>
      </c>
      <c r="B826" s="251" t="s">
        <v>7437</v>
      </c>
      <c r="C826" s="147" t="s">
        <v>1555</v>
      </c>
      <c r="D826" s="147" t="s">
        <v>7437</v>
      </c>
      <c r="E826" s="147"/>
      <c r="F826" s="147"/>
      <c r="G826" s="147" t="s">
        <v>7441</v>
      </c>
      <c r="H826" s="310" t="s">
        <v>7364</v>
      </c>
      <c r="I826" s="147"/>
      <c r="J826" s="147"/>
      <c r="K826" s="147"/>
      <c r="L826" s="177" t="s">
        <v>1030</v>
      </c>
      <c r="M826" s="147">
        <v>3200</v>
      </c>
      <c r="N826" s="147">
        <v>225</v>
      </c>
      <c r="O826" s="147"/>
      <c r="P826" s="147" t="s">
        <v>7261</v>
      </c>
      <c r="Q826" s="153"/>
      <c r="R826" s="153"/>
      <c r="S826" s="153"/>
      <c r="T826" s="147"/>
      <c r="U826" s="147"/>
      <c r="V826" s="154"/>
      <c r="W826" s="147" t="s">
        <v>7261</v>
      </c>
      <c r="X826" s="147"/>
      <c r="Y826" s="147"/>
    </row>
    <row r="827" spans="1:25" x14ac:dyDescent="0.35">
      <c r="A827" s="147">
        <v>823</v>
      </c>
      <c r="B827" s="261" t="s">
        <v>7435</v>
      </c>
      <c r="C827" s="153" t="s">
        <v>1555</v>
      </c>
      <c r="D827" s="147" t="s">
        <v>7435</v>
      </c>
      <c r="E827" s="147"/>
      <c r="F827" s="147"/>
      <c r="G827" s="147" t="s">
        <v>7439</v>
      </c>
      <c r="H827" s="147" t="s">
        <v>7366</v>
      </c>
      <c r="I827" s="147"/>
      <c r="J827" s="147"/>
      <c r="K827" s="147"/>
      <c r="L827" s="314" t="s">
        <v>7434</v>
      </c>
      <c r="M827" s="147">
        <v>3400</v>
      </c>
      <c r="N827" s="147">
        <v>325</v>
      </c>
      <c r="O827" s="147"/>
      <c r="P827" s="147" t="s">
        <v>7268</v>
      </c>
      <c r="Q827" s="147"/>
      <c r="R827" s="147"/>
      <c r="S827" s="147"/>
      <c r="T827" s="147"/>
      <c r="U827" s="147"/>
      <c r="V827" s="154"/>
      <c r="W827" s="147"/>
      <c r="X827" s="147"/>
      <c r="Y827" s="147"/>
    </row>
    <row r="828" spans="1:25" x14ac:dyDescent="0.35">
      <c r="A828" s="147">
        <v>824</v>
      </c>
      <c r="B828" s="264"/>
      <c r="C828" s="147"/>
      <c r="D828" s="147"/>
      <c r="E828" s="147"/>
      <c r="F828" s="147"/>
      <c r="G828" s="147"/>
      <c r="H828" s="147"/>
      <c r="I828" s="147"/>
      <c r="J828" s="147"/>
      <c r="K828" s="147"/>
      <c r="L828" s="147"/>
      <c r="M828" s="147"/>
      <c r="N828" s="147"/>
      <c r="O828" s="147"/>
      <c r="P828" s="147" t="s">
        <v>7266</v>
      </c>
      <c r="Q828" s="147"/>
      <c r="R828" s="147"/>
      <c r="S828" s="147"/>
      <c r="T828" s="147"/>
      <c r="U828" s="147"/>
      <c r="V828" s="154"/>
      <c r="W828" s="147" t="s">
        <v>7268</v>
      </c>
      <c r="X828" s="147"/>
      <c r="Y828" s="147"/>
    </row>
    <row r="829" spans="1:25" x14ac:dyDescent="0.35">
      <c r="A829" s="147">
        <v>825</v>
      </c>
      <c r="B829" s="261" t="s">
        <v>7434</v>
      </c>
      <c r="C829" s="147" t="s">
        <v>1555</v>
      </c>
      <c r="D829" s="147" t="s">
        <v>7434</v>
      </c>
      <c r="E829" s="147"/>
      <c r="F829" s="147"/>
      <c r="G829" s="147" t="s">
        <v>7438</v>
      </c>
      <c r="H829" s="147" t="s">
        <v>7367</v>
      </c>
      <c r="I829" s="147"/>
      <c r="J829" s="147"/>
      <c r="K829" s="147"/>
      <c r="L829" s="314" t="s">
        <v>1923</v>
      </c>
      <c r="M829" s="147">
        <v>2800</v>
      </c>
      <c r="N829" s="147">
        <v>255</v>
      </c>
      <c r="O829" s="147"/>
      <c r="P829" s="147" t="s">
        <v>7269</v>
      </c>
      <c r="Q829" s="147"/>
      <c r="R829" s="147"/>
      <c r="S829" s="147"/>
      <c r="T829" s="147"/>
      <c r="U829" s="147"/>
      <c r="V829" s="154"/>
      <c r="W829" s="147"/>
      <c r="X829" s="147"/>
      <c r="Y829" s="147"/>
    </row>
    <row r="830" spans="1:25" x14ac:dyDescent="0.35">
      <c r="A830" s="147">
        <v>826</v>
      </c>
      <c r="B830" s="249"/>
      <c r="C830" s="147"/>
      <c r="D830" s="147"/>
      <c r="E830" s="147"/>
      <c r="F830" s="147"/>
      <c r="G830" s="147"/>
      <c r="H830" s="147"/>
      <c r="I830" s="147"/>
      <c r="J830" s="147"/>
      <c r="K830" s="147"/>
      <c r="L830" s="147"/>
      <c r="M830" s="147"/>
      <c r="N830" s="147"/>
      <c r="O830" s="147"/>
      <c r="P830" s="147" t="s">
        <v>7267</v>
      </c>
      <c r="Q830" s="147"/>
      <c r="R830" s="147"/>
      <c r="S830" s="147"/>
      <c r="T830" s="147"/>
      <c r="U830" s="147"/>
      <c r="V830" s="154"/>
      <c r="W830" s="147" t="s">
        <v>7269</v>
      </c>
      <c r="X830" s="147"/>
      <c r="Y830" s="147"/>
    </row>
    <row r="831" spans="1:25" x14ac:dyDescent="0.35">
      <c r="A831" s="147">
        <v>827</v>
      </c>
      <c r="B831" s="242" t="s">
        <v>3475</v>
      </c>
      <c r="C831" s="147" t="s">
        <v>1555</v>
      </c>
      <c r="D831" s="147" t="s">
        <v>3475</v>
      </c>
      <c r="E831" s="147"/>
      <c r="F831" s="147"/>
      <c r="G831" s="147" t="s">
        <v>5900</v>
      </c>
      <c r="H831" s="147" t="s">
        <v>3489</v>
      </c>
      <c r="I831" s="147"/>
      <c r="J831" s="147"/>
      <c r="K831" s="147"/>
      <c r="L831" s="147" t="s">
        <v>3528</v>
      </c>
      <c r="M831" s="147">
        <v>6000</v>
      </c>
      <c r="N831" s="147">
        <v>330</v>
      </c>
      <c r="O831" s="147"/>
      <c r="P831" s="147"/>
      <c r="Q831" s="147" t="s">
        <v>2879</v>
      </c>
      <c r="R831" s="147" t="s">
        <v>1363</v>
      </c>
      <c r="S831" s="147" t="s">
        <v>1364</v>
      </c>
      <c r="T831" s="147" t="s">
        <v>52</v>
      </c>
      <c r="U831" s="147" t="s">
        <v>3476</v>
      </c>
      <c r="V831" s="154">
        <v>8</v>
      </c>
      <c r="W831" s="147" t="s">
        <v>413</v>
      </c>
      <c r="X831" s="147" t="s">
        <v>869</v>
      </c>
      <c r="Y831" s="147"/>
    </row>
    <row r="832" spans="1:25" x14ac:dyDescent="0.35">
      <c r="A832" s="147">
        <v>828</v>
      </c>
      <c r="B832" s="242" t="s">
        <v>3482</v>
      </c>
      <c r="C832" s="147" t="s">
        <v>1555</v>
      </c>
      <c r="D832" s="147" t="s">
        <v>3482</v>
      </c>
      <c r="E832" s="147"/>
      <c r="F832" s="147"/>
      <c r="G832" s="147" t="s">
        <v>5901</v>
      </c>
      <c r="H832" s="147" t="s">
        <v>3511</v>
      </c>
      <c r="I832" s="147"/>
      <c r="J832" s="147"/>
      <c r="K832" s="147"/>
      <c r="L832" s="147" t="s">
        <v>3523</v>
      </c>
      <c r="M832" s="147">
        <v>8000</v>
      </c>
      <c r="N832" s="147">
        <v>420</v>
      </c>
      <c r="O832" s="147"/>
      <c r="P832" s="147"/>
      <c r="Q832" s="153" t="s">
        <v>2879</v>
      </c>
      <c r="R832" s="153" t="s">
        <v>1363</v>
      </c>
      <c r="S832" s="153" t="s">
        <v>1364</v>
      </c>
      <c r="T832" s="147" t="s">
        <v>52</v>
      </c>
      <c r="U832" s="147" t="s">
        <v>3476</v>
      </c>
      <c r="V832" s="154">
        <v>9</v>
      </c>
      <c r="W832" s="147" t="s">
        <v>413</v>
      </c>
      <c r="X832" s="147" t="s">
        <v>869</v>
      </c>
      <c r="Y832" s="147"/>
    </row>
    <row r="833" spans="1:25" x14ac:dyDescent="0.35">
      <c r="A833" s="147">
        <v>829</v>
      </c>
      <c r="B833" s="242" t="s">
        <v>3483</v>
      </c>
      <c r="C833" s="147" t="s">
        <v>1555</v>
      </c>
      <c r="D833" s="147" t="s">
        <v>3483</v>
      </c>
      <c r="E833" s="147"/>
      <c r="F833" s="147"/>
      <c r="G833" s="147" t="s">
        <v>5902</v>
      </c>
      <c r="H833" s="147" t="s">
        <v>3512</v>
      </c>
      <c r="I833" s="147"/>
      <c r="J833" s="147"/>
      <c r="K833" s="147"/>
      <c r="L833" s="147" t="s">
        <v>3524</v>
      </c>
      <c r="M833" s="147">
        <v>11000</v>
      </c>
      <c r="N833" s="147">
        <v>530</v>
      </c>
      <c r="O833" s="147"/>
      <c r="P833" s="147"/>
      <c r="Q833" s="153" t="s">
        <v>2879</v>
      </c>
      <c r="R833" s="153" t="s">
        <v>1363</v>
      </c>
      <c r="S833" s="153" t="s">
        <v>1364</v>
      </c>
      <c r="T833" s="147" t="s">
        <v>52</v>
      </c>
      <c r="U833" s="147" t="s">
        <v>3476</v>
      </c>
      <c r="V833" s="154">
        <v>10</v>
      </c>
      <c r="W833" s="147" t="s">
        <v>413</v>
      </c>
      <c r="X833" s="147" t="s">
        <v>869</v>
      </c>
      <c r="Y833" s="147"/>
    </row>
    <row r="834" spans="1:25" x14ac:dyDescent="0.35">
      <c r="A834" s="147">
        <v>830</v>
      </c>
      <c r="B834" s="244" t="s">
        <v>1944</v>
      </c>
      <c r="C834" s="147" t="s">
        <v>1555</v>
      </c>
      <c r="D834" s="147" t="s">
        <v>1944</v>
      </c>
      <c r="E834" s="147"/>
      <c r="F834" s="147"/>
      <c r="G834" s="147" t="s">
        <v>1945</v>
      </c>
      <c r="H834" s="147" t="s">
        <v>1946</v>
      </c>
      <c r="I834" s="147"/>
      <c r="J834" s="147"/>
      <c r="K834" s="147"/>
      <c r="L834" s="147" t="s">
        <v>2874</v>
      </c>
      <c r="M834" s="147">
        <v>2400</v>
      </c>
      <c r="N834" s="147">
        <v>145</v>
      </c>
      <c r="O834" s="147"/>
      <c r="P834" s="147"/>
      <c r="Q834" s="147" t="s">
        <v>2879</v>
      </c>
      <c r="R834" s="147" t="s">
        <v>1363</v>
      </c>
      <c r="S834" s="147" t="s">
        <v>1364</v>
      </c>
      <c r="T834" s="147" t="s">
        <v>52</v>
      </c>
      <c r="U834" s="147" t="s">
        <v>1587</v>
      </c>
      <c r="V834" s="154">
        <v>-15</v>
      </c>
      <c r="W834" s="147" t="s">
        <v>412</v>
      </c>
      <c r="X834" s="147" t="s">
        <v>1588</v>
      </c>
      <c r="Y834" s="147"/>
    </row>
    <row r="835" spans="1:25" x14ac:dyDescent="0.35">
      <c r="A835" s="147">
        <v>831</v>
      </c>
      <c r="B835" s="244" t="s">
        <v>1947</v>
      </c>
      <c r="C835" s="147" t="s">
        <v>1555</v>
      </c>
      <c r="D835" s="147" t="s">
        <v>1947</v>
      </c>
      <c r="E835" s="147"/>
      <c r="F835" s="147"/>
      <c r="G835" s="147" t="s">
        <v>5894</v>
      </c>
      <c r="H835" s="147" t="s">
        <v>1948</v>
      </c>
      <c r="I835" s="147"/>
      <c r="J835" s="147"/>
      <c r="K835" s="147"/>
      <c r="L835" s="147" t="s">
        <v>2875</v>
      </c>
      <c r="M835" s="147">
        <v>4800</v>
      </c>
      <c r="N835" s="147">
        <v>275</v>
      </c>
      <c r="O835" s="147"/>
      <c r="P835" s="147"/>
      <c r="Q835" s="153" t="s">
        <v>2879</v>
      </c>
      <c r="R835" s="153" t="s">
        <v>1363</v>
      </c>
      <c r="S835" s="153" t="s">
        <v>1364</v>
      </c>
      <c r="T835" s="147" t="s">
        <v>52</v>
      </c>
      <c r="U835" s="147" t="s">
        <v>1587</v>
      </c>
      <c r="V835" s="154">
        <v>-15</v>
      </c>
      <c r="W835" s="147" t="s">
        <v>412</v>
      </c>
      <c r="X835" s="147" t="s">
        <v>1588</v>
      </c>
      <c r="Y835" s="147"/>
    </row>
    <row r="836" spans="1:25" x14ac:dyDescent="0.35">
      <c r="A836" s="147">
        <v>832</v>
      </c>
      <c r="B836" s="244" t="s">
        <v>1949</v>
      </c>
      <c r="C836" s="147" t="s">
        <v>1555</v>
      </c>
      <c r="D836" s="147" t="s">
        <v>1949</v>
      </c>
      <c r="E836" s="147"/>
      <c r="F836" s="147"/>
      <c r="G836" s="147" t="s">
        <v>5895</v>
      </c>
      <c r="H836" s="147" t="s">
        <v>1950</v>
      </c>
      <c r="I836" s="147"/>
      <c r="J836" s="147"/>
      <c r="K836" s="147"/>
      <c r="L836" s="147" t="s">
        <v>1947</v>
      </c>
      <c r="M836" s="147">
        <v>9600</v>
      </c>
      <c r="N836" s="147">
        <v>505</v>
      </c>
      <c r="O836" s="147"/>
      <c r="P836" s="147"/>
      <c r="Q836" s="153" t="s">
        <v>2879</v>
      </c>
      <c r="R836" s="153" t="s">
        <v>1363</v>
      </c>
      <c r="S836" s="153" t="s">
        <v>1364</v>
      </c>
      <c r="T836" s="147" t="s">
        <v>52</v>
      </c>
      <c r="U836" s="147" t="s">
        <v>1587</v>
      </c>
      <c r="V836" s="154">
        <v>-15</v>
      </c>
      <c r="W836" s="147" t="s">
        <v>412</v>
      </c>
      <c r="X836" s="147" t="s">
        <v>1588</v>
      </c>
      <c r="Y836" s="147"/>
    </row>
    <row r="837" spans="1:25" x14ac:dyDescent="0.35">
      <c r="A837" s="147">
        <v>833</v>
      </c>
      <c r="B837" s="242" t="s">
        <v>1964</v>
      </c>
      <c r="C837" s="147" t="s">
        <v>1555</v>
      </c>
      <c r="D837" s="147" t="s">
        <v>1964</v>
      </c>
      <c r="E837" s="147"/>
      <c r="F837" s="147"/>
      <c r="G837" s="147" t="s">
        <v>1965</v>
      </c>
      <c r="H837" s="147" t="s">
        <v>1966</v>
      </c>
      <c r="I837" s="147"/>
      <c r="J837" s="147"/>
      <c r="K837" s="147"/>
      <c r="L837" s="147" t="s">
        <v>1924</v>
      </c>
      <c r="M837" s="147">
        <v>6000</v>
      </c>
      <c r="N837" s="147">
        <v>330</v>
      </c>
      <c r="O837" s="147"/>
      <c r="P837" s="147"/>
      <c r="Q837" s="147" t="s">
        <v>2879</v>
      </c>
      <c r="R837" s="147" t="s">
        <v>1363</v>
      </c>
      <c r="S837" s="147" t="s">
        <v>1364</v>
      </c>
      <c r="T837" s="147" t="s">
        <v>52</v>
      </c>
      <c r="U837" s="147" t="s">
        <v>1558</v>
      </c>
      <c r="V837" s="154">
        <v>10</v>
      </c>
      <c r="W837" s="147" t="s">
        <v>424</v>
      </c>
      <c r="X837" s="147" t="s">
        <v>1190</v>
      </c>
      <c r="Y837" s="147"/>
    </row>
    <row r="838" spans="1:25" x14ac:dyDescent="0.35">
      <c r="A838" s="147">
        <v>834</v>
      </c>
      <c r="B838" s="244" t="s">
        <v>1119</v>
      </c>
      <c r="C838" s="147" t="s">
        <v>1555</v>
      </c>
      <c r="D838" s="147" t="s">
        <v>1119</v>
      </c>
      <c r="E838" s="147"/>
      <c r="F838" s="147"/>
      <c r="G838" s="147" t="s">
        <v>1967</v>
      </c>
      <c r="H838" s="147" t="s">
        <v>1968</v>
      </c>
      <c r="I838" s="147"/>
      <c r="J838" s="147"/>
      <c r="K838" s="147"/>
      <c r="L838" s="147" t="s">
        <v>2878</v>
      </c>
      <c r="M838" s="147">
        <v>7200</v>
      </c>
      <c r="N838" s="147">
        <v>395</v>
      </c>
      <c r="O838" s="147"/>
      <c r="P838" s="147"/>
      <c r="Q838" s="147" t="s">
        <v>2879</v>
      </c>
      <c r="R838" s="147" t="s">
        <v>1363</v>
      </c>
      <c r="S838" s="147" t="s">
        <v>1364</v>
      </c>
      <c r="T838" s="147" t="s">
        <v>52</v>
      </c>
      <c r="U838" s="147" t="s">
        <v>1558</v>
      </c>
      <c r="V838" s="154">
        <v>10</v>
      </c>
      <c r="W838" s="147" t="s">
        <v>424</v>
      </c>
      <c r="X838" s="147" t="s">
        <v>1190</v>
      </c>
      <c r="Y838" s="147"/>
    </row>
    <row r="839" spans="1:25" x14ac:dyDescent="0.35">
      <c r="A839" s="147">
        <v>835</v>
      </c>
      <c r="B839" s="247" t="s">
        <v>1106</v>
      </c>
      <c r="C839" s="153" t="s">
        <v>1555</v>
      </c>
      <c r="D839" s="147" t="s">
        <v>1106</v>
      </c>
      <c r="E839" s="147"/>
      <c r="F839" s="147"/>
      <c r="G839" s="147" t="s">
        <v>5896</v>
      </c>
      <c r="H839" s="147" t="s">
        <v>1969</v>
      </c>
      <c r="I839" s="147"/>
      <c r="J839" s="147"/>
      <c r="K839" s="147"/>
      <c r="L839" s="147" t="s">
        <v>1063</v>
      </c>
      <c r="M839" s="147">
        <v>6000</v>
      </c>
      <c r="N839" s="147">
        <v>325</v>
      </c>
      <c r="O839" s="147"/>
      <c r="P839" s="147" t="s">
        <v>418</v>
      </c>
      <c r="Q839" s="147"/>
      <c r="R839" s="147"/>
      <c r="S839" s="147"/>
      <c r="T839" s="147"/>
      <c r="U839" s="147"/>
      <c r="V839" s="154"/>
      <c r="W839" s="147"/>
      <c r="X839" s="147"/>
      <c r="Y839" s="147"/>
    </row>
    <row r="840" spans="1:25" x14ac:dyDescent="0.35">
      <c r="A840" s="147">
        <v>836</v>
      </c>
      <c r="B840" s="250"/>
      <c r="C840" s="153"/>
      <c r="D840" s="147"/>
      <c r="E840" s="147"/>
      <c r="F840" s="147"/>
      <c r="G840" s="147"/>
      <c r="H840" s="147"/>
      <c r="I840" s="147"/>
      <c r="J840" s="147"/>
      <c r="K840" s="147"/>
      <c r="L840" s="147"/>
      <c r="M840" s="147"/>
      <c r="N840" s="147"/>
      <c r="O840" s="147"/>
      <c r="P840" s="147" t="s">
        <v>423</v>
      </c>
      <c r="Q840" s="147"/>
      <c r="R840" s="147"/>
      <c r="S840" s="147"/>
      <c r="T840" s="147"/>
      <c r="U840" s="147"/>
      <c r="V840" s="154"/>
      <c r="W840" s="147" t="s">
        <v>418</v>
      </c>
      <c r="X840" s="147"/>
      <c r="Y840" s="147"/>
    </row>
    <row r="847" spans="1:25" x14ac:dyDescent="0.35">
      <c r="M847" s="147">
        <f>SUM(M3:M839)</f>
        <v>5591985</v>
      </c>
      <c r="N847" s="147">
        <f>SUM(N3:N839)</f>
        <v>325305</v>
      </c>
    </row>
    <row r="855" spans="17:22" x14ac:dyDescent="0.35">
      <c r="Q855" s="150" t="s">
        <v>2879</v>
      </c>
      <c r="R855" s="150" t="s">
        <v>1363</v>
      </c>
      <c r="S855" s="150" t="s">
        <v>1364</v>
      </c>
      <c r="T855" s="150" t="s">
        <v>54</v>
      </c>
      <c r="U855" s="150" t="s">
        <v>3533</v>
      </c>
      <c r="V855" s="155">
        <v>20</v>
      </c>
    </row>
    <row r="856" spans="17:22" x14ac:dyDescent="0.35">
      <c r="Q856" s="151" t="s">
        <v>2879</v>
      </c>
      <c r="R856" s="151" t="s">
        <v>1363</v>
      </c>
      <c r="S856" s="151" t="s">
        <v>1364</v>
      </c>
      <c r="T856" s="151" t="s">
        <v>54</v>
      </c>
      <c r="U856" s="151" t="s">
        <v>3532</v>
      </c>
      <c r="V856" s="156">
        <v>50</v>
      </c>
    </row>
    <row r="882" spans="1:25" ht="16.5" customHeight="1" x14ac:dyDescent="0.35"/>
    <row r="895" spans="1:25" x14ac:dyDescent="0.35">
      <c r="A895" s="149">
        <v>191.1</v>
      </c>
      <c r="B895" s="146" t="s">
        <v>3547</v>
      </c>
      <c r="C895" s="147" t="s">
        <v>851</v>
      </c>
      <c r="D895" s="147" t="s">
        <v>3547</v>
      </c>
      <c r="E895" s="147" t="s">
        <v>1344</v>
      </c>
      <c r="F895" s="147">
        <v>1</v>
      </c>
      <c r="G895" s="147"/>
      <c r="H895" s="147" t="s">
        <v>3582</v>
      </c>
      <c r="I895" s="147"/>
      <c r="J895" s="147"/>
      <c r="K895" s="147"/>
      <c r="L895" s="147" t="s">
        <v>3563</v>
      </c>
      <c r="M895" s="147">
        <v>35000</v>
      </c>
      <c r="N895" s="147">
        <v>1345</v>
      </c>
      <c r="O895" s="147"/>
      <c r="P895" s="147"/>
      <c r="Q895" s="147" t="s">
        <v>2879</v>
      </c>
      <c r="R895" s="147" t="s">
        <v>3548</v>
      </c>
      <c r="S895" s="147"/>
      <c r="T895" s="147"/>
      <c r="U895" s="147" t="s">
        <v>2707</v>
      </c>
      <c r="V895" s="147">
        <v>500</v>
      </c>
      <c r="W895" s="147"/>
      <c r="X895" s="147" t="s">
        <v>1348</v>
      </c>
      <c r="Y895" s="147"/>
    </row>
    <row r="896" spans="1:25" x14ac:dyDescent="0.35">
      <c r="A896" s="149">
        <v>274.51</v>
      </c>
      <c r="B896" s="146" t="s">
        <v>3587</v>
      </c>
      <c r="C896" s="147" t="s">
        <v>861</v>
      </c>
      <c r="D896" s="147" t="s">
        <v>3587</v>
      </c>
      <c r="E896" s="147" t="s">
        <v>11</v>
      </c>
      <c r="F896" s="147">
        <v>1</v>
      </c>
      <c r="G896" s="147"/>
      <c r="H896" s="147" t="s">
        <v>3605</v>
      </c>
      <c r="I896" s="147"/>
      <c r="J896" s="147"/>
      <c r="K896" s="147"/>
      <c r="L896" s="147" t="s">
        <v>3572</v>
      </c>
      <c r="M896" s="147">
        <v>7000</v>
      </c>
      <c r="N896" s="147">
        <v>340</v>
      </c>
      <c r="O896" s="147"/>
      <c r="P896" s="147"/>
      <c r="Q896" s="147" t="s">
        <v>2879</v>
      </c>
      <c r="R896" s="147" t="s">
        <v>866</v>
      </c>
      <c r="S896" s="147" t="s">
        <v>867</v>
      </c>
      <c r="T896" s="147" t="s">
        <v>808</v>
      </c>
      <c r="U896" s="147" t="s">
        <v>323</v>
      </c>
      <c r="V896" s="147">
        <v>-10</v>
      </c>
      <c r="W896" s="147"/>
      <c r="X896" s="147" t="s">
        <v>869</v>
      </c>
      <c r="Y896" s="147"/>
    </row>
    <row r="898" spans="1:25" x14ac:dyDescent="0.35">
      <c r="A898" s="149">
        <v>142.1</v>
      </c>
      <c r="B898" s="146" t="s">
        <v>3217</v>
      </c>
      <c r="C898" s="147" t="s">
        <v>1219</v>
      </c>
      <c r="D898" s="147" t="s">
        <v>3217</v>
      </c>
      <c r="E898" s="147" t="s">
        <v>1229</v>
      </c>
      <c r="F898" s="147"/>
      <c r="G898" s="147"/>
      <c r="H898" s="147" t="s">
        <v>3586</v>
      </c>
      <c r="I898" s="147"/>
      <c r="J898" s="147"/>
      <c r="K898" s="147"/>
      <c r="L898" s="147" t="s">
        <v>944</v>
      </c>
      <c r="M898" s="147">
        <v>1600</v>
      </c>
      <c r="N898" s="147">
        <v>95</v>
      </c>
      <c r="O898" s="147"/>
      <c r="P898" s="147"/>
      <c r="Q898" s="147" t="s">
        <v>2879</v>
      </c>
      <c r="R898" s="147" t="s">
        <v>1195</v>
      </c>
      <c r="S898" s="147"/>
      <c r="T898" s="147"/>
      <c r="U898" s="147" t="s">
        <v>1232</v>
      </c>
      <c r="V898" s="147">
        <v>20</v>
      </c>
      <c r="W898" s="147" t="s">
        <v>158</v>
      </c>
      <c r="X898" s="147" t="s">
        <v>869</v>
      </c>
      <c r="Y898" s="147">
        <v>1</v>
      </c>
    </row>
    <row r="899" spans="1:25" x14ac:dyDescent="0.35">
      <c r="A899" s="149">
        <v>142.11000000000001</v>
      </c>
      <c r="B899" s="146" t="s">
        <v>3215</v>
      </c>
      <c r="C899" s="147" t="s">
        <v>1219</v>
      </c>
      <c r="D899" s="147" t="s">
        <v>3215</v>
      </c>
      <c r="E899" s="147" t="s">
        <v>1229</v>
      </c>
      <c r="F899" s="147"/>
      <c r="G899" s="147"/>
      <c r="H899" s="147" t="s">
        <v>3571</v>
      </c>
      <c r="I899" s="147"/>
      <c r="J899" s="147"/>
      <c r="K899" s="147"/>
      <c r="L899" s="147" t="s">
        <v>3217</v>
      </c>
      <c r="M899" s="147">
        <v>2400</v>
      </c>
      <c r="N899" s="147">
        <v>115</v>
      </c>
      <c r="O899" s="147"/>
      <c r="P899" s="147"/>
      <c r="Q899" s="147" t="s">
        <v>2879</v>
      </c>
      <c r="R899" s="147" t="s">
        <v>1195</v>
      </c>
      <c r="S899" s="147"/>
      <c r="T899" s="147"/>
      <c r="U899" s="147" t="s">
        <v>1232</v>
      </c>
      <c r="V899" s="147">
        <v>30</v>
      </c>
      <c r="W899" s="147" t="s">
        <v>158</v>
      </c>
      <c r="X899" s="147" t="s">
        <v>869</v>
      </c>
      <c r="Y899" s="147">
        <v>1</v>
      </c>
    </row>
    <row r="900" spans="1:25" x14ac:dyDescent="0.35">
      <c r="A900" s="149">
        <v>142.11099999999999</v>
      </c>
      <c r="B900" s="146" t="s">
        <v>3216</v>
      </c>
      <c r="C900" s="147" t="s">
        <v>1219</v>
      </c>
      <c r="D900" s="147" t="s">
        <v>3216</v>
      </c>
      <c r="E900" s="147" t="s">
        <v>1229</v>
      </c>
      <c r="F900" s="147"/>
      <c r="G900" s="147"/>
      <c r="H900" s="147" t="s">
        <v>3576</v>
      </c>
      <c r="I900" s="147"/>
      <c r="J900" s="147"/>
      <c r="K900" s="147"/>
      <c r="L900" s="147" t="s">
        <v>3610</v>
      </c>
      <c r="M900" s="147">
        <v>7200</v>
      </c>
      <c r="N900" s="147">
        <v>305</v>
      </c>
      <c r="O900" s="147"/>
      <c r="P900" s="147"/>
      <c r="Q900" s="147" t="s">
        <v>2879</v>
      </c>
      <c r="R900" s="147" t="s">
        <v>1195</v>
      </c>
      <c r="S900" s="147"/>
      <c r="T900" s="147"/>
      <c r="U900" s="147" t="s">
        <v>1232</v>
      </c>
      <c r="V900" s="147">
        <v>40</v>
      </c>
      <c r="W900" s="147" t="s">
        <v>158</v>
      </c>
      <c r="X900" s="147" t="s">
        <v>869</v>
      </c>
      <c r="Y900" s="147">
        <v>1</v>
      </c>
    </row>
    <row r="901" spans="1:25" x14ac:dyDescent="0.35">
      <c r="A901" s="149">
        <v>142.11109999999999</v>
      </c>
      <c r="B901" s="146" t="s">
        <v>3221</v>
      </c>
      <c r="C901" s="147" t="s">
        <v>1219</v>
      </c>
      <c r="D901" s="147" t="s">
        <v>3221</v>
      </c>
      <c r="E901" s="147" t="s">
        <v>1229</v>
      </c>
      <c r="F901" s="147"/>
      <c r="G901" s="147"/>
      <c r="H901" s="147" t="s">
        <v>3577</v>
      </c>
      <c r="I901" s="147"/>
      <c r="J901" s="147"/>
      <c r="K901" s="147"/>
      <c r="L901" s="147" t="s">
        <v>5719</v>
      </c>
      <c r="M901" s="147">
        <v>13200</v>
      </c>
      <c r="N901" s="147">
        <v>485</v>
      </c>
      <c r="O901" s="147"/>
      <c r="P901" s="147"/>
      <c r="Q901" s="147" t="s">
        <v>2879</v>
      </c>
      <c r="R901" s="147" t="s">
        <v>1195</v>
      </c>
      <c r="S901" s="147"/>
      <c r="T901" s="147"/>
      <c r="U901" s="147" t="s">
        <v>1232</v>
      </c>
      <c r="V901" s="147">
        <v>40</v>
      </c>
      <c r="W901" s="147" t="s">
        <v>158</v>
      </c>
      <c r="X901" s="147" t="s">
        <v>869</v>
      </c>
      <c r="Y901" s="147">
        <v>1</v>
      </c>
    </row>
    <row r="902" spans="1:25" x14ac:dyDescent="0.35">
      <c r="A902" s="149">
        <v>142.11111199999999</v>
      </c>
      <c r="B902" s="146" t="s">
        <v>3220</v>
      </c>
      <c r="C902" s="147" t="s">
        <v>1219</v>
      </c>
      <c r="D902" s="147" t="s">
        <v>3220</v>
      </c>
      <c r="E902" s="147" t="s">
        <v>1229</v>
      </c>
      <c r="F902" s="147"/>
      <c r="G902" s="147"/>
      <c r="H902" s="147" t="s">
        <v>3584</v>
      </c>
      <c r="I902" s="147"/>
      <c r="J902" s="147"/>
      <c r="K902" s="147"/>
      <c r="L902" s="147" t="s">
        <v>3611</v>
      </c>
      <c r="M902" s="147">
        <v>25000</v>
      </c>
      <c r="N902" s="147">
        <v>960</v>
      </c>
      <c r="O902" s="152"/>
      <c r="P902" s="147"/>
      <c r="Q902" s="147" t="s">
        <v>2879</v>
      </c>
      <c r="R902" s="147" t="s">
        <v>1195</v>
      </c>
      <c r="S902" s="147"/>
      <c r="T902" s="147"/>
      <c r="U902" s="147" t="s">
        <v>1232</v>
      </c>
      <c r="V902" s="147">
        <v>80</v>
      </c>
      <c r="W902" s="152" t="s">
        <v>158</v>
      </c>
      <c r="X902" s="147" t="s">
        <v>869</v>
      </c>
      <c r="Y902" s="152">
        <v>1</v>
      </c>
    </row>
    <row r="904" spans="1:25" x14ac:dyDescent="0.35">
      <c r="A904" s="158">
        <v>201.4</v>
      </c>
      <c r="B904" s="159" t="s">
        <v>3743</v>
      </c>
      <c r="C904" s="151" t="s">
        <v>861</v>
      </c>
      <c r="D904" s="151" t="s">
        <v>3743</v>
      </c>
      <c r="E904" s="151"/>
      <c r="F904" s="151"/>
      <c r="G904" s="151"/>
      <c r="H904" s="151" t="s">
        <v>3746</v>
      </c>
      <c r="I904" s="151"/>
      <c r="J904" s="151"/>
      <c r="K904" s="151"/>
      <c r="L904" s="151" t="s">
        <v>3744</v>
      </c>
      <c r="M904" s="151">
        <v>7800</v>
      </c>
      <c r="N904" s="151">
        <v>330</v>
      </c>
      <c r="O904" s="151"/>
      <c r="P904" s="151" t="s">
        <v>3745</v>
      </c>
      <c r="Q904" s="151"/>
      <c r="R904" s="151"/>
      <c r="S904" s="151"/>
      <c r="T904" s="151"/>
      <c r="U904" s="151"/>
      <c r="V904" s="151"/>
      <c r="W904" s="151" t="s">
        <v>97</v>
      </c>
      <c r="X904" s="151"/>
      <c r="Y904" s="160"/>
    </row>
  </sheetData>
  <mergeCells count="2">
    <mergeCell ref="A1:B1"/>
    <mergeCell ref="F1:G1"/>
  </mergeCells>
  <conditionalFormatting sqref="B644:B645 B749 B598:B619 B624:B632 B642 B463:B466 B469:B471 B400:B458 B360:B389 B197:B201 B3:B25 B662:B664 B539:B541 B544:B590 B647:B648 B651:B653 B702:B719 B722:B746 B751:B764 B767:B769 B776:B783 B348:B354 B335:B336 B341:B342 B344:B345 B331:B332 B87:B106 B218:B274 B507:B534 B204:B211 B109:B161 B164:B194 B827:B838 B696:B699 B667:B671 B674:B679 B481:B504 B474:B477 B277:B281 B284:B288 B800:B801 B804:B823 B786 B789 B794:B797 B682:B694 B291:B295 B298:B328">
    <cfRule type="expression" priority="416">
      <formula>IF(ISBLANK(B4),B3,0)</formula>
    </cfRule>
    <cfRule type="expression" priority="417">
      <formula>"IF=(ISBLANK(B2),B2.0)"</formula>
    </cfRule>
  </conditionalFormatting>
  <conditionalFormatting sqref="B747:P747 Y747:Y748 B748:X748 G506:Y506 B506:E506 B654:V654 X654:Y654 X770:Y773 B770:Q770 S774:Y776 S770:V773 B774:Q776 B771:O773 Q771:Q773 B467:V467 X467:Y467 K840:Y840 B360:Y389 B357 B355:V355 X355:Y355 B840:I840 B256:N256 P256:V256 X256:Y256 B201:Y201 B195:H200 J195:P195 W195:Y195 J196:Y200 W202:Y202 J202:O202 J203:Y207 X37:Y53 B37:V50 B400:Y459 B460:V460 X460:Y460 B461:Y466 B749:Y769 B19:D27 F19:Y27 B337:V337 X337:Y337 B333:V333 X333:Y333 B334:Y336 B338:Y338 B339:V339 X339:Y339 B340:Y345 B346:V346 X346:Y346 B347:Y354 W356:W357 W359 O356:V359 B329:V329 X329:Y329 B330:Y332 A3:Y5 B87:Y106 B107:V107 X107:Y107 B275:V275 X275:Y275 B398:Y398 W395:W397 B390:V397 X390:Y397 W392:W393 B60:V60 Y60 B54:P55 R54:Y55 B82:H83 Q81:Y83 I81:I83 O82:O83 B81:K81 B215:V215 X215:Y215 B216:Y255 B214:Y214 F28:O29 Q28:Y29 P30:P36 B108:Y161 B162:N162 P162:V162 X162:Y162 B507:Y653 J84:K84 J85:L85 J86:Y86 B51:H53 W38:W50 L52:W53 J51:K53 B59:Y59 B56:K58 X58:Y58 L57:W58 B6:Y18 B257:Y274 B655:Y672 B674:Y684 B696:Y746 X693:Y695 B693:V695 B468:Y477 B478:V478 X478:Y478 B479:Y505 B794:Y798 B790:V793 X790:Y793 B800:Y802 B777:Y787 B69:Y69 B70:V70 X70:Y70 B71:Y72 B63:Y64 B289:V289 X289:Y289 B290:Y296 B276:Y281 B284:Y288 B282:P282 B283:X283 Y282:Y283 B804:Y839 B789:Y789 W791:W793 J82:L83 B685:O685 Y685 B686:Y692 A6:A296 A298:A840 B298:Y328 B163:Y194 B208:Y212 B202:H207">
    <cfRule type="expression" dxfId="1090" priority="415">
      <formula>ISBLANK(A3)</formula>
    </cfRule>
  </conditionalFormatting>
  <conditionalFormatting sqref="B595 B659 B773 B643:B645 B790:B791">
    <cfRule type="expression" priority="426140">
      <formula>IF(ISBLANK(B599),B595,0)</formula>
    </cfRule>
    <cfRule type="expression" priority="426141">
      <formula>"IF=(ISBLANK(B2),B2.0)"</formula>
    </cfRule>
  </conditionalFormatting>
  <conditionalFormatting sqref="B646">
    <cfRule type="expression" priority="426229">
      <formula>IF(ISBLANK(B592),B646,0)</formula>
    </cfRule>
    <cfRule type="expression" priority="426230">
      <formula>"IF=(ISBLANK(B2),B2.0)"</formula>
    </cfRule>
  </conditionalFormatting>
  <conditionalFormatting sqref="B591">
    <cfRule type="expression" priority="426231">
      <formula>IF(ISBLANK(B644),B591,0)</formula>
    </cfRule>
    <cfRule type="expression" priority="426232">
      <formula>"IF=(ISBLANK(B2),B2.0)"</formula>
    </cfRule>
  </conditionalFormatting>
  <conditionalFormatting sqref="B597 B747:B748 B623 B641 B661 B775 B462 B467:B468 B195:B196 B798 B202:B203 B665:B666 B537:B538 B535 B39 B41 B43 B45 B47 B49 B542:B543 B649:B650 B680:B681 B700:B701 B720:B721 B765:B766 B784:B785 B346:B347 B333:B334 B339:B340 B337 B329:B330 B107:B108 B275:B276 B391:B392 B396:B398 B394 B37 B212 B162:B163 B672 B824:B825 B289:B290 B282:B283 B802 B787 B793 B296">
    <cfRule type="expression" priority="426322">
      <formula>IF(ISBLANK(B39),B37,0)</formula>
    </cfRule>
    <cfRule type="expression" priority="426323">
      <formula>"IF=(ISBLANK(B2),B2.0)"</formula>
    </cfRule>
  </conditionalFormatting>
  <conditionalFormatting sqref="B596 B640 B660 B774 B536 B38 B40 B42 B44 B46 B48 B338 B395 B478:B480 B792">
    <cfRule type="expression" priority="426500">
      <formula>IF(ISBLANK(B41),B38,0)</formula>
    </cfRule>
    <cfRule type="expression" priority="426501">
      <formula>"IF=(ISBLANK(B2),B2.0)"</formula>
    </cfRule>
  </conditionalFormatting>
  <conditionalFormatting sqref="B594 B639 B658 B772 B646 B357:B359 B355">
    <cfRule type="expression" priority="426587">
      <formula>IF(ISBLANK(B360),B355,0)</formula>
    </cfRule>
    <cfRule type="expression" priority="426588">
      <formula>"IF=(ISBLANK(B2),B2.0)"</formula>
    </cfRule>
  </conditionalFormatting>
  <conditionalFormatting sqref="B592:B593 B638 B657 B770:B771">
    <cfRule type="expression" priority="426674">
      <formula>IF(ISBLANK(B598),B592,0)</formula>
    </cfRule>
    <cfRule type="expression" priority="426675">
      <formula>"IF=(ISBLANK(B2),B2.0)"</formula>
    </cfRule>
  </conditionalFormatting>
  <conditionalFormatting sqref="B750">
    <cfRule type="expression" priority="426765">
      <formula>IF(ISBLANK(#REF!),B750,0)</formula>
    </cfRule>
    <cfRule type="expression" priority="426766">
      <formula>"IF=(ISBLANK(B2),B2.0)"</formula>
    </cfRule>
  </conditionalFormatting>
  <conditionalFormatting sqref="B622">
    <cfRule type="expression" priority="427374">
      <formula>IF(ISBLANK(B625),B622,0)</formula>
    </cfRule>
    <cfRule type="expression" priority="427375">
      <formula>"IF=(ISBLANK(B2),B2.0)"</formula>
    </cfRule>
  </conditionalFormatting>
  <conditionalFormatting sqref="B620:B621">
    <cfRule type="expression" priority="427461">
      <formula>IF(ISBLANK(B624),B620,0)</formula>
    </cfRule>
    <cfRule type="expression" priority="427462">
      <formula>"IF=(ISBLANK(B2),B2.0)"</formula>
    </cfRule>
  </conditionalFormatting>
  <conditionalFormatting sqref="B633:B634">
    <cfRule type="expression" priority="427552">
      <formula>IF(ISBLANK(B642),B633,0)</formula>
    </cfRule>
    <cfRule type="expression" priority="427553">
      <formula>"IF=(ISBLANK(B2),B2.0)"</formula>
    </cfRule>
  </conditionalFormatting>
  <conditionalFormatting sqref="B635 B654:B655">
    <cfRule type="expression" priority="427643">
      <formula>IF(ISBLANK(B643),B635,0)</formula>
    </cfRule>
    <cfRule type="expression" priority="427644">
      <formula>"IF=(ISBLANK(B2),B2.0)"</formula>
    </cfRule>
  </conditionalFormatting>
  <conditionalFormatting sqref="B636:B637 B656">
    <cfRule type="expression" priority="427730">
      <formula>IF(ISBLANK(B643),B636,0)</formula>
    </cfRule>
    <cfRule type="expression" priority="427731">
      <formula>"IF=(ISBLANK(B2),B2.0)"</formula>
    </cfRule>
  </conditionalFormatting>
  <conditionalFormatting sqref="P774:P775">
    <cfRule type="duplicateValues" dxfId="1089" priority="445043"/>
  </conditionalFormatting>
  <conditionalFormatting sqref="R770:R776">
    <cfRule type="expression" dxfId="1088" priority="409">
      <formula>ISBLANK(R770)</formula>
    </cfRule>
  </conditionalFormatting>
  <conditionalFormatting sqref="R770:R776">
    <cfRule type="duplicateValues" dxfId="1087" priority="408"/>
  </conditionalFormatting>
  <conditionalFormatting sqref="P773">
    <cfRule type="expression" dxfId="1086" priority="407">
      <formula>ISBLANK(P773)</formula>
    </cfRule>
  </conditionalFormatting>
  <conditionalFormatting sqref="P773">
    <cfRule type="duplicateValues" dxfId="1085" priority="406"/>
  </conditionalFormatting>
  <conditionalFormatting sqref="P772">
    <cfRule type="expression" dxfId="1084" priority="405">
      <formula>ISBLANK(P772)</formula>
    </cfRule>
  </conditionalFormatting>
  <conditionalFormatting sqref="P772">
    <cfRule type="duplicateValues" dxfId="1083" priority="404"/>
  </conditionalFormatting>
  <conditionalFormatting sqref="P771">
    <cfRule type="expression" dxfId="1082" priority="403">
      <formula>ISBLANK(P771)</formula>
    </cfRule>
  </conditionalFormatting>
  <conditionalFormatting sqref="P771">
    <cfRule type="duplicateValues" dxfId="1081" priority="402"/>
  </conditionalFormatting>
  <conditionalFormatting sqref="B459:B461 B472">
    <cfRule type="expression" priority="445133">
      <formula>IF(ISBLANK(#REF!),B459,0)</formula>
    </cfRule>
    <cfRule type="expression" priority="445134">
      <formula>"IF=(ISBLANK(B2),B2.0)"</formula>
    </cfRule>
  </conditionalFormatting>
  <conditionalFormatting sqref="B505">
    <cfRule type="expression" priority="457265">
      <formula>IF(ISBLANK(#REF!),B505,0)</formula>
    </cfRule>
    <cfRule type="expression" priority="457266">
      <formula>"IF=(ISBLANK(B2),B2.0)"</formula>
    </cfRule>
  </conditionalFormatting>
  <conditionalFormatting sqref="B506">
    <cfRule type="expression" priority="457357">
      <formula>IF(ISBLANK(#REF!),B506,0)</formula>
    </cfRule>
    <cfRule type="expression" priority="457358">
      <formula>"IF=(ISBLANK(B2),B2.0)"</formula>
    </cfRule>
  </conditionalFormatting>
  <conditionalFormatting sqref="B399:Y399">
    <cfRule type="expression" dxfId="1080" priority="401">
      <formula>ISBLANK(B399)</formula>
    </cfRule>
  </conditionalFormatting>
  <conditionalFormatting sqref="B399">
    <cfRule type="expression" priority="399">
      <formula>IF(ISBLANK(B401),B399,0)</formula>
    </cfRule>
    <cfRule type="expression" priority="400">
      <formula>"IF=(ISBLANK(B2),B2.0)"</formula>
    </cfRule>
  </conditionalFormatting>
  <conditionalFormatting sqref="B840">
    <cfRule type="expression" priority="397">
      <formula>IF(ISBLANK(#REF!),B840,0)</formula>
    </cfRule>
    <cfRule type="expression" priority="398">
      <formula>"IF=(ISBLANK(B2),B2.0)"</formula>
    </cfRule>
  </conditionalFormatting>
  <conditionalFormatting sqref="W394">
    <cfRule type="expression" dxfId="1079" priority="394">
      <formula>ISBLANK(W394)</formula>
    </cfRule>
  </conditionalFormatting>
  <conditionalFormatting sqref="W390">
    <cfRule type="expression" dxfId="1078" priority="393">
      <formula>ISBLANK(W390)</formula>
    </cfRule>
  </conditionalFormatting>
  <conditionalFormatting sqref="B356:L356 C357:L357 B358:L359 X356:Y359">
    <cfRule type="expression" dxfId="1077" priority="390">
      <formula>ISBLANK(B356)</formula>
    </cfRule>
  </conditionalFormatting>
  <conditionalFormatting sqref="B356">
    <cfRule type="expression" priority="388">
      <formula>IF(ISBLANK(B361),B356,0)</formula>
    </cfRule>
    <cfRule type="expression" priority="389">
      <formula>"IF=(ISBLANK(B2),B2.0)"</formula>
    </cfRule>
  </conditionalFormatting>
  <conditionalFormatting sqref="M358:N359">
    <cfRule type="expression" dxfId="1076" priority="387">
      <formula>ISBLANK(M358)</formula>
    </cfRule>
  </conditionalFormatting>
  <conditionalFormatting sqref="M356:N356">
    <cfRule type="expression" dxfId="1075" priority="384">
      <formula>ISBLANK(M356)</formula>
    </cfRule>
  </conditionalFormatting>
  <conditionalFormatting sqref="M357:N357">
    <cfRule type="expression" dxfId="1074" priority="383">
      <formula>ISBLANK(M357)</formula>
    </cfRule>
  </conditionalFormatting>
  <conditionalFormatting sqref="W355">
    <cfRule type="expression" dxfId="1073" priority="378">
      <formula>ISBLANK(W355)</formula>
    </cfRule>
  </conditionalFormatting>
  <conditionalFormatting sqref="B839 B215:B217">
    <cfRule type="expression" priority="462947">
      <formula>IF(ISBLANK(#REF!),B215,0)</formula>
    </cfRule>
    <cfRule type="expression" priority="462948">
      <formula>"IF=(ISBLANK(B2),B2.0)"</formula>
    </cfRule>
  </conditionalFormatting>
  <conditionalFormatting sqref="O256">
    <cfRule type="expression" dxfId="1072" priority="372">
      <formula>ISBLANK(O256)</formula>
    </cfRule>
  </conditionalFormatting>
  <conditionalFormatting sqref="W256">
    <cfRule type="expression" dxfId="1071" priority="371">
      <formula>ISBLANK(W256)</formula>
    </cfRule>
  </conditionalFormatting>
  <conditionalFormatting sqref="I196:I200">
    <cfRule type="expression" dxfId="1070" priority="370">
      <formula>ISBLANK(I196)</formula>
    </cfRule>
  </conditionalFormatting>
  <conditionalFormatting sqref="I202:I207">
    <cfRule type="expression" dxfId="1069" priority="369">
      <formula>ISBLANK(I202)</formula>
    </cfRule>
  </conditionalFormatting>
  <conditionalFormatting sqref="B799">
    <cfRule type="expression" priority="367">
      <formula>IF(ISBLANK(B800),B799,0)</formula>
    </cfRule>
    <cfRule type="expression" priority="368">
      <formula>"IF=(ISBLANK(B2),B2.0)"</formula>
    </cfRule>
  </conditionalFormatting>
  <conditionalFormatting sqref="B799:Y799">
    <cfRule type="expression" dxfId="1068" priority="366">
      <formula>ISBLANK(B799)</formula>
    </cfRule>
  </conditionalFormatting>
  <conditionalFormatting sqref="E26:E27">
    <cfRule type="expression" dxfId="1067" priority="357">
      <formula>ISBLANK(E26)</formula>
    </cfRule>
  </conditionalFormatting>
  <conditionalFormatting sqref="B214">
    <cfRule type="expression" priority="466142">
      <formula>IF(ISBLANK(#REF!),B214,0)</formula>
    </cfRule>
    <cfRule type="expression" priority="466143">
      <formula>"IF=(ISBLANK(B2),B2.0)"</formula>
    </cfRule>
  </conditionalFormatting>
  <conditionalFormatting sqref="E19:E25">
    <cfRule type="expression" dxfId="1066" priority="344">
      <formula>ISBLANK(E19)</formula>
    </cfRule>
  </conditionalFormatting>
  <conditionalFormatting sqref="B343">
    <cfRule type="expression" priority="468335">
      <formula>IF(ISBLANK(#REF!),B343,0)</formula>
    </cfRule>
    <cfRule type="expression" priority="468336">
      <formula>"IF=(ISBLANK(B2),B2.0)"</formula>
    </cfRule>
  </conditionalFormatting>
  <conditionalFormatting sqref="B390 B393:B395">
    <cfRule type="expression" priority="468460">
      <formula>IF(ISBLANK(#REF!),B390,0)</formula>
    </cfRule>
    <cfRule type="expression" priority="468461">
      <formula>"IF=(ISBLANK(B2),B2.0)"</formula>
    </cfRule>
  </conditionalFormatting>
  <conditionalFormatting sqref="B28:D29">
    <cfRule type="expression" dxfId="1065" priority="343">
      <formula>ISBLANK(B28)</formula>
    </cfRule>
  </conditionalFormatting>
  <conditionalFormatting sqref="E28:E29">
    <cfRule type="expression" dxfId="1064" priority="340">
      <formula>ISBLANK(E28)</formula>
    </cfRule>
  </conditionalFormatting>
  <conditionalFormatting sqref="B82:B83">
    <cfRule type="expression" priority="338">
      <formula>IF(ISBLANK(B520),B82,0)</formula>
    </cfRule>
    <cfRule type="expression" priority="339">
      <formula>"IF=(ISBLANK(B2),B2.0)"</formula>
    </cfRule>
  </conditionalFormatting>
  <conditionalFormatting sqref="W60">
    <cfRule type="expression" dxfId="1063" priority="337">
      <formula>ISBLANK(W60)</formula>
    </cfRule>
  </conditionalFormatting>
  <conditionalFormatting sqref="X60">
    <cfRule type="expression" dxfId="1062" priority="336">
      <formula>ISBLANK(X60)</formula>
    </cfRule>
  </conditionalFormatting>
  <conditionalFormatting sqref="B59:Y60">
    <cfRule type="expression" dxfId="1061" priority="335">
      <formula>ISBLANK(B59)</formula>
    </cfRule>
  </conditionalFormatting>
  <conditionalFormatting sqref="Q55">
    <cfRule type="expression" dxfId="1060" priority="329">
      <formula>ISBLANK(Q55)</formula>
    </cfRule>
  </conditionalFormatting>
  <conditionalFormatting sqref="Q54">
    <cfRule type="expression" dxfId="1059" priority="328">
      <formula>ISBLANK(Q54)</formula>
    </cfRule>
  </conditionalFormatting>
  <conditionalFormatting sqref="B50">
    <cfRule type="expression" priority="472966">
      <formula>IF(ISBLANK(B87),B50,0)</formula>
    </cfRule>
    <cfRule type="expression" priority="472967">
      <formula>"IF=(ISBLANK(B2),B2.0)"</formula>
    </cfRule>
  </conditionalFormatting>
  <conditionalFormatting sqref="B81:B83">
    <cfRule type="expression" priority="473102">
      <formula>IF(ISBLANK(B520),B81,0)</formula>
    </cfRule>
    <cfRule type="expression" priority="473103">
      <formula>"IF=(ISBLANK(B2),B2.0)"</formula>
    </cfRule>
  </conditionalFormatting>
  <conditionalFormatting sqref="B81:B83">
    <cfRule type="expression" priority="473232">
      <formula>IF(ISBLANK(B95),B81,0)</formula>
    </cfRule>
    <cfRule type="expression" priority="473233">
      <formula>"IF=(ISBLANK(B2),B2.0)"</formula>
    </cfRule>
  </conditionalFormatting>
  <conditionalFormatting sqref="Y82:Y83">
    <cfRule type="expression" dxfId="1058" priority="312">
      <formula>ISBLANK(Y82)</formula>
    </cfRule>
  </conditionalFormatting>
  <conditionalFormatting sqref="W82:W83">
    <cfRule type="expression" dxfId="1057" priority="311">
      <formula>ISBLANK(W82)</formula>
    </cfRule>
  </conditionalFormatting>
  <conditionalFormatting sqref="X82:X83">
    <cfRule type="expression" dxfId="1056" priority="310">
      <formula>ISBLANK(X82)</formula>
    </cfRule>
  </conditionalFormatting>
  <conditionalFormatting sqref="M82:N83">
    <cfRule type="expression" dxfId="1055" priority="308">
      <formula>ISBLANK(M82)</formula>
    </cfRule>
  </conditionalFormatting>
  <conditionalFormatting sqref="B85:B86">
    <cfRule type="expression" priority="304">
      <formula>IF(ISBLANK(B523),B85,0)</formula>
    </cfRule>
    <cfRule type="expression" priority="305">
      <formula>"IF=(ISBLANK(B2),B2.0)"</formula>
    </cfRule>
  </conditionalFormatting>
  <conditionalFormatting sqref="B84:B86">
    <cfRule type="expression" priority="302">
      <formula>IF(ISBLANK(B523),B84,0)</formula>
    </cfRule>
    <cfRule type="expression" priority="303">
      <formula>"IF=(ISBLANK(B2),B2.0)"</formula>
    </cfRule>
  </conditionalFormatting>
  <conditionalFormatting sqref="B84:H86 O85:Y85">
    <cfRule type="expression" dxfId="1054" priority="301">
      <formula>ISBLANK(B84)</formula>
    </cfRule>
  </conditionalFormatting>
  <conditionalFormatting sqref="B84:H86 O85:Y85">
    <cfRule type="expression" dxfId="1053" priority="298">
      <formula>ISBLANK(B84)</formula>
    </cfRule>
  </conditionalFormatting>
  <conditionalFormatting sqref="M85:N85">
    <cfRule type="expression" dxfId="1052" priority="297">
      <formula>ISBLANK(M85)</formula>
    </cfRule>
  </conditionalFormatting>
  <conditionalFormatting sqref="B84:B86">
    <cfRule type="expression" priority="295">
      <formula>IF(ISBLANK(B98),B84,0)</formula>
    </cfRule>
    <cfRule type="expression" priority="296">
      <formula>"IF=(ISBLANK(B2),B2.0)"</formula>
    </cfRule>
  </conditionalFormatting>
  <conditionalFormatting sqref="B213:Y213">
    <cfRule type="expression" dxfId="1051" priority="294">
      <formula>ISBLANK(B213)</formula>
    </cfRule>
  </conditionalFormatting>
  <conditionalFormatting sqref="B213">
    <cfRule type="expression" priority="292">
      <formula>IF(ISBLANK(B215),B213,0)</formula>
    </cfRule>
    <cfRule type="expression" priority="293">
      <formula>"IF=(ISBLANK(B2),B2.0)"</formula>
    </cfRule>
  </conditionalFormatting>
  <conditionalFormatting sqref="P28:P29">
    <cfRule type="expression" dxfId="1050" priority="291">
      <formula>ISBLANK(P28)</formula>
    </cfRule>
  </conditionalFormatting>
  <conditionalFormatting sqref="B26:B29">
    <cfRule type="expression" priority="481740">
      <formula>IF(ISBLANK(B37),B26,0)</formula>
    </cfRule>
    <cfRule type="expression" priority="481741">
      <formula>"IF=(ISBLANK(B2),B2.0)"</formula>
    </cfRule>
  </conditionalFormatting>
  <conditionalFormatting sqref="F30:O30 Q30:Y30 H30:H36 L30:M36">
    <cfRule type="expression" dxfId="1049" priority="290">
      <formula>ISBLANK(F30)</formula>
    </cfRule>
  </conditionalFormatting>
  <conditionalFormatting sqref="B30:D30">
    <cfRule type="expression" dxfId="1048" priority="289">
      <formula>ISBLANK(B30)</formula>
    </cfRule>
  </conditionalFormatting>
  <conditionalFormatting sqref="E30">
    <cfRule type="expression" dxfId="1047" priority="288">
      <formula>ISBLANK(E30)</formula>
    </cfRule>
  </conditionalFormatting>
  <conditionalFormatting sqref="B30">
    <cfRule type="expression" priority="285">
      <formula>IF(ISBLANK(B40),B30,0)</formula>
    </cfRule>
    <cfRule type="expression" priority="286">
      <formula>"IF=(ISBLANK(B2),B2.0)"</formula>
    </cfRule>
  </conditionalFormatting>
  <conditionalFormatting sqref="F31:O31 Q31:Y31">
    <cfRule type="expression" dxfId="1046" priority="284">
      <formula>ISBLANK(F31)</formula>
    </cfRule>
  </conditionalFormatting>
  <conditionalFormatting sqref="B31:D31">
    <cfRule type="expression" dxfId="1045" priority="283">
      <formula>ISBLANK(B31)</formula>
    </cfRule>
  </conditionalFormatting>
  <conditionalFormatting sqref="E31">
    <cfRule type="expression" dxfId="1044" priority="282">
      <formula>ISBLANK(E31)</formula>
    </cfRule>
  </conditionalFormatting>
  <conditionalFormatting sqref="B31">
    <cfRule type="expression" priority="279">
      <formula>IF(ISBLANK(B41),B31,0)</formula>
    </cfRule>
    <cfRule type="expression" priority="280">
      <formula>"IF=(ISBLANK(B2),B2.0)"</formula>
    </cfRule>
  </conditionalFormatting>
  <conditionalFormatting sqref="F32:O32 Q32:Y32">
    <cfRule type="expression" dxfId="1043" priority="278">
      <formula>ISBLANK(F32)</formula>
    </cfRule>
  </conditionalFormatting>
  <conditionalFormatting sqref="B32:D32">
    <cfRule type="expression" dxfId="1042" priority="277">
      <formula>ISBLANK(B32)</formula>
    </cfRule>
  </conditionalFormatting>
  <conditionalFormatting sqref="E32">
    <cfRule type="expression" dxfId="1041" priority="276">
      <formula>ISBLANK(E32)</formula>
    </cfRule>
  </conditionalFormatting>
  <conditionalFormatting sqref="B32">
    <cfRule type="expression" priority="273">
      <formula>IF(ISBLANK(B42),B32,0)</formula>
    </cfRule>
    <cfRule type="expression" priority="274">
      <formula>"IF=(ISBLANK(B2),B2.0)"</formula>
    </cfRule>
  </conditionalFormatting>
  <conditionalFormatting sqref="F35:O35 Q35:Y35">
    <cfRule type="expression" dxfId="1040" priority="254">
      <formula>ISBLANK(F35)</formula>
    </cfRule>
  </conditionalFormatting>
  <conditionalFormatting sqref="B35:D35">
    <cfRule type="expression" dxfId="1039" priority="253">
      <formula>ISBLANK(B35)</formula>
    </cfRule>
  </conditionalFormatting>
  <conditionalFormatting sqref="E35">
    <cfRule type="expression" dxfId="1038" priority="252">
      <formula>ISBLANK(E35)</formula>
    </cfRule>
  </conditionalFormatting>
  <conditionalFormatting sqref="B35">
    <cfRule type="expression" priority="249">
      <formula>IF(ISBLANK(B45),B35,0)</formula>
    </cfRule>
    <cfRule type="expression" priority="250">
      <formula>"IF=(ISBLANK(B2),B2.0)"</formula>
    </cfRule>
  </conditionalFormatting>
  <conditionalFormatting sqref="F33:O33 Q33:Y33">
    <cfRule type="expression" dxfId="1037" priority="266">
      <formula>ISBLANK(F33)</formula>
    </cfRule>
  </conditionalFormatting>
  <conditionalFormatting sqref="B33:D33">
    <cfRule type="expression" dxfId="1036" priority="265">
      <formula>ISBLANK(B33)</formula>
    </cfRule>
  </conditionalFormatting>
  <conditionalFormatting sqref="E33">
    <cfRule type="expression" dxfId="1035" priority="264">
      <formula>ISBLANK(E33)</formula>
    </cfRule>
  </conditionalFormatting>
  <conditionalFormatting sqref="B33">
    <cfRule type="expression" priority="261">
      <formula>IF(ISBLANK(B43),B33,0)</formula>
    </cfRule>
    <cfRule type="expression" priority="262">
      <formula>"IF=(ISBLANK(B2),B2.0)"</formula>
    </cfRule>
  </conditionalFormatting>
  <conditionalFormatting sqref="F34:O34 Q34:Y34">
    <cfRule type="expression" dxfId="1034" priority="260">
      <formula>ISBLANK(F34)</formula>
    </cfRule>
  </conditionalFormatting>
  <conditionalFormatting sqref="B34:D34">
    <cfRule type="expression" dxfId="1033" priority="259">
      <formula>ISBLANK(B34)</formula>
    </cfRule>
  </conditionalFormatting>
  <conditionalFormatting sqref="E34">
    <cfRule type="expression" dxfId="1032" priority="258">
      <formula>ISBLANK(E34)</formula>
    </cfRule>
  </conditionalFormatting>
  <conditionalFormatting sqref="B34">
    <cfRule type="expression" priority="255">
      <formula>IF(ISBLANK(B44),B34,0)</formula>
    </cfRule>
    <cfRule type="expression" priority="256">
      <formula>"IF=(ISBLANK(B2),B2.0)"</formula>
    </cfRule>
  </conditionalFormatting>
  <conditionalFormatting sqref="F36:O36 Q36:Y36">
    <cfRule type="expression" dxfId="1031" priority="247">
      <formula>ISBLANK(F36)</formula>
    </cfRule>
  </conditionalFormatting>
  <conditionalFormatting sqref="B36:D36">
    <cfRule type="expression" dxfId="1030" priority="246">
      <formula>ISBLANK(B36)</formula>
    </cfRule>
  </conditionalFormatting>
  <conditionalFormatting sqref="E36">
    <cfRule type="expression" dxfId="1029" priority="245">
      <formula>ISBLANK(E36)</formula>
    </cfRule>
  </conditionalFormatting>
  <conditionalFormatting sqref="B36">
    <cfRule type="expression" priority="243">
      <formula>IF(ISBLANK(B46),B36,0)</formula>
    </cfRule>
    <cfRule type="expression" priority="244">
      <formula>"IF=(ISBLANK(B2),B2.0)"</formula>
    </cfRule>
  </conditionalFormatting>
  <conditionalFormatting sqref="O162">
    <cfRule type="expression" dxfId="1028" priority="242">
      <formula>ISBLANK(O162)</formula>
    </cfRule>
  </conditionalFormatting>
  <conditionalFormatting sqref="B64 B69:B71 B61:B62">
    <cfRule type="expression" priority="482512">
      <formula>IF(ISBLANK(B520),B61,0)</formula>
    </cfRule>
    <cfRule type="expression" priority="482513">
      <formula>"IF=(ISBLANK(B2),B2.0)"</formula>
    </cfRule>
  </conditionalFormatting>
  <conditionalFormatting sqref="B69:B71 B61:B62">
    <cfRule type="expression" priority="482516">
      <formula>IF(ISBLANK(B95),B61,0)</formula>
    </cfRule>
    <cfRule type="expression" priority="482517">
      <formula>"IF=(ISBLANK(B2),B2.0)"</formula>
    </cfRule>
  </conditionalFormatting>
  <conditionalFormatting sqref="B70:B72">
    <cfRule type="expression" priority="485902">
      <formula>IF(ISBLANK(B528),B70,0)</formula>
    </cfRule>
    <cfRule type="expression" priority="485903">
      <formula>"IF=(ISBLANK(B2),B2.0)"</formula>
    </cfRule>
  </conditionalFormatting>
  <conditionalFormatting sqref="B62:V62 Y62 B61:Y61">
    <cfRule type="expression" dxfId="1027" priority="231">
      <formula>ISBLANK(B61)</formula>
    </cfRule>
  </conditionalFormatting>
  <conditionalFormatting sqref="W62">
    <cfRule type="expression" dxfId="1026" priority="230">
      <formula>ISBLANK(W62)</formula>
    </cfRule>
  </conditionalFormatting>
  <conditionalFormatting sqref="X62">
    <cfRule type="expression" dxfId="1025" priority="229">
      <formula>ISBLANK(X62)</formula>
    </cfRule>
  </conditionalFormatting>
  <conditionalFormatting sqref="B61:Y62">
    <cfRule type="expression" dxfId="1024" priority="228">
      <formula>ISBLANK(B61)</formula>
    </cfRule>
  </conditionalFormatting>
  <conditionalFormatting sqref="B63">
    <cfRule type="expression" priority="226">
      <formula>IF(ISBLANK(B524),B63,0)</formula>
    </cfRule>
    <cfRule type="expression" priority="227">
      <formula>"IF=(ISBLANK(B2),B2.0)"</formula>
    </cfRule>
  </conditionalFormatting>
  <conditionalFormatting sqref="B63">
    <cfRule type="expression" priority="224">
      <formula>IF(ISBLANK(B99),B63,0)</formula>
    </cfRule>
    <cfRule type="expression" priority="225">
      <formula>"IF=(ISBLANK(B2),B2.0)"</formula>
    </cfRule>
  </conditionalFormatting>
  <conditionalFormatting sqref="B62">
    <cfRule type="expression" priority="222">
      <formula>IF(ISBLANK(B520),B62,0)</formula>
    </cfRule>
    <cfRule type="expression" priority="223">
      <formula>"IF=(ISBLANK(B2),B2.0)"</formula>
    </cfRule>
  </conditionalFormatting>
  <conditionalFormatting sqref="B64">
    <cfRule type="expression" priority="214">
      <formula>IF(ISBLANK(B99),B64,0)</formula>
    </cfRule>
    <cfRule type="expression" priority="215">
      <formula>"IF=(ISBLANK(B2),B2.0)"</formula>
    </cfRule>
  </conditionalFormatting>
  <conditionalFormatting sqref="B66:V66 Y66 B65:Y65">
    <cfRule type="expression" dxfId="1023" priority="211">
      <formula>ISBLANK(B65)</formula>
    </cfRule>
  </conditionalFormatting>
  <conditionalFormatting sqref="W66">
    <cfRule type="expression" dxfId="1022" priority="210">
      <formula>ISBLANK(W66)</formula>
    </cfRule>
  </conditionalFormatting>
  <conditionalFormatting sqref="X66">
    <cfRule type="expression" dxfId="1021" priority="209">
      <formula>ISBLANK(X66)</formula>
    </cfRule>
  </conditionalFormatting>
  <conditionalFormatting sqref="B65:Y66">
    <cfRule type="expression" dxfId="1020" priority="208">
      <formula>ISBLANK(B65)</formula>
    </cfRule>
  </conditionalFormatting>
  <conditionalFormatting sqref="B65:B66">
    <cfRule type="expression" priority="206">
      <formula>IF(ISBLANK(B524),B65,0)</formula>
    </cfRule>
    <cfRule type="expression" priority="207">
      <formula>"IF=(ISBLANK(B2),B2.0)"</formula>
    </cfRule>
  </conditionalFormatting>
  <conditionalFormatting sqref="B65:B66">
    <cfRule type="expression" priority="204">
      <formula>IF(ISBLANK(B99),B65,0)</formula>
    </cfRule>
    <cfRule type="expression" priority="205">
      <formula>"IF=(ISBLANK(B2),B2.0)"</formula>
    </cfRule>
  </conditionalFormatting>
  <conditionalFormatting sqref="B66">
    <cfRule type="expression" priority="202">
      <formula>IF(ISBLANK(B524),B66,0)</formula>
    </cfRule>
    <cfRule type="expression" priority="203">
      <formula>"IF=(ISBLANK(B2),B2.0)"</formula>
    </cfRule>
  </conditionalFormatting>
  <conditionalFormatting sqref="B68:V68 Y68 B67:Y67">
    <cfRule type="expression" dxfId="1019" priority="201">
      <formula>ISBLANK(B67)</formula>
    </cfRule>
  </conditionalFormatting>
  <conditionalFormatting sqref="W68">
    <cfRule type="expression" dxfId="1018" priority="200">
      <formula>ISBLANK(W68)</formula>
    </cfRule>
  </conditionalFormatting>
  <conditionalFormatting sqref="X68">
    <cfRule type="expression" dxfId="1017" priority="199">
      <formula>ISBLANK(X68)</formula>
    </cfRule>
  </conditionalFormatting>
  <conditionalFormatting sqref="B67:Y68">
    <cfRule type="expression" dxfId="1016" priority="198">
      <formula>ISBLANK(B67)</formula>
    </cfRule>
  </conditionalFormatting>
  <conditionalFormatting sqref="B67:B68">
    <cfRule type="expression" priority="196">
      <formula>IF(ISBLANK(B526),B67,0)</formula>
    </cfRule>
    <cfRule type="expression" priority="197">
      <formula>"IF=(ISBLANK(B2),B2.0)"</formula>
    </cfRule>
  </conditionalFormatting>
  <conditionalFormatting sqref="B67:B68">
    <cfRule type="expression" priority="194">
      <formula>IF(ISBLANK(B101),B67,0)</formula>
    </cfRule>
    <cfRule type="expression" priority="195">
      <formula>"IF=(ISBLANK(B2),B2.0)"</formula>
    </cfRule>
  </conditionalFormatting>
  <conditionalFormatting sqref="B68">
    <cfRule type="expression" priority="192">
      <formula>IF(ISBLANK(B526),B68,0)</formula>
    </cfRule>
    <cfRule type="expression" priority="193">
      <formula>"IF=(ISBLANK(B2),B2.0)"</formula>
    </cfRule>
  </conditionalFormatting>
  <conditionalFormatting sqref="B70:V72 Y70:Y72 B69:Y69">
    <cfRule type="expression" dxfId="1015" priority="191">
      <formula>ISBLANK(B69)</formula>
    </cfRule>
  </conditionalFormatting>
  <conditionalFormatting sqref="X70:X72">
    <cfRule type="expression" dxfId="1014" priority="189">
      <formula>ISBLANK(X70)</formula>
    </cfRule>
  </conditionalFormatting>
  <conditionalFormatting sqref="B72">
    <cfRule type="expression" priority="184">
      <formula>IF(ISBLANK(B105),B72,0)</formula>
    </cfRule>
    <cfRule type="expression" priority="185">
      <formula>"IF=(ISBLANK(B2),B2.0)"</formula>
    </cfRule>
  </conditionalFormatting>
  <conditionalFormatting sqref="B72 B59:B60">
    <cfRule type="expression" priority="182">
      <formula>IF(ISBLANK(B516),B59,0)</formula>
    </cfRule>
    <cfRule type="expression" priority="183">
      <formula>"IF=(ISBLANK(B2),B2.0)"</formula>
    </cfRule>
  </conditionalFormatting>
  <conditionalFormatting sqref="B74:V74 Y74 B73:Y73">
    <cfRule type="expression" dxfId="1013" priority="181">
      <formula>ISBLANK(B73)</formula>
    </cfRule>
  </conditionalFormatting>
  <conditionalFormatting sqref="W74">
    <cfRule type="expression" dxfId="1012" priority="180">
      <formula>ISBLANK(W74)</formula>
    </cfRule>
  </conditionalFormatting>
  <conditionalFormatting sqref="X74">
    <cfRule type="expression" dxfId="1011" priority="179">
      <formula>ISBLANK(X74)</formula>
    </cfRule>
  </conditionalFormatting>
  <conditionalFormatting sqref="B73:Y74">
    <cfRule type="expression" dxfId="1010" priority="178">
      <formula>ISBLANK(B73)</formula>
    </cfRule>
  </conditionalFormatting>
  <conditionalFormatting sqref="B73:B74">
    <cfRule type="expression" priority="176">
      <formula>IF(ISBLANK(B530),B73,0)</formula>
    </cfRule>
    <cfRule type="expression" priority="177">
      <formula>"IF=(ISBLANK(B2),B2.0)"</formula>
    </cfRule>
  </conditionalFormatting>
  <conditionalFormatting sqref="B73:B74 B59:B60">
    <cfRule type="expression" priority="174">
      <formula>IF(ISBLANK(B91),B59,0)</formula>
    </cfRule>
    <cfRule type="expression" priority="175">
      <formula>"IF=(ISBLANK(B2),B2.0)"</formula>
    </cfRule>
  </conditionalFormatting>
  <conditionalFormatting sqref="B74 B60">
    <cfRule type="expression" priority="172">
      <formula>IF(ISBLANK(B516),B60,0)</formula>
    </cfRule>
    <cfRule type="expression" priority="173">
      <formula>"IF=(ISBLANK(B2),B2.0)"</formula>
    </cfRule>
  </conditionalFormatting>
  <conditionalFormatting sqref="B76:V76 Y76 B75:Y75">
    <cfRule type="expression" dxfId="1009" priority="171">
      <formula>ISBLANK(B75)</formula>
    </cfRule>
  </conditionalFormatting>
  <conditionalFormatting sqref="W76">
    <cfRule type="expression" dxfId="1008" priority="170">
      <formula>ISBLANK(W76)</formula>
    </cfRule>
  </conditionalFormatting>
  <conditionalFormatting sqref="X76">
    <cfRule type="expression" dxfId="1007" priority="169">
      <formula>ISBLANK(X76)</formula>
    </cfRule>
  </conditionalFormatting>
  <conditionalFormatting sqref="B75:Y76">
    <cfRule type="expression" dxfId="1006" priority="168">
      <formula>ISBLANK(B75)</formula>
    </cfRule>
  </conditionalFormatting>
  <conditionalFormatting sqref="B75:B76">
    <cfRule type="expression" priority="166">
      <formula>IF(ISBLANK(B532),B75,0)</formula>
    </cfRule>
    <cfRule type="expression" priority="167">
      <formula>"IF=(ISBLANK(B2),B2.0)"</formula>
    </cfRule>
  </conditionalFormatting>
  <conditionalFormatting sqref="B75:B76">
    <cfRule type="expression" priority="164">
      <formula>IF(ISBLANK(B107),B75,0)</formula>
    </cfRule>
    <cfRule type="expression" priority="165">
      <formula>"IF=(ISBLANK(B2),B2.0)"</formula>
    </cfRule>
  </conditionalFormatting>
  <conditionalFormatting sqref="B76">
    <cfRule type="expression" priority="162">
      <formula>IF(ISBLANK(B532),B76,0)</formula>
    </cfRule>
    <cfRule type="expression" priority="163">
      <formula>"IF=(ISBLANK(B2),B2.0)"</formula>
    </cfRule>
  </conditionalFormatting>
  <conditionalFormatting sqref="B78:V78 Y78 B77:Y77">
    <cfRule type="expression" dxfId="1005" priority="161">
      <formula>ISBLANK(B77)</formula>
    </cfRule>
  </conditionalFormatting>
  <conditionalFormatting sqref="W78">
    <cfRule type="expression" dxfId="1004" priority="160">
      <formula>ISBLANK(W78)</formula>
    </cfRule>
  </conditionalFormatting>
  <conditionalFormatting sqref="X78">
    <cfRule type="expression" dxfId="1003" priority="159">
      <formula>ISBLANK(X78)</formula>
    </cfRule>
  </conditionalFormatting>
  <conditionalFormatting sqref="B77:Y78">
    <cfRule type="expression" dxfId="1002" priority="158">
      <formula>ISBLANK(B77)</formula>
    </cfRule>
  </conditionalFormatting>
  <conditionalFormatting sqref="B77:B78">
    <cfRule type="expression" priority="156">
      <formula>IF(ISBLANK(B534),B77,0)</formula>
    </cfRule>
    <cfRule type="expression" priority="157">
      <formula>"IF=(ISBLANK(B2),B2.0)"</formula>
    </cfRule>
  </conditionalFormatting>
  <conditionalFormatting sqref="B77:B78">
    <cfRule type="expression" priority="154">
      <formula>IF(ISBLANK(B109),B77,0)</formula>
    </cfRule>
    <cfRule type="expression" priority="155">
      <formula>"IF=(ISBLANK(B2),B2.0)"</formula>
    </cfRule>
  </conditionalFormatting>
  <conditionalFormatting sqref="B78">
    <cfRule type="expression" priority="152">
      <formula>IF(ISBLANK(B534),B78,0)</formula>
    </cfRule>
    <cfRule type="expression" priority="153">
      <formula>"IF=(ISBLANK(B2),B2.0)"</formula>
    </cfRule>
  </conditionalFormatting>
  <conditionalFormatting sqref="B80:V80 Y80 B79:Y79">
    <cfRule type="expression" dxfId="1001" priority="151">
      <formula>ISBLANK(B79)</formula>
    </cfRule>
  </conditionalFormatting>
  <conditionalFormatting sqref="W80">
    <cfRule type="expression" dxfId="1000" priority="150">
      <formula>ISBLANK(W80)</formula>
    </cfRule>
  </conditionalFormatting>
  <conditionalFormatting sqref="X80">
    <cfRule type="expression" dxfId="999" priority="149">
      <formula>ISBLANK(X80)</formula>
    </cfRule>
  </conditionalFormatting>
  <conditionalFormatting sqref="B79:Y80">
    <cfRule type="expression" dxfId="998" priority="148">
      <formula>ISBLANK(B79)</formula>
    </cfRule>
  </conditionalFormatting>
  <conditionalFormatting sqref="B79:B80">
    <cfRule type="expression" priority="146">
      <formula>IF(ISBLANK(B536),B79,0)</formula>
    </cfRule>
    <cfRule type="expression" priority="147">
      <formula>"IF=(ISBLANK(B2),B2.0)"</formula>
    </cfRule>
  </conditionalFormatting>
  <conditionalFormatting sqref="B79:B80">
    <cfRule type="expression" priority="144">
      <formula>IF(ISBLANK(B111),B79,0)</formula>
    </cfRule>
    <cfRule type="expression" priority="145">
      <formula>"IF=(ISBLANK(B2),B2.0)"</formula>
    </cfRule>
  </conditionalFormatting>
  <conditionalFormatting sqref="B80">
    <cfRule type="expression" priority="142">
      <formula>IF(ISBLANK(B536),B80,0)</formula>
    </cfRule>
    <cfRule type="expression" priority="143">
      <formula>"IF=(ISBLANK(B2),B2.0)"</formula>
    </cfRule>
  </conditionalFormatting>
  <conditionalFormatting sqref="I84:I86">
    <cfRule type="expression" dxfId="997" priority="31">
      <formula>ISBLANK(I84)</formula>
    </cfRule>
  </conditionalFormatting>
  <conditionalFormatting sqref="I84:I86">
    <cfRule type="expression" dxfId="996" priority="30">
      <formula>ISBLANK(I84)</formula>
    </cfRule>
  </conditionalFormatting>
  <conditionalFormatting sqref="B54:B58">
    <cfRule type="expression" priority="489964">
      <formula>IF(ISBLANK(B89),B54,0)</formula>
    </cfRule>
    <cfRule type="expression" priority="489965">
      <formula>"IF=(ISBLANK(B2),B2.0)"</formula>
    </cfRule>
  </conditionalFormatting>
  <conditionalFormatting sqref="I51">
    <cfRule type="expression" dxfId="995" priority="29">
      <formula>ISBLANK(I51)</formula>
    </cfRule>
  </conditionalFormatting>
  <conditionalFormatting sqref="I51">
    <cfRule type="expression" dxfId="994" priority="28">
      <formula>ISBLANK(I51)</formula>
    </cfRule>
  </conditionalFormatting>
  <conditionalFormatting sqref="I52:I53">
    <cfRule type="expression" dxfId="993" priority="27">
      <formula>ISBLANK(I52)</formula>
    </cfRule>
  </conditionalFormatting>
  <conditionalFormatting sqref="I52:I53">
    <cfRule type="expression" dxfId="992" priority="26">
      <formula>ISBLANK(I52)</formula>
    </cfRule>
  </conditionalFormatting>
  <conditionalFormatting sqref="B51:B53">
    <cfRule type="expression" priority="490272">
      <formula>IF(ISBLANK(B87),B51,0)</formula>
    </cfRule>
    <cfRule type="expression" priority="490273">
      <formula>"IF=(ISBLANK(B2),B2.0)"</formula>
    </cfRule>
  </conditionalFormatting>
  <conditionalFormatting sqref="B826">
    <cfRule type="expression" priority="490430">
      <formula>IF(ISBLANK(#REF!),B826,0)</formula>
    </cfRule>
    <cfRule type="expression" priority="490431">
      <formula>"IF=(ISBLANK(B2),B2.0)"</formula>
    </cfRule>
  </conditionalFormatting>
  <conditionalFormatting sqref="B695 B673">
    <cfRule type="expression" priority="490588">
      <formula>IF(ISBLANK(#REF!),B673,0)</formula>
    </cfRule>
    <cfRule type="expression" priority="490589">
      <formula>"IF=(ISBLANK(B2),B2.0)"</formula>
    </cfRule>
  </conditionalFormatting>
  <conditionalFormatting sqref="B673:O673 Q673:V673 X673:Y673">
    <cfRule type="expression" dxfId="991" priority="21">
      <formula>ISBLANK(B673)</formula>
    </cfRule>
  </conditionalFormatting>
  <conditionalFormatting sqref="P673">
    <cfRule type="expression" dxfId="990" priority="18">
      <formula>ISBLANK(P673)</formula>
    </cfRule>
  </conditionalFormatting>
  <conditionalFormatting sqref="W673">
    <cfRule type="expression" dxfId="989" priority="17">
      <formula>ISBLANK(W673)</formula>
    </cfRule>
  </conditionalFormatting>
  <conditionalFormatting sqref="B473">
    <cfRule type="expression" priority="490742">
      <formula>IF(ISBLANK(#REF!),B473,0)</formula>
    </cfRule>
    <cfRule type="expression" priority="490743">
      <formula>"IF=(ISBLANK(B2),B2.0)"</formula>
    </cfRule>
  </conditionalFormatting>
  <conditionalFormatting sqref="B825">
    <cfRule type="expression" priority="15">
      <formula>IF(ISBLANK(B826),B825,0)</formula>
    </cfRule>
    <cfRule type="expression" priority="16">
      <formula>"IF=(ISBLANK(B2),B2.0)"</formula>
    </cfRule>
  </conditionalFormatting>
  <conditionalFormatting sqref="B63:B64">
    <cfRule type="expression" priority="490982">
      <formula>IF(ISBLANK(B523),B63,0)</formula>
    </cfRule>
    <cfRule type="expression" priority="490983">
      <formula>"IF=(ISBLANK(B2),B2.0)"</formula>
    </cfRule>
  </conditionalFormatting>
  <conditionalFormatting sqref="I195">
    <cfRule type="expression" dxfId="988" priority="13">
      <formula>ISBLANK(I195)</formula>
    </cfRule>
  </conditionalFormatting>
  <conditionalFormatting sqref="B803">
    <cfRule type="expression" priority="11">
      <formula>IF(ISBLANK(B804),B803,0)</formula>
    </cfRule>
    <cfRule type="expression" priority="12">
      <formula>"IF=(ISBLANK(B2),B2.0)"</formula>
    </cfRule>
  </conditionalFormatting>
  <conditionalFormatting sqref="B803:Y803">
    <cfRule type="expression" dxfId="987" priority="10">
      <formula>ISBLANK(B803)</formula>
    </cfRule>
  </conditionalFormatting>
  <conditionalFormatting sqref="B788:Y788">
    <cfRule type="expression" dxfId="986" priority="9">
      <formula>ISBLANK(B788)</formula>
    </cfRule>
  </conditionalFormatting>
  <conditionalFormatting sqref="B788">
    <cfRule type="expression" priority="7">
      <formula>IF(ISBLANK(B790),B788,0)</formula>
    </cfRule>
    <cfRule type="expression" priority="8">
      <formula>"IF=(ISBLANK(B2),B2.0)"</formula>
    </cfRule>
  </conditionalFormatting>
  <conditionalFormatting sqref="P685">
    <cfRule type="expression" dxfId="985" priority="6">
      <formula>ISBLANK(P685)</formula>
    </cfRule>
  </conditionalFormatting>
  <conditionalFormatting sqref="Q685:X685">
    <cfRule type="expression" dxfId="984" priority="4">
      <formula>ISBLANK(Q685)</formula>
    </cfRule>
  </conditionalFormatting>
  <conditionalFormatting sqref="A297:Y297">
    <cfRule type="expression" dxfId="983" priority="3">
      <formula>ISBLANK(A297)</formula>
    </cfRule>
  </conditionalFormatting>
  <conditionalFormatting sqref="B297">
    <cfRule type="expression" priority="1">
      <formula>IF(ISBLANK(B299),B297,0)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3289</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82"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5"/>
      <c r="I1" s="20" t="s">
        <v>3294</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6728</v>
      </c>
      <c r="C3" s="27">
        <v>100</v>
      </c>
      <c r="D3" s="27">
        <v>20</v>
      </c>
      <c r="E3" s="27"/>
      <c r="F3" s="27">
        <v>200</v>
      </c>
      <c r="G3" s="27" t="s">
        <v>6728</v>
      </c>
      <c r="H3" s="186" t="s">
        <v>7465</v>
      </c>
      <c r="I3" s="27" t="s">
        <v>94</v>
      </c>
      <c r="J3" s="34" t="s">
        <v>8805</v>
      </c>
      <c r="K3" s="27" t="s">
        <v>6729</v>
      </c>
      <c r="L3" s="27">
        <v>1000</v>
      </c>
      <c r="M3" s="27">
        <v>1536</v>
      </c>
      <c r="N3" s="186" t="s">
        <v>8767</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6" customFormat="1" x14ac:dyDescent="0.35">
      <c r="A6" s="28">
        <v>3</v>
      </c>
      <c r="B6" s="17" t="s">
        <v>8764</v>
      </c>
      <c r="C6" s="24">
        <v>1</v>
      </c>
      <c r="D6" s="24">
        <v>1</v>
      </c>
      <c r="E6" s="24"/>
      <c r="F6" s="24">
        <v>200</v>
      </c>
      <c r="G6" s="34" t="s">
        <v>8764</v>
      </c>
      <c r="H6" s="34"/>
      <c r="I6" s="34" t="s">
        <v>94</v>
      </c>
      <c r="J6" s="34" t="s">
        <v>8766</v>
      </c>
      <c r="K6" s="34" t="s">
        <v>8765</v>
      </c>
      <c r="L6" s="24">
        <v>1000</v>
      </c>
      <c r="M6" s="49">
        <v>3000</v>
      </c>
      <c r="N6" s="186" t="s">
        <v>8767</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3640</v>
      </c>
      <c r="C10" s="24"/>
      <c r="D10" s="24"/>
      <c r="E10" s="24"/>
      <c r="F10" s="24"/>
      <c r="G10" s="34" t="s">
        <v>3640</v>
      </c>
      <c r="H10" s="34"/>
      <c r="I10" s="34" t="s">
        <v>91</v>
      </c>
      <c r="J10" s="34"/>
      <c r="K10" s="34" t="s">
        <v>3641</v>
      </c>
      <c r="L10" s="24">
        <v>500</v>
      </c>
      <c r="M10" s="65">
        <v>1280</v>
      </c>
      <c r="N10" s="34"/>
      <c r="O10" s="34" t="s">
        <v>1971</v>
      </c>
      <c r="P10" s="24"/>
    </row>
    <row r="11" spans="1:16" s="27" customFormat="1" x14ac:dyDescent="0.35">
      <c r="A11" s="67">
        <v>6.2</v>
      </c>
      <c r="B11" s="70" t="s">
        <v>3642</v>
      </c>
      <c r="C11" s="24"/>
      <c r="D11" s="24"/>
      <c r="E11" s="24"/>
      <c r="F11" s="24"/>
      <c r="G11" s="34" t="s">
        <v>3642</v>
      </c>
      <c r="H11" s="34"/>
      <c r="I11" s="34" t="s">
        <v>91</v>
      </c>
      <c r="J11" s="34"/>
      <c r="K11" s="34" t="s">
        <v>3643</v>
      </c>
      <c r="L11" s="24">
        <v>500</v>
      </c>
      <c r="M11" s="65">
        <v>1088</v>
      </c>
      <c r="N11" s="34"/>
      <c r="O11" s="34" t="s">
        <v>1971</v>
      </c>
      <c r="P11" s="24"/>
    </row>
    <row r="12" spans="1:16" s="27" customFormat="1" x14ac:dyDescent="0.35">
      <c r="A12" s="67">
        <v>6.3</v>
      </c>
      <c r="B12" s="70" t="s">
        <v>3644</v>
      </c>
      <c r="C12" s="24"/>
      <c r="D12" s="24"/>
      <c r="E12" s="24"/>
      <c r="F12" s="24"/>
      <c r="G12" s="34" t="s">
        <v>3644</v>
      </c>
      <c r="H12" s="34"/>
      <c r="I12" s="34" t="s">
        <v>91</v>
      </c>
      <c r="J12" s="34"/>
      <c r="K12" s="34" t="s">
        <v>3645</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7465</v>
      </c>
      <c r="I14" s="6" t="s">
        <v>94</v>
      </c>
      <c r="J14" s="6" t="s">
        <v>1981</v>
      </c>
      <c r="K14" s="6" t="s">
        <v>1409</v>
      </c>
      <c r="L14" s="24">
        <v>100</v>
      </c>
      <c r="M14" s="48">
        <v>2816</v>
      </c>
      <c r="N14" s="6" t="s">
        <v>1982</v>
      </c>
      <c r="O14" s="6" t="s">
        <v>1983</v>
      </c>
      <c r="P14" s="24">
        <v>1700</v>
      </c>
    </row>
    <row r="15" spans="1:16" s="27" customFormat="1" x14ac:dyDescent="0.35">
      <c r="A15" s="69">
        <v>8.5</v>
      </c>
      <c r="B15" s="55" t="s">
        <v>3608</v>
      </c>
      <c r="C15" s="24">
        <v>500</v>
      </c>
      <c r="D15" s="24">
        <v>500</v>
      </c>
      <c r="E15" s="24"/>
      <c r="F15" s="24">
        <v>200</v>
      </c>
      <c r="G15" s="34" t="s">
        <v>3608</v>
      </c>
      <c r="H15" s="34"/>
      <c r="I15" s="34" t="s">
        <v>94</v>
      </c>
      <c r="J15" s="34" t="s">
        <v>1981</v>
      </c>
      <c r="K15" s="34" t="s">
        <v>3609</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7465</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7465</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7465</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16" t="s">
        <v>824</v>
      </c>
      <c r="K21" s="6" t="s">
        <v>1991</v>
      </c>
      <c r="L21" s="24">
        <v>1000</v>
      </c>
      <c r="M21" s="49">
        <v>2048</v>
      </c>
      <c r="N21" s="316" t="s">
        <v>826</v>
      </c>
      <c r="O21" s="6" t="s">
        <v>1993</v>
      </c>
      <c r="P21" s="24">
        <v>100</v>
      </c>
    </row>
    <row r="22" spans="1:16" x14ac:dyDescent="0.35">
      <c r="A22" s="1">
        <v>15</v>
      </c>
      <c r="B22" s="17" t="s">
        <v>1426</v>
      </c>
      <c r="C22" s="24">
        <v>250</v>
      </c>
      <c r="D22" s="24">
        <v>250</v>
      </c>
      <c r="E22" s="24">
        <v>1</v>
      </c>
      <c r="F22" s="24">
        <v>200</v>
      </c>
      <c r="G22" s="6" t="s">
        <v>1426</v>
      </c>
      <c r="H22" t="s">
        <v>7465</v>
      </c>
      <c r="I22" s="6" t="s">
        <v>94</v>
      </c>
      <c r="J22" s="316" t="s">
        <v>824</v>
      </c>
      <c r="K22" s="6" t="s">
        <v>1994</v>
      </c>
      <c r="L22" s="24">
        <v>1000</v>
      </c>
      <c r="M22" s="48">
        <v>2048</v>
      </c>
      <c r="N22" s="316"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7465</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8" t="s">
        <v>6954</v>
      </c>
      <c r="C28" s="24">
        <v>351</v>
      </c>
      <c r="D28" s="24">
        <v>70</v>
      </c>
      <c r="E28" s="24">
        <v>1</v>
      </c>
      <c r="F28" s="24">
        <v>200</v>
      </c>
      <c r="G28" s="24" t="s">
        <v>6954</v>
      </c>
      <c r="H28" s="24"/>
      <c r="I28" s="34" t="s">
        <v>94</v>
      </c>
      <c r="J28" s="34" t="s">
        <v>1981</v>
      </c>
      <c r="K28" s="34" t="s">
        <v>6954</v>
      </c>
      <c r="L28" s="24">
        <v>500</v>
      </c>
      <c r="M28" s="24">
        <v>1920</v>
      </c>
      <c r="N28" s="24" t="s">
        <v>6969</v>
      </c>
      <c r="O28" s="34" t="s">
        <v>1980</v>
      </c>
      <c r="P28" s="34">
        <v>7999</v>
      </c>
    </row>
    <row r="29" spans="1:16" x14ac:dyDescent="0.35">
      <c r="A29" s="30">
        <v>22</v>
      </c>
      <c r="B29" s="188" t="s">
        <v>6967</v>
      </c>
      <c r="C29" s="24">
        <v>1</v>
      </c>
      <c r="D29" s="24">
        <v>1</v>
      </c>
      <c r="E29" s="24"/>
      <c r="F29" s="24"/>
      <c r="G29" s="24" t="s">
        <v>6967</v>
      </c>
      <c r="H29" s="24"/>
      <c r="I29" s="34" t="s">
        <v>94</v>
      </c>
      <c r="J29" s="34"/>
      <c r="K29" s="34" t="s">
        <v>6967</v>
      </c>
      <c r="L29" s="24">
        <v>100</v>
      </c>
      <c r="M29" s="24">
        <v>512</v>
      </c>
      <c r="N29" s="26" t="s">
        <v>6970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981" priority="44">
      <formula>ISBLANK(A4)</formula>
    </cfRule>
  </conditionalFormatting>
  <conditionalFormatting sqref="M4:M5 M13:M26 M7:M9">
    <cfRule type="expression" dxfId="980" priority="35">
      <formula>ISBLANK(M4)</formula>
    </cfRule>
  </conditionalFormatting>
  <conditionalFormatting sqref="A10:P12">
    <cfRule type="expression" dxfId="979" priority="34">
      <formula>ISBLANK(A10)</formula>
    </cfRule>
  </conditionalFormatting>
  <conditionalFormatting sqref="B1:B5 B7:B1048576">
    <cfRule type="duplicateValues" dxfId="978" priority="23"/>
  </conditionalFormatting>
  <conditionalFormatting sqref="E10:L12 N10:O12">
    <cfRule type="expression" dxfId="977" priority="32">
      <formula>#REF! &gt; E10</formula>
    </cfRule>
    <cfRule type="expression" dxfId="976" priority="33">
      <formula>#REF! &lt; E10</formula>
    </cfRule>
  </conditionalFormatting>
  <conditionalFormatting sqref="P10:P12">
    <cfRule type="expression" dxfId="975" priority="28">
      <formula>P10&gt;#REF!</formula>
    </cfRule>
    <cfRule type="expression" dxfId="974" priority="29">
      <formula>P10&lt;#REF!</formula>
    </cfRule>
    <cfRule type="expression" dxfId="973" priority="30">
      <formula>C10&lt;#REF!</formula>
    </cfRule>
    <cfRule type="expression" dxfId="972" priority="31">
      <formula>C10&lt;#REF!</formula>
    </cfRule>
  </conditionalFormatting>
  <conditionalFormatting sqref="C10:D12">
    <cfRule type="expression" dxfId="971" priority="26">
      <formula>C10&gt;#REF!</formula>
    </cfRule>
    <cfRule type="expression" dxfId="970" priority="27">
      <formula>C10&lt;#REF!</formula>
    </cfRule>
  </conditionalFormatting>
  <conditionalFormatting sqref="M10:M12">
    <cfRule type="expression" dxfId="969" priority="24">
      <formula>#REF! &gt; M10</formula>
    </cfRule>
    <cfRule type="expression" dxfId="968" priority="25">
      <formula>#REF! &lt; M10</formula>
    </cfRule>
  </conditionalFormatting>
  <conditionalFormatting sqref="A6:L6 O6:P6">
    <cfRule type="expression" dxfId="967" priority="22">
      <formula>ISBLANK(A6)</formula>
    </cfRule>
  </conditionalFormatting>
  <conditionalFormatting sqref="M6">
    <cfRule type="expression" dxfId="966" priority="21">
      <formula>ISBLANK(M6)</formula>
    </cfRule>
  </conditionalFormatting>
  <conditionalFormatting sqref="B6">
    <cfRule type="duplicateValues" dxfId="965" priority="20"/>
  </conditionalFormatting>
  <conditionalFormatting sqref="N6">
    <cfRule type="expression" dxfId="964" priority="7">
      <formula>ISBLANK(N6)</formula>
    </cfRule>
  </conditionalFormatting>
  <conditionalFormatting sqref="N3">
    <cfRule type="expression" dxfId="963" priority="6">
      <formula>ISBLANK(N3)</formula>
    </cfRule>
  </conditionalFormatting>
  <conditionalFormatting sqref="J3">
    <cfRule type="expression" dxfId="962"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3290</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3309</v>
      </c>
      <c r="Y2" s="11" t="s">
        <v>2698</v>
      </c>
      <c r="Z2" s="11" t="s">
        <v>3308</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915" priority="9">
      <formula>X2 &gt; X2</formula>
    </cfRule>
    <cfRule type="expression" dxfId="914"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913" priority="8">
      <formula>ISBLANK(A3)</formula>
    </cfRule>
  </conditionalFormatting>
  <conditionalFormatting sqref="Z21:AA21">
    <cfRule type="expression" dxfId="912" priority="7">
      <formula>ISBLANK(Z21)</formula>
    </cfRule>
  </conditionalFormatting>
  <conditionalFormatting sqref="Y25:AA25">
    <cfRule type="expression" dxfId="911" priority="6">
      <formula>ISBLANK(Y25)</formula>
    </cfRule>
  </conditionalFormatting>
  <conditionalFormatting sqref="Y30:AA30">
    <cfRule type="expression" dxfId="910" priority="5">
      <formula>ISBLANK(Y30)</formula>
    </cfRule>
  </conditionalFormatting>
  <conditionalFormatting sqref="Y36:AA36">
    <cfRule type="expression" dxfId="909" priority="4">
      <formula>ISBLANK(Y36)</formula>
    </cfRule>
  </conditionalFormatting>
  <conditionalFormatting sqref="Y40:AA40">
    <cfRule type="expression" dxfId="908" priority="3">
      <formula>ISBLANK(Y40)</formula>
    </cfRule>
  </conditionalFormatting>
  <conditionalFormatting sqref="Y47:AA47">
    <cfRule type="expression" dxfId="907" priority="2">
      <formula>ISBLANK(Y47)</formula>
    </cfRule>
  </conditionalFormatting>
  <conditionalFormatting sqref="Y21">
    <cfRule type="expression" dxfId="906"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B5474"/>
  <sheetViews>
    <sheetView topLeftCell="B4877" zoomScale="70" zoomScaleNormal="70" workbookViewId="0">
      <selection activeCell="J4693" sqref="J4693:M4907"/>
    </sheetView>
  </sheetViews>
  <sheetFormatPr defaultRowHeight="14.5" x14ac:dyDescent="0.35"/>
  <cols>
    <col min="2" max="5" width="10" customWidth="1"/>
    <col min="11" max="11" width="8.81640625" bestFit="1" customWidth="1"/>
    <col min="12" max="12" width="9" bestFit="1" customWidth="1"/>
    <col min="16" max="18" width="10" customWidth="1"/>
  </cols>
  <sheetData>
    <row r="3" spans="2:26" x14ac:dyDescent="0.35">
      <c r="B3" t="s">
        <v>8924</v>
      </c>
      <c r="I3" t="s">
        <v>8925</v>
      </c>
      <c r="P3" t="s">
        <v>8926</v>
      </c>
      <c r="V3" t="s">
        <v>8927</v>
      </c>
    </row>
    <row r="5" spans="2:26" x14ac:dyDescent="0.35">
      <c r="B5" t="s">
        <v>8887</v>
      </c>
      <c r="C5">
        <v>72.599999999999994</v>
      </c>
      <c r="D5">
        <v>-12</v>
      </c>
      <c r="F5">
        <f>C5*0.6</f>
        <v>43.559999999999995</v>
      </c>
      <c r="H5" s="319"/>
      <c r="I5" t="s">
        <v>8891</v>
      </c>
      <c r="J5">
        <v>91</v>
      </c>
      <c r="K5">
        <v>20</v>
      </c>
      <c r="L5" s="319"/>
      <c r="P5" t="s">
        <v>8887</v>
      </c>
      <c r="Q5">
        <v>145.19999999999999</v>
      </c>
      <c r="R5">
        <v>13</v>
      </c>
      <c r="T5">
        <f>Q5*1.2</f>
        <v>174.23999999999998</v>
      </c>
      <c r="V5" t="s">
        <v>8922</v>
      </c>
      <c r="W5">
        <v>158.4</v>
      </c>
      <c r="X5">
        <v>-9.5999700000000008</v>
      </c>
      <c r="Z5">
        <f>W5*2.25</f>
        <v>356.40000000000003</v>
      </c>
    </row>
    <row r="6" spans="2:26" x14ac:dyDescent="0.35">
      <c r="B6" t="s">
        <v>8888</v>
      </c>
      <c r="C6">
        <v>72.599999999999994</v>
      </c>
      <c r="D6">
        <v>-12</v>
      </c>
      <c r="F6" s="186">
        <f t="shared" ref="F6:F32" si="0">C6*0.6</f>
        <v>43.559999999999995</v>
      </c>
      <c r="I6" t="s">
        <v>8891</v>
      </c>
      <c r="J6">
        <v>91</v>
      </c>
      <c r="K6">
        <v>-19</v>
      </c>
      <c r="P6" t="s">
        <v>8888</v>
      </c>
      <c r="Q6">
        <v>145.19999999999999</v>
      </c>
      <c r="R6">
        <v>13</v>
      </c>
      <c r="T6" s="186">
        <f t="shared" ref="T6:T28" si="1">Q6*1.2</f>
        <v>174.23999999999998</v>
      </c>
      <c r="V6" t="s">
        <v>8922</v>
      </c>
      <c r="W6">
        <v>165.6</v>
      </c>
      <c r="X6">
        <v>-9.6</v>
      </c>
      <c r="Z6" s="186">
        <f t="shared" ref="Z6:Z69" si="2">W6*2.25</f>
        <v>372.59999999999997</v>
      </c>
    </row>
    <row r="7" spans="2:26" x14ac:dyDescent="0.35">
      <c r="B7" t="s">
        <v>8888</v>
      </c>
      <c r="C7">
        <v>72.599999999999994</v>
      </c>
      <c r="D7">
        <v>13</v>
      </c>
      <c r="F7" s="186">
        <f t="shared" si="0"/>
        <v>43.559999999999995</v>
      </c>
      <c r="I7" t="s">
        <v>8892</v>
      </c>
      <c r="J7">
        <v>91</v>
      </c>
      <c r="K7">
        <v>20</v>
      </c>
      <c r="P7" t="s">
        <v>8888</v>
      </c>
      <c r="Q7">
        <v>145.19999999999999</v>
      </c>
      <c r="R7">
        <v>-12</v>
      </c>
      <c r="T7" s="186">
        <f t="shared" si="1"/>
        <v>174.23999999999998</v>
      </c>
      <c r="V7" t="s">
        <v>8922</v>
      </c>
      <c r="W7">
        <v>158.4</v>
      </c>
      <c r="X7">
        <v>-12.8</v>
      </c>
      <c r="Z7" s="186">
        <f t="shared" si="2"/>
        <v>356.40000000000003</v>
      </c>
    </row>
    <row r="8" spans="2:26" x14ac:dyDescent="0.35">
      <c r="B8" t="s">
        <v>8887</v>
      </c>
      <c r="C8">
        <v>72.599999999999994</v>
      </c>
      <c r="D8">
        <v>13</v>
      </c>
      <c r="F8" s="186">
        <f t="shared" si="0"/>
        <v>43.559999999999995</v>
      </c>
      <c r="I8" t="s">
        <v>8892</v>
      </c>
      <c r="J8">
        <v>91</v>
      </c>
      <c r="K8">
        <v>-19</v>
      </c>
      <c r="L8" s="319"/>
      <c r="P8" t="s">
        <v>8887</v>
      </c>
      <c r="Q8">
        <v>145.19999999999999</v>
      </c>
      <c r="R8">
        <v>-12</v>
      </c>
      <c r="T8" s="186">
        <f t="shared" si="1"/>
        <v>174.23999999999998</v>
      </c>
      <c r="V8" t="s">
        <v>8922</v>
      </c>
      <c r="W8">
        <v>158.4</v>
      </c>
      <c r="X8">
        <v>9.6000399999999999</v>
      </c>
      <c r="Z8" s="186">
        <f t="shared" si="2"/>
        <v>356.40000000000003</v>
      </c>
    </row>
    <row r="9" spans="2:26" x14ac:dyDescent="0.35">
      <c r="B9" t="s">
        <v>8891</v>
      </c>
      <c r="C9">
        <v>54.6</v>
      </c>
      <c r="D9">
        <v>-19</v>
      </c>
      <c r="F9" s="186">
        <f t="shared" si="0"/>
        <v>32.76</v>
      </c>
      <c r="I9" t="s">
        <v>8929</v>
      </c>
      <c r="J9">
        <v>0</v>
      </c>
      <c r="K9">
        <v>-42</v>
      </c>
      <c r="P9" t="s">
        <v>8936</v>
      </c>
      <c r="Q9">
        <v>116.39999999999999</v>
      </c>
      <c r="R9">
        <v>-22</v>
      </c>
      <c r="T9" s="186">
        <f t="shared" si="1"/>
        <v>139.67999999999998</v>
      </c>
      <c r="V9" t="s">
        <v>8922</v>
      </c>
      <c r="W9">
        <v>158.4</v>
      </c>
      <c r="X9">
        <v>12.8</v>
      </c>
      <c r="Z9" s="186">
        <f t="shared" si="2"/>
        <v>356.40000000000003</v>
      </c>
    </row>
    <row r="10" spans="2:26" x14ac:dyDescent="0.35">
      <c r="B10" t="s">
        <v>8899</v>
      </c>
      <c r="C10">
        <v>54.6</v>
      </c>
      <c r="D10">
        <v>-19</v>
      </c>
      <c r="F10" s="186">
        <f t="shared" si="0"/>
        <v>32.76</v>
      </c>
      <c r="I10" t="s">
        <v>8929</v>
      </c>
      <c r="J10">
        <v>0</v>
      </c>
      <c r="K10">
        <v>42</v>
      </c>
      <c r="P10" t="s">
        <v>8937</v>
      </c>
      <c r="Q10">
        <v>116.39999999999999</v>
      </c>
      <c r="R10">
        <v>-22</v>
      </c>
      <c r="T10" s="186">
        <f t="shared" si="1"/>
        <v>139.67999999999998</v>
      </c>
      <c r="V10" t="s">
        <v>8922</v>
      </c>
      <c r="W10">
        <v>165.6</v>
      </c>
      <c r="X10">
        <v>9.6</v>
      </c>
      <c r="Z10" s="186">
        <f t="shared" si="2"/>
        <v>372.59999999999997</v>
      </c>
    </row>
    <row r="11" spans="2:26" x14ac:dyDescent="0.35">
      <c r="B11" t="s">
        <v>8899</v>
      </c>
      <c r="C11">
        <v>54.6</v>
      </c>
      <c r="D11">
        <v>20</v>
      </c>
      <c r="F11" s="186">
        <f t="shared" si="0"/>
        <v>32.76</v>
      </c>
      <c r="I11" t="s">
        <v>8930</v>
      </c>
      <c r="J11">
        <v>0</v>
      </c>
      <c r="K11">
        <v>42</v>
      </c>
      <c r="P11" t="s">
        <v>8936</v>
      </c>
      <c r="Q11">
        <v>116.39999999999999</v>
      </c>
      <c r="R11">
        <v>22</v>
      </c>
      <c r="T11" s="186">
        <f t="shared" si="1"/>
        <v>139.67999999999998</v>
      </c>
      <c r="V11" t="s">
        <v>8938</v>
      </c>
      <c r="W11">
        <v>158.4</v>
      </c>
      <c r="X11">
        <v>-57.6</v>
      </c>
      <c r="Z11" s="186">
        <f t="shared" si="2"/>
        <v>356.40000000000003</v>
      </c>
    </row>
    <row r="12" spans="2:26" x14ac:dyDescent="0.35">
      <c r="B12" t="s">
        <v>8891</v>
      </c>
      <c r="C12">
        <v>54.6</v>
      </c>
      <c r="D12">
        <v>20</v>
      </c>
      <c r="F12" s="186">
        <f t="shared" si="0"/>
        <v>32.76</v>
      </c>
      <c r="I12" t="s">
        <v>8930</v>
      </c>
      <c r="J12">
        <v>0</v>
      </c>
      <c r="K12">
        <v>-42</v>
      </c>
      <c r="P12" t="s">
        <v>8937</v>
      </c>
      <c r="Q12">
        <v>116.39999999999999</v>
      </c>
      <c r="R12">
        <v>22</v>
      </c>
      <c r="T12" s="186">
        <f t="shared" si="1"/>
        <v>139.67999999999998</v>
      </c>
      <c r="V12" t="s">
        <v>8881</v>
      </c>
      <c r="W12">
        <v>158.4</v>
      </c>
      <c r="X12">
        <v>-57.6</v>
      </c>
      <c r="Z12" s="186">
        <f t="shared" si="2"/>
        <v>356.40000000000003</v>
      </c>
    </row>
    <row r="13" spans="2:26" x14ac:dyDescent="0.35">
      <c r="B13" t="s">
        <v>8917</v>
      </c>
      <c r="C13">
        <v>46.8</v>
      </c>
      <c r="D13">
        <v>12</v>
      </c>
      <c r="F13" s="186">
        <f t="shared" si="0"/>
        <v>28.08</v>
      </c>
      <c r="I13" t="s">
        <v>8911</v>
      </c>
      <c r="J13">
        <v>0</v>
      </c>
      <c r="K13">
        <v>-25</v>
      </c>
      <c r="P13" t="s">
        <v>8916</v>
      </c>
      <c r="Q13">
        <v>93.6</v>
      </c>
      <c r="R13">
        <v>13</v>
      </c>
      <c r="T13" s="186">
        <f t="shared" si="1"/>
        <v>112.32</v>
      </c>
      <c r="V13" t="s">
        <v>8939</v>
      </c>
      <c r="W13">
        <v>165.6</v>
      </c>
      <c r="X13">
        <v>-57.6</v>
      </c>
      <c r="Z13" s="186">
        <f t="shared" si="2"/>
        <v>372.59999999999997</v>
      </c>
    </row>
    <row r="14" spans="2:26" x14ac:dyDescent="0.35">
      <c r="B14" t="s">
        <v>8917</v>
      </c>
      <c r="C14">
        <v>46.8</v>
      </c>
      <c r="D14">
        <v>-12</v>
      </c>
      <c r="F14" s="186">
        <f t="shared" si="0"/>
        <v>28.08</v>
      </c>
      <c r="I14" t="s">
        <v>8911</v>
      </c>
      <c r="J14">
        <v>62</v>
      </c>
      <c r="K14">
        <v>-13</v>
      </c>
      <c r="P14" t="s">
        <v>8916</v>
      </c>
      <c r="Q14">
        <v>93.6</v>
      </c>
      <c r="R14">
        <v>-13</v>
      </c>
      <c r="T14" s="186">
        <f t="shared" si="1"/>
        <v>112.32</v>
      </c>
      <c r="V14" t="s">
        <v>8940</v>
      </c>
      <c r="W14">
        <v>158.4</v>
      </c>
      <c r="X14">
        <v>-57.6</v>
      </c>
      <c r="Z14" s="186">
        <f t="shared" si="2"/>
        <v>356.40000000000003</v>
      </c>
    </row>
    <row r="15" spans="2:26" x14ac:dyDescent="0.35">
      <c r="B15" t="s">
        <v>8888</v>
      </c>
      <c r="C15">
        <v>46.8</v>
      </c>
      <c r="D15">
        <v>65</v>
      </c>
      <c r="F15" s="186">
        <f t="shared" si="0"/>
        <v>28.08</v>
      </c>
      <c r="I15" t="s">
        <v>8895</v>
      </c>
      <c r="J15">
        <v>0</v>
      </c>
      <c r="K15">
        <v>-25</v>
      </c>
      <c r="P15" t="s">
        <v>8887</v>
      </c>
      <c r="Q15">
        <v>93.6</v>
      </c>
      <c r="R15">
        <v>65</v>
      </c>
      <c r="T15" s="186">
        <f t="shared" si="1"/>
        <v>112.32</v>
      </c>
      <c r="V15" t="s">
        <v>8941</v>
      </c>
      <c r="W15">
        <v>165.6</v>
      </c>
      <c r="X15">
        <v>-57.6</v>
      </c>
      <c r="Z15" s="186">
        <f t="shared" si="2"/>
        <v>372.59999999999997</v>
      </c>
    </row>
    <row r="16" spans="2:26" x14ac:dyDescent="0.35">
      <c r="B16" t="s">
        <v>8887</v>
      </c>
      <c r="C16">
        <v>46.8</v>
      </c>
      <c r="D16">
        <v>65</v>
      </c>
      <c r="F16" s="186">
        <f t="shared" si="0"/>
        <v>28.08</v>
      </c>
      <c r="I16" t="s">
        <v>8895</v>
      </c>
      <c r="J16">
        <v>0</v>
      </c>
      <c r="K16">
        <v>25</v>
      </c>
      <c r="P16" t="s">
        <v>8888</v>
      </c>
      <c r="Q16">
        <v>93.6</v>
      </c>
      <c r="R16">
        <v>65</v>
      </c>
      <c r="T16" s="186">
        <f t="shared" si="1"/>
        <v>112.32</v>
      </c>
      <c r="V16" t="s">
        <v>8882</v>
      </c>
      <c r="W16">
        <v>158.4</v>
      </c>
      <c r="X16">
        <v>-57.6</v>
      </c>
      <c r="Z16" s="186">
        <f t="shared" si="2"/>
        <v>356.40000000000003</v>
      </c>
    </row>
    <row r="17" spans="2:26" x14ac:dyDescent="0.35">
      <c r="B17" t="s">
        <v>8888</v>
      </c>
      <c r="C17">
        <v>46.8</v>
      </c>
      <c r="D17">
        <v>-65</v>
      </c>
      <c r="F17" s="186">
        <f t="shared" si="0"/>
        <v>28.08</v>
      </c>
      <c r="I17" t="s">
        <v>8931</v>
      </c>
      <c r="J17">
        <v>62</v>
      </c>
      <c r="K17">
        <v>13</v>
      </c>
      <c r="P17" t="s">
        <v>8917</v>
      </c>
      <c r="Q17">
        <v>93.6</v>
      </c>
      <c r="R17">
        <v>-13</v>
      </c>
      <c r="T17" s="186">
        <f t="shared" si="1"/>
        <v>112.32</v>
      </c>
      <c r="V17" t="s">
        <v>8923</v>
      </c>
      <c r="W17">
        <v>158.4</v>
      </c>
      <c r="X17">
        <v>9.5999499999999998</v>
      </c>
      <c r="Z17" s="186">
        <f t="shared" si="2"/>
        <v>356.40000000000003</v>
      </c>
    </row>
    <row r="18" spans="2:26" x14ac:dyDescent="0.35">
      <c r="B18" t="s">
        <v>8887</v>
      </c>
      <c r="C18">
        <v>46.8</v>
      </c>
      <c r="D18">
        <v>-65</v>
      </c>
      <c r="F18" s="186">
        <f t="shared" si="0"/>
        <v>28.08</v>
      </c>
      <c r="I18" t="s">
        <v>8931</v>
      </c>
      <c r="J18">
        <v>62</v>
      </c>
      <c r="K18">
        <v>-13</v>
      </c>
      <c r="P18" t="s">
        <v>8917</v>
      </c>
      <c r="Q18">
        <v>93.6</v>
      </c>
      <c r="R18">
        <v>13</v>
      </c>
      <c r="T18" s="186">
        <f t="shared" si="1"/>
        <v>112.32</v>
      </c>
      <c r="V18" t="s">
        <v>8923</v>
      </c>
      <c r="W18">
        <v>165.6</v>
      </c>
      <c r="X18">
        <v>9.6</v>
      </c>
      <c r="Z18" s="186">
        <f t="shared" si="2"/>
        <v>372.59999999999997</v>
      </c>
    </row>
    <row r="19" spans="2:26" x14ac:dyDescent="0.35">
      <c r="B19" t="s">
        <v>8916</v>
      </c>
      <c r="C19">
        <v>46.8</v>
      </c>
      <c r="D19">
        <v>-12</v>
      </c>
      <c r="F19" s="186">
        <f t="shared" si="0"/>
        <v>28.08</v>
      </c>
      <c r="I19" t="s">
        <v>8911</v>
      </c>
      <c r="J19">
        <v>0</v>
      </c>
      <c r="K19">
        <v>25</v>
      </c>
      <c r="P19" t="s">
        <v>8888</v>
      </c>
      <c r="Q19">
        <v>93.6</v>
      </c>
      <c r="R19">
        <v>-65</v>
      </c>
      <c r="T19" s="186">
        <f t="shared" si="1"/>
        <v>112.32</v>
      </c>
      <c r="V19" t="s">
        <v>8923</v>
      </c>
      <c r="W19">
        <v>158.4</v>
      </c>
      <c r="X19">
        <v>12.8</v>
      </c>
      <c r="Z19" s="186">
        <f t="shared" si="2"/>
        <v>356.40000000000003</v>
      </c>
    </row>
    <row r="20" spans="2:26" x14ac:dyDescent="0.35">
      <c r="B20" t="s">
        <v>8916</v>
      </c>
      <c r="C20">
        <v>46.8</v>
      </c>
      <c r="D20">
        <v>12</v>
      </c>
      <c r="F20" s="186">
        <f t="shared" si="0"/>
        <v>28.08</v>
      </c>
      <c r="I20" t="s">
        <v>8911</v>
      </c>
      <c r="J20">
        <v>62</v>
      </c>
      <c r="K20">
        <v>13</v>
      </c>
      <c r="P20" t="s">
        <v>8916</v>
      </c>
      <c r="Q20">
        <v>0</v>
      </c>
      <c r="R20">
        <v>-13</v>
      </c>
      <c r="T20" s="186">
        <f t="shared" si="1"/>
        <v>0</v>
      </c>
      <c r="V20" t="s">
        <v>8942</v>
      </c>
      <c r="W20">
        <v>158.4</v>
      </c>
      <c r="X20">
        <v>-9.6000499999999995</v>
      </c>
      <c r="Z20" s="186">
        <f t="shared" si="2"/>
        <v>356.40000000000003</v>
      </c>
    </row>
    <row r="21" spans="2:26" x14ac:dyDescent="0.35">
      <c r="B21" t="s">
        <v>8917</v>
      </c>
      <c r="C21">
        <v>0</v>
      </c>
      <c r="D21">
        <v>-26</v>
      </c>
      <c r="F21" s="186">
        <f t="shared" si="0"/>
        <v>0</v>
      </c>
      <c r="I21" t="s">
        <v>8891</v>
      </c>
      <c r="J21">
        <v>91</v>
      </c>
      <c r="K21">
        <v>13</v>
      </c>
      <c r="P21" t="s">
        <v>8888</v>
      </c>
      <c r="Q21">
        <v>0</v>
      </c>
      <c r="R21">
        <v>-65</v>
      </c>
      <c r="T21" s="186">
        <f t="shared" si="1"/>
        <v>0</v>
      </c>
      <c r="V21" t="s">
        <v>8923</v>
      </c>
      <c r="W21">
        <v>158.4</v>
      </c>
      <c r="X21">
        <v>-12.8</v>
      </c>
      <c r="Z21" s="186">
        <f t="shared" si="2"/>
        <v>356.40000000000003</v>
      </c>
    </row>
    <row r="22" spans="2:26" x14ac:dyDescent="0.35">
      <c r="B22" t="s">
        <v>8895</v>
      </c>
      <c r="C22">
        <v>0</v>
      </c>
      <c r="D22">
        <v>-26</v>
      </c>
      <c r="F22" s="186">
        <f t="shared" si="0"/>
        <v>0</v>
      </c>
      <c r="I22" t="s">
        <v>8891</v>
      </c>
      <c r="J22">
        <v>91</v>
      </c>
      <c r="K22">
        <v>-13</v>
      </c>
      <c r="P22" t="s">
        <v>8887</v>
      </c>
      <c r="Q22">
        <v>93.6</v>
      </c>
      <c r="R22">
        <v>-65</v>
      </c>
      <c r="T22" s="186">
        <f t="shared" si="1"/>
        <v>112.32</v>
      </c>
      <c r="V22" t="s">
        <v>8923</v>
      </c>
      <c r="W22">
        <v>165.6</v>
      </c>
      <c r="X22">
        <v>-9.6</v>
      </c>
      <c r="Z22" s="186">
        <f t="shared" si="2"/>
        <v>372.59999999999997</v>
      </c>
    </row>
    <row r="23" spans="2:26" x14ac:dyDescent="0.35">
      <c r="B23" t="s">
        <v>8895</v>
      </c>
      <c r="C23">
        <v>0</v>
      </c>
      <c r="D23">
        <v>-65</v>
      </c>
      <c r="F23" s="186">
        <f t="shared" si="0"/>
        <v>0</v>
      </c>
      <c r="I23" t="s">
        <v>8911</v>
      </c>
      <c r="J23">
        <v>78</v>
      </c>
      <c r="K23">
        <v>-13</v>
      </c>
      <c r="P23" t="s">
        <v>8887</v>
      </c>
      <c r="Q23">
        <v>0</v>
      </c>
      <c r="R23">
        <v>-65</v>
      </c>
      <c r="T23" s="186">
        <f t="shared" si="1"/>
        <v>0</v>
      </c>
      <c r="V23" t="s">
        <v>8943</v>
      </c>
      <c r="W23">
        <v>158.4</v>
      </c>
      <c r="X23">
        <v>57.599899999999998</v>
      </c>
      <c r="Z23" s="186">
        <f t="shared" si="2"/>
        <v>356.40000000000003</v>
      </c>
    </row>
    <row r="24" spans="2:26" x14ac:dyDescent="0.35">
      <c r="B24" t="s">
        <v>8928</v>
      </c>
      <c r="C24">
        <v>0</v>
      </c>
      <c r="D24">
        <v>-65</v>
      </c>
      <c r="F24" s="186">
        <f t="shared" si="0"/>
        <v>0</v>
      </c>
      <c r="I24" t="s">
        <v>8911</v>
      </c>
      <c r="J24">
        <v>78</v>
      </c>
      <c r="K24">
        <v>13</v>
      </c>
      <c r="P24" t="s">
        <v>8916</v>
      </c>
      <c r="Q24">
        <v>0</v>
      </c>
      <c r="R24">
        <v>13</v>
      </c>
      <c r="T24" s="186">
        <f t="shared" si="1"/>
        <v>0</v>
      </c>
      <c r="V24" t="s">
        <v>8882</v>
      </c>
      <c r="W24">
        <v>158.4</v>
      </c>
      <c r="X24">
        <v>57.6</v>
      </c>
      <c r="Z24" s="186">
        <f t="shared" si="2"/>
        <v>356.40000000000003</v>
      </c>
    </row>
    <row r="25" spans="2:26" x14ac:dyDescent="0.35">
      <c r="B25" t="s">
        <v>8917</v>
      </c>
      <c r="C25">
        <v>0</v>
      </c>
      <c r="D25">
        <v>26</v>
      </c>
      <c r="F25" s="186">
        <f t="shared" si="0"/>
        <v>0</v>
      </c>
      <c r="I25" t="s">
        <v>8904</v>
      </c>
      <c r="J25">
        <v>0</v>
      </c>
      <c r="K25">
        <v>25</v>
      </c>
      <c r="P25" t="s">
        <v>8888</v>
      </c>
      <c r="Q25">
        <v>0</v>
      </c>
      <c r="R25">
        <v>65</v>
      </c>
      <c r="T25" s="186">
        <f t="shared" si="1"/>
        <v>0</v>
      </c>
      <c r="V25" t="s">
        <v>8941</v>
      </c>
      <c r="W25">
        <v>165.6</v>
      </c>
      <c r="X25">
        <v>57.6</v>
      </c>
      <c r="Z25" s="186">
        <f t="shared" si="2"/>
        <v>372.59999999999997</v>
      </c>
    </row>
    <row r="26" spans="2:26" x14ac:dyDescent="0.35">
      <c r="B26" t="s">
        <v>8928</v>
      </c>
      <c r="C26">
        <v>0</v>
      </c>
      <c r="D26">
        <v>-26</v>
      </c>
      <c r="F26" s="186">
        <f t="shared" si="0"/>
        <v>0</v>
      </c>
      <c r="I26" t="s">
        <v>8904</v>
      </c>
      <c r="J26">
        <v>62</v>
      </c>
      <c r="K26">
        <v>13</v>
      </c>
      <c r="P26" t="s">
        <v>8887</v>
      </c>
      <c r="Q26">
        <v>0</v>
      </c>
      <c r="R26">
        <v>65</v>
      </c>
      <c r="T26" s="186">
        <f t="shared" si="1"/>
        <v>0</v>
      </c>
      <c r="V26" t="s">
        <v>8944</v>
      </c>
      <c r="W26">
        <v>158.4</v>
      </c>
      <c r="X26">
        <v>57.6</v>
      </c>
      <c r="Z26" s="186">
        <f t="shared" si="2"/>
        <v>356.40000000000003</v>
      </c>
    </row>
    <row r="27" spans="2:26" x14ac:dyDescent="0.35">
      <c r="B27" t="s">
        <v>8916</v>
      </c>
      <c r="C27">
        <v>0</v>
      </c>
      <c r="D27">
        <v>-26</v>
      </c>
      <c r="F27" s="186">
        <f t="shared" si="0"/>
        <v>0</v>
      </c>
      <c r="I27" t="s">
        <v>8928</v>
      </c>
      <c r="J27">
        <v>0</v>
      </c>
      <c r="K27">
        <v>25</v>
      </c>
      <c r="P27" t="s">
        <v>8917</v>
      </c>
      <c r="Q27">
        <v>0</v>
      </c>
      <c r="R27">
        <v>13</v>
      </c>
      <c r="T27" s="186">
        <f t="shared" si="1"/>
        <v>0</v>
      </c>
      <c r="V27" t="s">
        <v>8945</v>
      </c>
      <c r="W27">
        <v>165.6</v>
      </c>
      <c r="X27">
        <v>57.6</v>
      </c>
      <c r="Z27" s="186">
        <f t="shared" si="2"/>
        <v>372.59999999999997</v>
      </c>
    </row>
    <row r="28" spans="2:26" x14ac:dyDescent="0.35">
      <c r="B28" t="s">
        <v>8916</v>
      </c>
      <c r="C28">
        <v>0</v>
      </c>
      <c r="D28">
        <v>26</v>
      </c>
      <c r="F28" s="186">
        <f t="shared" si="0"/>
        <v>0</v>
      </c>
      <c r="I28" t="s">
        <v>8928</v>
      </c>
      <c r="J28">
        <v>0</v>
      </c>
      <c r="K28">
        <v>-25</v>
      </c>
      <c r="P28" t="s">
        <v>8917</v>
      </c>
      <c r="Q28">
        <v>0</v>
      </c>
      <c r="R28">
        <v>-13</v>
      </c>
      <c r="T28" s="186">
        <f t="shared" si="1"/>
        <v>0</v>
      </c>
      <c r="V28" t="s">
        <v>8881</v>
      </c>
      <c r="W28">
        <v>158.4</v>
      </c>
      <c r="X28">
        <v>57.6</v>
      </c>
      <c r="Z28" s="186">
        <f t="shared" si="2"/>
        <v>356.40000000000003</v>
      </c>
    </row>
    <row r="29" spans="2:26" x14ac:dyDescent="0.35">
      <c r="B29" t="s">
        <v>8928</v>
      </c>
      <c r="C29">
        <v>0</v>
      </c>
      <c r="D29">
        <v>26</v>
      </c>
      <c r="F29" s="186">
        <f t="shared" si="0"/>
        <v>0</v>
      </c>
      <c r="I29" t="s">
        <v>8932</v>
      </c>
      <c r="J29">
        <v>62</v>
      </c>
      <c r="K29">
        <v>-13</v>
      </c>
      <c r="V29" t="s">
        <v>8946</v>
      </c>
      <c r="W29">
        <v>195.84</v>
      </c>
      <c r="X29">
        <v>-16</v>
      </c>
      <c r="Z29" s="186">
        <f t="shared" si="2"/>
        <v>440.64</v>
      </c>
    </row>
    <row r="30" spans="2:26" x14ac:dyDescent="0.35">
      <c r="B30" t="s">
        <v>8928</v>
      </c>
      <c r="C30">
        <v>0</v>
      </c>
      <c r="D30">
        <v>65</v>
      </c>
      <c r="F30" s="186">
        <f t="shared" si="0"/>
        <v>0</v>
      </c>
      <c r="I30" t="s">
        <v>8932</v>
      </c>
      <c r="J30">
        <v>62</v>
      </c>
      <c r="K30">
        <v>13</v>
      </c>
      <c r="V30" t="s">
        <v>8947</v>
      </c>
      <c r="W30">
        <v>187.20000000000002</v>
      </c>
      <c r="X30">
        <v>-17.920000000000002</v>
      </c>
      <c r="Z30" s="186">
        <f t="shared" si="2"/>
        <v>421.20000000000005</v>
      </c>
    </row>
    <row r="31" spans="2:26" x14ac:dyDescent="0.35">
      <c r="B31" t="s">
        <v>8895</v>
      </c>
      <c r="C31">
        <v>0</v>
      </c>
      <c r="D31">
        <v>65</v>
      </c>
      <c r="F31" s="186">
        <f t="shared" si="0"/>
        <v>0</v>
      </c>
      <c r="I31" t="s">
        <v>8904</v>
      </c>
      <c r="J31">
        <v>0</v>
      </c>
      <c r="K31">
        <v>-25</v>
      </c>
      <c r="V31" t="s">
        <v>8948</v>
      </c>
      <c r="W31">
        <v>187.20000000000002</v>
      </c>
      <c r="X31">
        <v>-17.920000000000002</v>
      </c>
      <c r="Z31" s="186">
        <f t="shared" si="2"/>
        <v>421.20000000000005</v>
      </c>
    </row>
    <row r="32" spans="2:26" x14ac:dyDescent="0.35">
      <c r="B32" t="s">
        <v>8895</v>
      </c>
      <c r="C32">
        <v>0</v>
      </c>
      <c r="D32">
        <v>26</v>
      </c>
      <c r="F32" s="186">
        <f t="shared" si="0"/>
        <v>0</v>
      </c>
      <c r="I32" t="s">
        <v>8904</v>
      </c>
      <c r="J32">
        <v>62</v>
      </c>
      <c r="K32">
        <v>-13</v>
      </c>
      <c r="V32" t="s">
        <v>8941</v>
      </c>
      <c r="W32">
        <v>195.84</v>
      </c>
      <c r="X32">
        <v>-16</v>
      </c>
      <c r="Z32" s="186">
        <f t="shared" si="2"/>
        <v>440.64</v>
      </c>
    </row>
    <row r="33" spans="9:26" x14ac:dyDescent="0.35">
      <c r="I33" t="s">
        <v>8892</v>
      </c>
      <c r="J33">
        <v>91</v>
      </c>
      <c r="K33">
        <v>-13</v>
      </c>
      <c r="V33" t="s">
        <v>8941</v>
      </c>
      <c r="W33">
        <v>195.84</v>
      </c>
      <c r="X33">
        <v>16</v>
      </c>
      <c r="Z33" s="186">
        <f t="shared" si="2"/>
        <v>440.64</v>
      </c>
    </row>
    <row r="34" spans="9:26" x14ac:dyDescent="0.35">
      <c r="I34" t="s">
        <v>8892</v>
      </c>
      <c r="J34">
        <v>91</v>
      </c>
      <c r="K34">
        <v>13</v>
      </c>
      <c r="V34" t="s">
        <v>8948</v>
      </c>
      <c r="W34">
        <v>187.20000000000002</v>
      </c>
      <c r="X34">
        <v>17.920000000000002</v>
      </c>
      <c r="Z34" s="186">
        <f t="shared" si="2"/>
        <v>421.20000000000005</v>
      </c>
    </row>
    <row r="35" spans="9:26" x14ac:dyDescent="0.35">
      <c r="I35" t="s">
        <v>8904</v>
      </c>
      <c r="J35">
        <v>78</v>
      </c>
      <c r="K35">
        <v>13</v>
      </c>
      <c r="V35" t="s">
        <v>8947</v>
      </c>
      <c r="W35">
        <v>187.20000000000002</v>
      </c>
      <c r="X35">
        <v>17.920000000000002</v>
      </c>
      <c r="Z35" s="186">
        <f t="shared" si="2"/>
        <v>421.20000000000005</v>
      </c>
    </row>
    <row r="36" spans="9:26" x14ac:dyDescent="0.35">
      <c r="I36" t="s">
        <v>8904</v>
      </c>
      <c r="J36">
        <v>78</v>
      </c>
      <c r="K36">
        <v>-13</v>
      </c>
      <c r="V36" t="s">
        <v>8946</v>
      </c>
      <c r="W36">
        <v>195.84</v>
      </c>
      <c r="X36">
        <v>16</v>
      </c>
      <c r="Z36" s="186">
        <f t="shared" si="2"/>
        <v>440.64</v>
      </c>
    </row>
    <row r="37" spans="9:26" x14ac:dyDescent="0.35">
      <c r="I37" t="s">
        <v>8933</v>
      </c>
      <c r="J37">
        <v>0</v>
      </c>
      <c r="K37">
        <v>-64</v>
      </c>
      <c r="V37" t="s">
        <v>8894</v>
      </c>
      <c r="W37">
        <v>195.84</v>
      </c>
      <c r="X37">
        <v>-9.6</v>
      </c>
      <c r="Z37" s="186">
        <f t="shared" si="2"/>
        <v>440.64</v>
      </c>
    </row>
    <row r="38" spans="9:26" x14ac:dyDescent="0.35">
      <c r="I38" t="s">
        <v>8888</v>
      </c>
      <c r="J38">
        <v>62</v>
      </c>
      <c r="K38">
        <v>-64</v>
      </c>
      <c r="V38" t="s">
        <v>8949</v>
      </c>
      <c r="W38">
        <v>187.20000000000002</v>
      </c>
      <c r="X38">
        <v>-13.44</v>
      </c>
      <c r="Z38" s="186">
        <f t="shared" si="2"/>
        <v>421.20000000000005</v>
      </c>
    </row>
    <row r="39" spans="9:26" x14ac:dyDescent="0.35">
      <c r="I39" t="s">
        <v>8933</v>
      </c>
      <c r="J39">
        <v>0</v>
      </c>
      <c r="K39">
        <v>-26</v>
      </c>
      <c r="V39" t="s">
        <v>8949</v>
      </c>
      <c r="W39">
        <v>187.20000000000002</v>
      </c>
      <c r="X39">
        <v>13.44</v>
      </c>
      <c r="Z39" s="186">
        <f t="shared" si="2"/>
        <v>421.20000000000005</v>
      </c>
    </row>
    <row r="40" spans="9:26" x14ac:dyDescent="0.35">
      <c r="I40" t="s">
        <v>8934</v>
      </c>
      <c r="J40">
        <v>0</v>
      </c>
      <c r="K40">
        <v>-26</v>
      </c>
      <c r="V40" t="s">
        <v>8894</v>
      </c>
      <c r="W40">
        <v>195.84</v>
      </c>
      <c r="X40">
        <v>9.6</v>
      </c>
      <c r="Z40" s="186">
        <f t="shared" si="2"/>
        <v>440.64</v>
      </c>
    </row>
    <row r="41" spans="9:26" x14ac:dyDescent="0.35">
      <c r="I41" t="s">
        <v>8887</v>
      </c>
      <c r="J41">
        <v>62</v>
      </c>
      <c r="K41">
        <v>-26</v>
      </c>
      <c r="V41" t="s">
        <v>8893</v>
      </c>
      <c r="W41">
        <v>195.84</v>
      </c>
      <c r="X41">
        <v>-9.6</v>
      </c>
      <c r="Z41" s="186">
        <f t="shared" si="2"/>
        <v>440.64</v>
      </c>
    </row>
    <row r="42" spans="9:26" x14ac:dyDescent="0.35">
      <c r="I42" t="s">
        <v>8888</v>
      </c>
      <c r="J42">
        <v>62</v>
      </c>
      <c r="K42">
        <v>-26</v>
      </c>
      <c r="V42" t="s">
        <v>8950</v>
      </c>
      <c r="W42">
        <v>187.20000000000002</v>
      </c>
      <c r="X42">
        <v>-13.44</v>
      </c>
      <c r="Z42" s="186">
        <f t="shared" si="2"/>
        <v>421.20000000000005</v>
      </c>
    </row>
    <row r="43" spans="9:26" x14ac:dyDescent="0.35">
      <c r="I43" t="s">
        <v>8934</v>
      </c>
      <c r="J43">
        <v>0</v>
      </c>
      <c r="K43">
        <v>-64</v>
      </c>
      <c r="V43" t="s">
        <v>8950</v>
      </c>
      <c r="W43">
        <v>187.20000000000002</v>
      </c>
      <c r="X43">
        <v>13.44</v>
      </c>
      <c r="Z43" s="186">
        <f t="shared" si="2"/>
        <v>421.20000000000005</v>
      </c>
    </row>
    <row r="44" spans="9:26" x14ac:dyDescent="0.35">
      <c r="I44" t="s">
        <v>8887</v>
      </c>
      <c r="J44">
        <v>62</v>
      </c>
      <c r="K44">
        <v>-64</v>
      </c>
      <c r="V44" t="s">
        <v>8893</v>
      </c>
      <c r="W44">
        <v>195.84</v>
      </c>
      <c r="X44">
        <v>9.6</v>
      </c>
      <c r="Z44" s="186">
        <f t="shared" si="2"/>
        <v>440.64</v>
      </c>
    </row>
    <row r="45" spans="9:26" x14ac:dyDescent="0.35">
      <c r="I45" t="s">
        <v>8887</v>
      </c>
      <c r="J45">
        <v>91</v>
      </c>
      <c r="K45">
        <v>-19</v>
      </c>
      <c r="V45" t="s">
        <v>8951</v>
      </c>
      <c r="W45">
        <v>14.4</v>
      </c>
      <c r="X45">
        <v>-12.8</v>
      </c>
      <c r="Z45" s="186">
        <f t="shared" si="2"/>
        <v>32.4</v>
      </c>
    </row>
    <row r="46" spans="9:26" x14ac:dyDescent="0.35">
      <c r="I46" t="s">
        <v>8888</v>
      </c>
      <c r="J46">
        <v>91</v>
      </c>
      <c r="K46">
        <v>-19</v>
      </c>
      <c r="V46" t="s">
        <v>8951</v>
      </c>
      <c r="W46">
        <v>172.79999999999998</v>
      </c>
      <c r="X46">
        <v>-9.59999</v>
      </c>
      <c r="Z46" s="186">
        <f t="shared" si="2"/>
        <v>388.79999999999995</v>
      </c>
    </row>
    <row r="47" spans="9:26" x14ac:dyDescent="0.35">
      <c r="I47" t="s">
        <v>8888</v>
      </c>
      <c r="J47">
        <v>78</v>
      </c>
      <c r="K47">
        <v>-64</v>
      </c>
      <c r="V47" t="s">
        <v>8951</v>
      </c>
      <c r="W47">
        <v>14.3999775</v>
      </c>
      <c r="X47">
        <v>-17.28</v>
      </c>
      <c r="Z47" s="186">
        <f t="shared" si="2"/>
        <v>32.399949374999998</v>
      </c>
    </row>
    <row r="48" spans="9:26" x14ac:dyDescent="0.35">
      <c r="I48" t="s">
        <v>8887</v>
      </c>
      <c r="J48">
        <v>78</v>
      </c>
      <c r="K48">
        <v>-64</v>
      </c>
      <c r="V48" t="s">
        <v>8951</v>
      </c>
      <c r="W48">
        <v>187.20000000000002</v>
      </c>
      <c r="X48">
        <v>-17.28</v>
      </c>
      <c r="Z48" s="186">
        <f t="shared" si="2"/>
        <v>421.20000000000005</v>
      </c>
    </row>
    <row r="49" spans="9:26" x14ac:dyDescent="0.35">
      <c r="I49" t="s">
        <v>8934</v>
      </c>
      <c r="J49">
        <v>0</v>
      </c>
      <c r="K49">
        <v>64</v>
      </c>
      <c r="V49" t="s">
        <v>8951</v>
      </c>
      <c r="W49">
        <v>172.79999999999998</v>
      </c>
      <c r="X49">
        <v>9.6000200000000007</v>
      </c>
      <c r="Z49" s="186">
        <f t="shared" si="2"/>
        <v>388.79999999999995</v>
      </c>
    </row>
    <row r="50" spans="9:26" x14ac:dyDescent="0.35">
      <c r="I50" t="s">
        <v>8887</v>
      </c>
      <c r="J50">
        <v>62</v>
      </c>
      <c r="K50">
        <v>64</v>
      </c>
      <c r="V50" t="s">
        <v>8951</v>
      </c>
      <c r="W50">
        <v>187.20000000000002</v>
      </c>
      <c r="X50">
        <v>17.28</v>
      </c>
      <c r="Z50" s="186">
        <f t="shared" si="2"/>
        <v>421.20000000000005</v>
      </c>
    </row>
    <row r="51" spans="9:26" x14ac:dyDescent="0.35">
      <c r="I51" t="s">
        <v>8934</v>
      </c>
      <c r="J51">
        <v>0</v>
      </c>
      <c r="K51">
        <v>26</v>
      </c>
      <c r="V51" t="s">
        <v>8951</v>
      </c>
      <c r="W51">
        <v>14.4</v>
      </c>
      <c r="X51">
        <v>12.8</v>
      </c>
      <c r="Z51" s="186">
        <f t="shared" si="2"/>
        <v>32.4</v>
      </c>
    </row>
    <row r="52" spans="9:26" x14ac:dyDescent="0.35">
      <c r="I52" t="s">
        <v>8933</v>
      </c>
      <c r="J52">
        <v>0</v>
      </c>
      <c r="K52">
        <v>26</v>
      </c>
      <c r="V52" t="s">
        <v>8951</v>
      </c>
      <c r="W52">
        <v>14.3999775</v>
      </c>
      <c r="X52">
        <v>17.28</v>
      </c>
      <c r="Z52" s="186">
        <f t="shared" si="2"/>
        <v>32.399949374999998</v>
      </c>
    </row>
    <row r="53" spans="9:26" x14ac:dyDescent="0.35">
      <c r="I53" t="s">
        <v>8888</v>
      </c>
      <c r="J53">
        <v>62</v>
      </c>
      <c r="K53">
        <v>27</v>
      </c>
      <c r="V53" t="s">
        <v>8952</v>
      </c>
      <c r="W53">
        <v>172.79999999999998</v>
      </c>
      <c r="X53">
        <v>23.68</v>
      </c>
      <c r="Z53" s="186">
        <f t="shared" si="2"/>
        <v>388.79999999999995</v>
      </c>
    </row>
    <row r="54" spans="9:26" x14ac:dyDescent="0.35">
      <c r="I54" t="s">
        <v>8887</v>
      </c>
      <c r="J54">
        <v>62</v>
      </c>
      <c r="K54">
        <v>27</v>
      </c>
      <c r="V54" t="s">
        <v>8953</v>
      </c>
      <c r="W54">
        <v>187.20000000000002</v>
      </c>
      <c r="X54">
        <v>23.68</v>
      </c>
      <c r="Z54" s="186">
        <f t="shared" si="2"/>
        <v>421.20000000000005</v>
      </c>
    </row>
    <row r="55" spans="9:26" x14ac:dyDescent="0.35">
      <c r="I55" t="s">
        <v>8933</v>
      </c>
      <c r="J55">
        <v>0</v>
      </c>
      <c r="K55">
        <v>64</v>
      </c>
      <c r="V55" t="s">
        <v>8953</v>
      </c>
      <c r="W55">
        <v>14.3999775</v>
      </c>
      <c r="X55">
        <v>23.68</v>
      </c>
      <c r="Z55" s="186">
        <f t="shared" si="2"/>
        <v>32.399949374999998</v>
      </c>
    </row>
    <row r="56" spans="9:26" x14ac:dyDescent="0.35">
      <c r="I56" t="s">
        <v>8888</v>
      </c>
      <c r="J56">
        <v>62</v>
      </c>
      <c r="K56">
        <v>64</v>
      </c>
      <c r="V56" t="s">
        <v>8882</v>
      </c>
      <c r="W56">
        <v>14.4</v>
      </c>
      <c r="X56">
        <v>23.68</v>
      </c>
      <c r="Z56" s="186">
        <f t="shared" si="2"/>
        <v>32.4</v>
      </c>
    </row>
    <row r="57" spans="9:26" x14ac:dyDescent="0.35">
      <c r="I57" t="s">
        <v>8888</v>
      </c>
      <c r="J57">
        <v>91</v>
      </c>
      <c r="K57">
        <v>20</v>
      </c>
      <c r="V57" t="s">
        <v>8881</v>
      </c>
      <c r="W57">
        <v>14.4</v>
      </c>
      <c r="X57">
        <v>23.68</v>
      </c>
      <c r="Z57" s="186">
        <f t="shared" si="2"/>
        <v>32.4</v>
      </c>
    </row>
    <row r="58" spans="9:26" x14ac:dyDescent="0.35">
      <c r="I58" t="s">
        <v>8887</v>
      </c>
      <c r="J58">
        <v>91</v>
      </c>
      <c r="K58">
        <v>20</v>
      </c>
      <c r="V58" t="s">
        <v>8954</v>
      </c>
      <c r="W58">
        <v>14.3999775</v>
      </c>
      <c r="X58">
        <v>23.68</v>
      </c>
      <c r="Z58" s="186">
        <f t="shared" si="2"/>
        <v>32.399949374999998</v>
      </c>
    </row>
    <row r="59" spans="9:26" x14ac:dyDescent="0.35">
      <c r="I59" t="s">
        <v>8887</v>
      </c>
      <c r="J59">
        <v>78</v>
      </c>
      <c r="K59">
        <v>64</v>
      </c>
      <c r="V59" t="s">
        <v>8955</v>
      </c>
      <c r="W59">
        <v>172.79999999999998</v>
      </c>
      <c r="X59">
        <v>23.68</v>
      </c>
      <c r="Z59" s="186">
        <f t="shared" si="2"/>
        <v>388.79999999999995</v>
      </c>
    </row>
    <row r="60" spans="9:26" x14ac:dyDescent="0.35">
      <c r="I60" t="s">
        <v>8888</v>
      </c>
      <c r="J60">
        <v>78</v>
      </c>
      <c r="K60">
        <v>64</v>
      </c>
      <c r="V60" t="s">
        <v>8954</v>
      </c>
      <c r="W60">
        <v>187.20000000000002</v>
      </c>
      <c r="X60">
        <v>23.68</v>
      </c>
      <c r="Z60" s="186">
        <f t="shared" si="2"/>
        <v>421.20000000000005</v>
      </c>
    </row>
    <row r="61" spans="9:26" x14ac:dyDescent="0.35">
      <c r="I61" t="s">
        <v>8935</v>
      </c>
      <c r="J61">
        <v>91</v>
      </c>
      <c r="K61">
        <v>0</v>
      </c>
      <c r="V61" t="s">
        <v>8956</v>
      </c>
      <c r="W61">
        <v>14.4</v>
      </c>
      <c r="X61">
        <v>12.8</v>
      </c>
      <c r="Z61" s="186">
        <f t="shared" si="2"/>
        <v>32.4</v>
      </c>
    </row>
    <row r="62" spans="9:26" x14ac:dyDescent="0.35">
      <c r="I62" t="s">
        <v>8887</v>
      </c>
      <c r="J62">
        <v>121</v>
      </c>
      <c r="K62">
        <v>-12</v>
      </c>
      <c r="V62" t="s">
        <v>8956</v>
      </c>
      <c r="W62">
        <v>172.79999999999998</v>
      </c>
      <c r="X62">
        <v>9.5999800000000004</v>
      </c>
      <c r="Z62" s="186">
        <f t="shared" si="2"/>
        <v>388.79999999999995</v>
      </c>
    </row>
    <row r="63" spans="9:26" x14ac:dyDescent="0.35">
      <c r="I63" t="s">
        <v>8888</v>
      </c>
      <c r="J63">
        <v>121</v>
      </c>
      <c r="K63">
        <v>-12</v>
      </c>
      <c r="V63" t="s">
        <v>8956</v>
      </c>
      <c r="W63">
        <v>14.3999775</v>
      </c>
      <c r="X63">
        <v>17.28</v>
      </c>
      <c r="Z63" s="186">
        <f t="shared" si="2"/>
        <v>32.399949374999998</v>
      </c>
    </row>
    <row r="64" spans="9:26" x14ac:dyDescent="0.35">
      <c r="I64" t="s">
        <v>8888</v>
      </c>
      <c r="J64">
        <v>121</v>
      </c>
      <c r="K64">
        <v>13</v>
      </c>
      <c r="V64" t="s">
        <v>8956</v>
      </c>
      <c r="W64">
        <v>187.20000000000002</v>
      </c>
      <c r="X64">
        <v>17.28</v>
      </c>
      <c r="Z64" s="186">
        <f t="shared" si="2"/>
        <v>421.20000000000005</v>
      </c>
    </row>
    <row r="65" spans="2:26" x14ac:dyDescent="0.35">
      <c r="I65" t="s">
        <v>8887</v>
      </c>
      <c r="J65">
        <v>121</v>
      </c>
      <c r="K65">
        <v>13</v>
      </c>
      <c r="V65" t="s">
        <v>8956</v>
      </c>
      <c r="W65">
        <v>172.79999999999998</v>
      </c>
      <c r="X65">
        <v>-9.6000200000000007</v>
      </c>
      <c r="Z65" s="186">
        <f t="shared" si="2"/>
        <v>388.79999999999995</v>
      </c>
    </row>
    <row r="66" spans="2:26" x14ac:dyDescent="0.35">
      <c r="V66" t="s">
        <v>8956</v>
      </c>
      <c r="W66">
        <v>187.20000000000002</v>
      </c>
      <c r="X66">
        <v>-17.28</v>
      </c>
      <c r="Z66" s="186">
        <f t="shared" si="2"/>
        <v>421.20000000000005</v>
      </c>
    </row>
    <row r="67" spans="2:26" x14ac:dyDescent="0.35">
      <c r="V67" t="s">
        <v>8956</v>
      </c>
      <c r="W67">
        <v>14.4</v>
      </c>
      <c r="X67">
        <v>-12.8</v>
      </c>
      <c r="Z67" s="186">
        <f t="shared" si="2"/>
        <v>32.4</v>
      </c>
    </row>
    <row r="68" spans="2:26" x14ac:dyDescent="0.35">
      <c r="V68" t="s">
        <v>8956</v>
      </c>
      <c r="W68">
        <v>14.3999775</v>
      </c>
      <c r="X68">
        <v>-17.28</v>
      </c>
      <c r="Z68" s="186">
        <f t="shared" si="2"/>
        <v>32.399949374999998</v>
      </c>
    </row>
    <row r="69" spans="2:26" x14ac:dyDescent="0.35">
      <c r="K69" s="186"/>
      <c r="L69" s="186"/>
      <c r="V69" t="s">
        <v>8957</v>
      </c>
      <c r="W69">
        <v>172.79999999999998</v>
      </c>
      <c r="X69">
        <v>-23.68</v>
      </c>
      <c r="Z69" s="186">
        <f t="shared" si="2"/>
        <v>388.79999999999995</v>
      </c>
    </row>
    <row r="70" spans="2:26" x14ac:dyDescent="0.35">
      <c r="J70" s="186"/>
      <c r="K70" s="186"/>
      <c r="L70" s="186"/>
      <c r="V70" t="s">
        <v>8954</v>
      </c>
      <c r="W70">
        <v>187.20000000000002</v>
      </c>
      <c r="X70">
        <v>-23.68</v>
      </c>
      <c r="Z70" s="186">
        <f t="shared" ref="Z70:Z133" si="3">W70*2.25</f>
        <v>421.20000000000005</v>
      </c>
    </row>
    <row r="71" spans="2:26" x14ac:dyDescent="0.35">
      <c r="J71" s="186"/>
      <c r="K71" s="186"/>
      <c r="L71" s="186"/>
      <c r="V71" t="s">
        <v>8954</v>
      </c>
      <c r="W71">
        <v>14.3999775</v>
      </c>
      <c r="X71">
        <v>-23.68</v>
      </c>
      <c r="Z71" s="186">
        <f t="shared" si="3"/>
        <v>32.399949374999998</v>
      </c>
    </row>
    <row r="72" spans="2:26" x14ac:dyDescent="0.35">
      <c r="J72" s="186"/>
      <c r="K72" s="186"/>
      <c r="L72" s="186"/>
      <c r="V72" t="s">
        <v>8881</v>
      </c>
      <c r="W72">
        <v>14.4</v>
      </c>
      <c r="X72">
        <v>-23.68</v>
      </c>
      <c r="Z72" s="186">
        <f t="shared" si="3"/>
        <v>32.4</v>
      </c>
    </row>
    <row r="73" spans="2:26" x14ac:dyDescent="0.35">
      <c r="J73" s="186"/>
      <c r="K73" s="186"/>
      <c r="L73" s="186"/>
      <c r="V73" t="s">
        <v>8958</v>
      </c>
      <c r="W73">
        <v>172.79999999999998</v>
      </c>
      <c r="X73">
        <v>-23.68</v>
      </c>
      <c r="Z73" s="186">
        <f t="shared" si="3"/>
        <v>388.79999999999995</v>
      </c>
    </row>
    <row r="74" spans="2:26" x14ac:dyDescent="0.35">
      <c r="J74" s="186"/>
      <c r="K74" s="186"/>
      <c r="L74" s="186"/>
      <c r="V74" t="s">
        <v>8953</v>
      </c>
      <c r="W74" s="186">
        <v>187.20000000000002</v>
      </c>
      <c r="X74" s="186">
        <v>-23.68</v>
      </c>
      <c r="Z74" s="186">
        <f t="shared" si="3"/>
        <v>421.20000000000005</v>
      </c>
    </row>
    <row r="75" spans="2:26" x14ac:dyDescent="0.35">
      <c r="J75" s="186"/>
      <c r="K75" s="186"/>
      <c r="L75" s="186"/>
      <c r="V75" t="s">
        <v>8882</v>
      </c>
      <c r="W75" s="186">
        <v>14.4</v>
      </c>
      <c r="X75" s="186">
        <v>-23.68</v>
      </c>
      <c r="Z75" s="186">
        <f t="shared" si="3"/>
        <v>32.4</v>
      </c>
    </row>
    <row r="76" spans="2:26" x14ac:dyDescent="0.35">
      <c r="B76" t="s">
        <v>8911</v>
      </c>
      <c r="C76">
        <v>-14</v>
      </c>
      <c r="D76">
        <v>-34</v>
      </c>
      <c r="F76">
        <f>C76*0.7</f>
        <v>-9.7999999999999989</v>
      </c>
      <c r="J76" s="186" t="s">
        <v>8914</v>
      </c>
      <c r="K76" s="186">
        <v>91</v>
      </c>
      <c r="L76" s="186">
        <v>-12</v>
      </c>
      <c r="N76">
        <f>K76*1.4</f>
        <v>127.39999999999999</v>
      </c>
      <c r="V76" t="s">
        <v>8953</v>
      </c>
      <c r="W76" s="186">
        <v>14.3999775</v>
      </c>
      <c r="X76" s="186">
        <v>-23.68</v>
      </c>
      <c r="Z76" s="186">
        <f t="shared" si="3"/>
        <v>32.399949374999998</v>
      </c>
    </row>
    <row r="77" spans="2:26" x14ac:dyDescent="0.35">
      <c r="B77" t="s">
        <v>8912</v>
      </c>
      <c r="C77">
        <v>-14</v>
      </c>
      <c r="D77">
        <v>1</v>
      </c>
      <c r="F77" s="186">
        <f t="shared" ref="F77:F131" si="4">C77*0.7</f>
        <v>-9.7999999999999989</v>
      </c>
      <c r="J77" s="186" t="s">
        <v>8916</v>
      </c>
      <c r="K77" s="186">
        <v>-14</v>
      </c>
      <c r="L77" s="186">
        <v>-28</v>
      </c>
      <c r="N77" s="186">
        <f t="shared" ref="N77:N139" si="5">K77*1.4</f>
        <v>-19.599999999999998</v>
      </c>
      <c r="V77" t="s">
        <v>8882</v>
      </c>
      <c r="W77" s="186">
        <v>14.4</v>
      </c>
      <c r="X77" s="186">
        <v>57.6</v>
      </c>
      <c r="Z77" s="186">
        <f t="shared" si="3"/>
        <v>32.4</v>
      </c>
    </row>
    <row r="78" spans="2:26" x14ac:dyDescent="0.35">
      <c r="B78" t="s">
        <v>8911</v>
      </c>
      <c r="C78">
        <v>64.399999999999991</v>
      </c>
      <c r="D78">
        <v>-17</v>
      </c>
      <c r="F78" s="186">
        <f t="shared" si="4"/>
        <v>45.079999999999991</v>
      </c>
      <c r="J78" s="186" t="s">
        <v>8917</v>
      </c>
      <c r="K78" s="186">
        <v>-14</v>
      </c>
      <c r="L78" s="186">
        <v>-28</v>
      </c>
      <c r="N78" s="186">
        <f t="shared" si="5"/>
        <v>-19.599999999999998</v>
      </c>
      <c r="V78" t="s">
        <v>8894</v>
      </c>
      <c r="W78" s="186">
        <v>14.4</v>
      </c>
      <c r="X78" s="186">
        <v>57.6</v>
      </c>
      <c r="Z78" s="186">
        <f t="shared" si="3"/>
        <v>32.4</v>
      </c>
    </row>
    <row r="79" spans="2:26" x14ac:dyDescent="0.35">
      <c r="B79" t="s">
        <v>8913</v>
      </c>
      <c r="C79">
        <v>57.4</v>
      </c>
      <c r="D79">
        <v>1</v>
      </c>
      <c r="F79" s="186">
        <f t="shared" si="4"/>
        <v>40.18</v>
      </c>
      <c r="J79" s="186" t="s">
        <v>8904</v>
      </c>
      <c r="K79" s="186">
        <v>91</v>
      </c>
      <c r="L79" s="186">
        <v>-12</v>
      </c>
      <c r="N79" s="186">
        <f t="shared" si="5"/>
        <v>127.39999999999999</v>
      </c>
      <c r="V79" t="s">
        <v>8881</v>
      </c>
      <c r="W79" s="186">
        <v>14.4</v>
      </c>
      <c r="X79" s="186">
        <v>57.6</v>
      </c>
      <c r="Z79" s="186">
        <f t="shared" si="3"/>
        <v>32.4</v>
      </c>
    </row>
    <row r="80" spans="2:26" x14ac:dyDescent="0.35">
      <c r="B80" t="s">
        <v>8914</v>
      </c>
      <c r="C80">
        <v>-14</v>
      </c>
      <c r="D80">
        <v>36</v>
      </c>
      <c r="F80" s="186">
        <f t="shared" si="4"/>
        <v>-9.7999999999999989</v>
      </c>
      <c r="J80" s="186" t="s">
        <v>8904</v>
      </c>
      <c r="K80" s="186">
        <v>91</v>
      </c>
      <c r="L80" s="186">
        <v>10</v>
      </c>
      <c r="N80" s="186">
        <f t="shared" si="5"/>
        <v>127.39999999999999</v>
      </c>
      <c r="V80" t="s">
        <v>8893</v>
      </c>
      <c r="W80" s="186">
        <v>14.4</v>
      </c>
      <c r="X80" s="186">
        <v>57.6</v>
      </c>
      <c r="Z80" s="186">
        <f t="shared" si="3"/>
        <v>32.4</v>
      </c>
    </row>
    <row r="81" spans="2:26" x14ac:dyDescent="0.35">
      <c r="B81" t="s">
        <v>8911</v>
      </c>
      <c r="C81">
        <v>64.399999999999991</v>
      </c>
      <c r="D81">
        <v>18</v>
      </c>
      <c r="F81" s="186">
        <f t="shared" si="4"/>
        <v>45.079999999999991</v>
      </c>
      <c r="J81" s="186" t="s">
        <v>8917</v>
      </c>
      <c r="K81" s="186">
        <v>-14</v>
      </c>
      <c r="L81" s="186">
        <v>26</v>
      </c>
      <c r="N81" s="186">
        <f t="shared" si="5"/>
        <v>-19.599999999999998</v>
      </c>
      <c r="V81" t="s">
        <v>8945</v>
      </c>
      <c r="W81" s="186">
        <v>165.6</v>
      </c>
      <c r="X81" s="186">
        <v>64</v>
      </c>
      <c r="Z81" s="186">
        <f t="shared" si="3"/>
        <v>372.59999999999997</v>
      </c>
    </row>
    <row r="82" spans="2:26" x14ac:dyDescent="0.35">
      <c r="B82" t="s">
        <v>8915</v>
      </c>
      <c r="C82">
        <v>64.399999999999991</v>
      </c>
      <c r="D82">
        <v>1</v>
      </c>
      <c r="F82" s="186">
        <f t="shared" si="4"/>
        <v>45.079999999999991</v>
      </c>
      <c r="J82" s="186" t="s">
        <v>8916</v>
      </c>
      <c r="K82" s="186">
        <v>-14</v>
      </c>
      <c r="L82" s="186">
        <v>26</v>
      </c>
      <c r="N82" s="186">
        <f t="shared" si="5"/>
        <v>-19.599999999999998</v>
      </c>
      <c r="V82" t="s">
        <v>8941</v>
      </c>
      <c r="W82" s="186">
        <v>165.6</v>
      </c>
      <c r="X82" s="186">
        <v>64</v>
      </c>
      <c r="Z82" s="186">
        <f t="shared" si="3"/>
        <v>372.59999999999997</v>
      </c>
    </row>
    <row r="83" spans="2:26" x14ac:dyDescent="0.35">
      <c r="B83" t="s">
        <v>8889</v>
      </c>
      <c r="C83">
        <v>-14</v>
      </c>
      <c r="D83">
        <v>33</v>
      </c>
      <c r="F83" s="186">
        <f t="shared" si="4"/>
        <v>-9.7999999999999989</v>
      </c>
      <c r="J83" s="186" t="s">
        <v>8914</v>
      </c>
      <c r="K83" s="186">
        <v>91</v>
      </c>
      <c r="L83" s="186">
        <v>10</v>
      </c>
      <c r="N83" s="186">
        <f t="shared" si="5"/>
        <v>127.39999999999999</v>
      </c>
      <c r="V83" t="s">
        <v>8881</v>
      </c>
      <c r="W83" s="186">
        <v>158.4</v>
      </c>
      <c r="X83" s="186">
        <v>64</v>
      </c>
      <c r="Z83" s="186">
        <f t="shared" si="3"/>
        <v>356.40000000000003</v>
      </c>
    </row>
    <row r="84" spans="2:26" x14ac:dyDescent="0.35">
      <c r="B84" t="s">
        <v>8909</v>
      </c>
      <c r="C84">
        <v>-14</v>
      </c>
      <c r="D84">
        <v>16</v>
      </c>
      <c r="F84" s="186">
        <f t="shared" si="4"/>
        <v>-9.7999999999999989</v>
      </c>
      <c r="J84" s="186" t="s">
        <v>8917</v>
      </c>
      <c r="K84" s="186">
        <v>85.399999999999991</v>
      </c>
      <c r="L84" s="186">
        <v>14</v>
      </c>
      <c r="N84" s="186">
        <f t="shared" si="5"/>
        <v>119.55999999999997</v>
      </c>
      <c r="V84" t="s">
        <v>8882</v>
      </c>
      <c r="W84" s="186">
        <v>158.4</v>
      </c>
      <c r="X84" s="186">
        <v>64</v>
      </c>
      <c r="Z84" s="186">
        <f t="shared" si="3"/>
        <v>356.40000000000003</v>
      </c>
    </row>
    <row r="85" spans="2:26" x14ac:dyDescent="0.35">
      <c r="B85" t="s">
        <v>8894</v>
      </c>
      <c r="C85">
        <v>57.4</v>
      </c>
      <c r="D85">
        <v>18</v>
      </c>
      <c r="F85" s="186">
        <f t="shared" si="4"/>
        <v>40.18</v>
      </c>
      <c r="J85" s="186" t="s">
        <v>8904</v>
      </c>
      <c r="K85" s="186">
        <v>102.19999999999999</v>
      </c>
      <c r="L85" s="186">
        <v>14</v>
      </c>
      <c r="N85" s="186">
        <f t="shared" si="5"/>
        <v>143.07999999999998</v>
      </c>
      <c r="V85" t="s">
        <v>8894</v>
      </c>
      <c r="W85" s="186">
        <v>14.4</v>
      </c>
      <c r="X85" s="186">
        <v>64</v>
      </c>
      <c r="Z85" s="186">
        <f t="shared" si="3"/>
        <v>32.4</v>
      </c>
    </row>
    <row r="86" spans="2:26" x14ac:dyDescent="0.35">
      <c r="B86" t="s">
        <v>8909</v>
      </c>
      <c r="C86">
        <v>57.4</v>
      </c>
      <c r="D86">
        <v>8</v>
      </c>
      <c r="F86" s="186">
        <f t="shared" si="4"/>
        <v>40.18</v>
      </c>
      <c r="J86" s="186" t="s">
        <v>8917</v>
      </c>
      <c r="K86" s="186">
        <v>102.19999999999999</v>
      </c>
      <c r="L86" s="186">
        <v>14</v>
      </c>
      <c r="N86" s="186">
        <f t="shared" si="5"/>
        <v>143.07999999999998</v>
      </c>
      <c r="V86" t="s">
        <v>8893</v>
      </c>
      <c r="W86" s="186">
        <v>14.4</v>
      </c>
      <c r="X86" s="186">
        <v>64</v>
      </c>
      <c r="Z86" s="186">
        <f t="shared" si="3"/>
        <v>32.4</v>
      </c>
    </row>
    <row r="87" spans="2:26" x14ac:dyDescent="0.35">
      <c r="B87" t="s">
        <v>8909</v>
      </c>
      <c r="C87">
        <v>-14</v>
      </c>
      <c r="D87">
        <v>-17</v>
      </c>
      <c r="F87" s="186">
        <f t="shared" si="4"/>
        <v>-9.7999999999999989</v>
      </c>
      <c r="J87" s="186" t="s">
        <v>8904</v>
      </c>
      <c r="K87" s="186">
        <v>85.399999999999991</v>
      </c>
      <c r="L87" s="186">
        <v>14</v>
      </c>
      <c r="N87" s="186">
        <f t="shared" si="5"/>
        <v>119.55999999999997</v>
      </c>
      <c r="V87" t="s">
        <v>8923</v>
      </c>
      <c r="W87" s="186">
        <v>14.4</v>
      </c>
      <c r="X87" s="186">
        <v>12.8</v>
      </c>
      <c r="Z87" s="186">
        <f t="shared" si="3"/>
        <v>32.4</v>
      </c>
    </row>
    <row r="88" spans="2:26" x14ac:dyDescent="0.35">
      <c r="B88" t="s">
        <v>8889</v>
      </c>
      <c r="C88">
        <v>-14</v>
      </c>
      <c r="D88">
        <v>-32</v>
      </c>
      <c r="F88" s="186">
        <f t="shared" si="4"/>
        <v>-9.7999999999999989</v>
      </c>
      <c r="J88" s="186" t="s">
        <v>8904</v>
      </c>
      <c r="K88" s="186">
        <v>85.399999999999991</v>
      </c>
      <c r="L88" s="186">
        <v>-15</v>
      </c>
      <c r="N88" s="186">
        <f t="shared" si="5"/>
        <v>119.55999999999997</v>
      </c>
      <c r="V88" t="s">
        <v>8923</v>
      </c>
      <c r="W88" s="186">
        <v>14.4</v>
      </c>
      <c r="X88" s="186">
        <v>-12.8</v>
      </c>
      <c r="Z88" s="186">
        <f t="shared" si="3"/>
        <v>32.4</v>
      </c>
    </row>
    <row r="89" spans="2:26" x14ac:dyDescent="0.35">
      <c r="B89" t="s">
        <v>8909</v>
      </c>
      <c r="C89">
        <v>57.4</v>
      </c>
      <c r="D89">
        <v>-8</v>
      </c>
      <c r="F89" s="186">
        <f t="shared" si="4"/>
        <v>40.18</v>
      </c>
      <c r="J89" s="186" t="s">
        <v>8917</v>
      </c>
      <c r="K89" s="186">
        <v>102.19999999999999</v>
      </c>
      <c r="L89" s="186">
        <v>-15</v>
      </c>
      <c r="N89" s="186">
        <f t="shared" si="5"/>
        <v>143.07999999999998</v>
      </c>
      <c r="V89" t="s">
        <v>8923</v>
      </c>
      <c r="W89" s="186">
        <v>14.4</v>
      </c>
      <c r="X89" s="186">
        <v>16</v>
      </c>
      <c r="Z89" s="186">
        <f t="shared" si="3"/>
        <v>32.4</v>
      </c>
    </row>
    <row r="90" spans="2:26" x14ac:dyDescent="0.35">
      <c r="B90" t="s">
        <v>8894</v>
      </c>
      <c r="C90">
        <v>57.4</v>
      </c>
      <c r="D90">
        <v>-15</v>
      </c>
      <c r="F90" s="186">
        <f t="shared" si="4"/>
        <v>40.18</v>
      </c>
      <c r="J90" s="186" t="s">
        <v>8904</v>
      </c>
      <c r="K90" s="186">
        <v>102.19999999999999</v>
      </c>
      <c r="L90" s="186">
        <v>-15</v>
      </c>
      <c r="N90" s="186">
        <f t="shared" si="5"/>
        <v>143.07999999999998</v>
      </c>
      <c r="V90" t="s">
        <v>8911</v>
      </c>
      <c r="W90" s="186">
        <v>158.4</v>
      </c>
      <c r="X90" s="186">
        <v>12.8</v>
      </c>
      <c r="Z90" s="186">
        <f t="shared" si="3"/>
        <v>356.40000000000003</v>
      </c>
    </row>
    <row r="91" spans="2:26" x14ac:dyDescent="0.35">
      <c r="B91" t="s">
        <v>8904</v>
      </c>
      <c r="C91">
        <v>-14</v>
      </c>
      <c r="D91">
        <v>-34</v>
      </c>
      <c r="F91" s="186">
        <f t="shared" si="4"/>
        <v>-9.7999999999999989</v>
      </c>
      <c r="J91" s="186" t="s">
        <v>8917</v>
      </c>
      <c r="K91" s="186">
        <v>85.399999999999991</v>
      </c>
      <c r="L91" s="186">
        <v>-15</v>
      </c>
      <c r="N91" s="186">
        <f t="shared" si="5"/>
        <v>119.55999999999997</v>
      </c>
      <c r="V91" t="s">
        <v>8911</v>
      </c>
      <c r="W91" s="186">
        <v>14.4</v>
      </c>
      <c r="X91" s="186">
        <v>16</v>
      </c>
      <c r="Z91" s="186">
        <f t="shared" si="3"/>
        <v>32.4</v>
      </c>
    </row>
    <row r="92" spans="2:26" x14ac:dyDescent="0.35">
      <c r="B92" t="s">
        <v>8905</v>
      </c>
      <c r="C92">
        <v>-14</v>
      </c>
      <c r="D92">
        <v>1</v>
      </c>
      <c r="F92" s="186">
        <f t="shared" si="4"/>
        <v>-9.7999999999999989</v>
      </c>
      <c r="J92" s="186" t="s">
        <v>8919</v>
      </c>
      <c r="K92" s="186">
        <v>124.6</v>
      </c>
      <c r="L92" s="186">
        <v>-17</v>
      </c>
      <c r="N92" s="186">
        <f t="shared" si="5"/>
        <v>174.43999999999997</v>
      </c>
      <c r="V92" t="s">
        <v>8911</v>
      </c>
      <c r="W92" s="186">
        <v>158.4</v>
      </c>
      <c r="X92" s="186">
        <v>-12.8</v>
      </c>
      <c r="Z92" s="186">
        <f t="shared" si="3"/>
        <v>356.40000000000003</v>
      </c>
    </row>
    <row r="93" spans="2:26" x14ac:dyDescent="0.35">
      <c r="B93" t="s">
        <v>8904</v>
      </c>
      <c r="C93">
        <v>64.399999999999991</v>
      </c>
      <c r="D93">
        <v>-17</v>
      </c>
      <c r="F93" s="186">
        <f t="shared" si="4"/>
        <v>45.079999999999991</v>
      </c>
      <c r="J93" s="186" t="s">
        <v>8909</v>
      </c>
      <c r="K93" s="186">
        <v>-14</v>
      </c>
      <c r="L93" s="186">
        <v>-38</v>
      </c>
      <c r="N93" s="186">
        <f t="shared" si="5"/>
        <v>-19.599999999999998</v>
      </c>
      <c r="V93" t="s">
        <v>8911</v>
      </c>
      <c r="W93" s="186">
        <v>14.4</v>
      </c>
      <c r="X93" s="186">
        <v>-16</v>
      </c>
      <c r="Z93" s="186">
        <f t="shared" si="3"/>
        <v>32.4</v>
      </c>
    </row>
    <row r="94" spans="2:26" x14ac:dyDescent="0.35">
      <c r="B94" t="s">
        <v>8906</v>
      </c>
      <c r="C94">
        <v>57.4</v>
      </c>
      <c r="D94">
        <v>1</v>
      </c>
      <c r="F94" s="186">
        <f t="shared" si="4"/>
        <v>40.18</v>
      </c>
      <c r="J94" s="186" t="s">
        <v>8919</v>
      </c>
      <c r="K94" s="186">
        <v>-14</v>
      </c>
      <c r="L94" s="186">
        <v>-38</v>
      </c>
      <c r="N94" s="186">
        <f t="shared" si="5"/>
        <v>-19.599999999999998</v>
      </c>
      <c r="V94" t="s">
        <v>8923</v>
      </c>
      <c r="W94" s="186">
        <v>14.4</v>
      </c>
      <c r="X94" s="186">
        <v>-16</v>
      </c>
      <c r="Z94" s="186">
        <f t="shared" si="3"/>
        <v>32.4</v>
      </c>
    </row>
    <row r="95" spans="2:26" x14ac:dyDescent="0.35">
      <c r="B95" t="s">
        <v>8907</v>
      </c>
      <c r="C95">
        <v>-14</v>
      </c>
      <c r="D95">
        <v>36</v>
      </c>
      <c r="F95" s="186">
        <f t="shared" si="4"/>
        <v>-9.7999999999999989</v>
      </c>
      <c r="J95" s="186" t="s">
        <v>8909</v>
      </c>
      <c r="K95" s="186">
        <v>124.6</v>
      </c>
      <c r="L95" s="186">
        <v>-17</v>
      </c>
      <c r="N95" s="186">
        <f t="shared" si="5"/>
        <v>174.43999999999997</v>
      </c>
      <c r="V95" t="s">
        <v>8911</v>
      </c>
      <c r="W95" s="186">
        <v>165.6</v>
      </c>
      <c r="X95" s="186">
        <v>-9.6</v>
      </c>
      <c r="Z95" s="186">
        <f t="shared" si="3"/>
        <v>372.59999999999997</v>
      </c>
    </row>
    <row r="96" spans="2:26" x14ac:dyDescent="0.35">
      <c r="B96" t="s">
        <v>8904</v>
      </c>
      <c r="C96">
        <v>64.399999999999991</v>
      </c>
      <c r="D96">
        <v>18</v>
      </c>
      <c r="F96" s="186">
        <f t="shared" si="4"/>
        <v>45.079999999999991</v>
      </c>
      <c r="J96" s="186" t="s">
        <v>8909</v>
      </c>
      <c r="K96" s="186">
        <v>124.6</v>
      </c>
      <c r="L96" s="186">
        <v>16</v>
      </c>
      <c r="N96" s="186">
        <f t="shared" si="5"/>
        <v>174.43999999999997</v>
      </c>
      <c r="V96" t="s">
        <v>8911</v>
      </c>
      <c r="W96" s="186">
        <v>165.6</v>
      </c>
      <c r="X96" s="186">
        <v>9.6</v>
      </c>
      <c r="Z96" s="186">
        <f t="shared" si="3"/>
        <v>372.59999999999997</v>
      </c>
    </row>
    <row r="97" spans="2:26" x14ac:dyDescent="0.35">
      <c r="B97" t="s">
        <v>8908</v>
      </c>
      <c r="C97">
        <v>64.399999999999991</v>
      </c>
      <c r="D97">
        <v>1</v>
      </c>
      <c r="F97" s="186">
        <f t="shared" si="4"/>
        <v>45.079999999999991</v>
      </c>
      <c r="J97" s="186" t="s">
        <v>8919</v>
      </c>
      <c r="K97" s="186">
        <v>-14</v>
      </c>
      <c r="L97" s="186">
        <v>36</v>
      </c>
      <c r="N97" s="186">
        <f t="shared" si="5"/>
        <v>-19.599999999999998</v>
      </c>
      <c r="V97" t="s">
        <v>8881</v>
      </c>
      <c r="W97" s="186">
        <v>14.4</v>
      </c>
      <c r="X97" s="186">
        <v>-57.6</v>
      </c>
      <c r="Z97" s="186">
        <f t="shared" si="3"/>
        <v>32.4</v>
      </c>
    </row>
    <row r="98" spans="2:26" x14ac:dyDescent="0.35">
      <c r="B98" t="s">
        <v>8890</v>
      </c>
      <c r="C98">
        <v>-14</v>
      </c>
      <c r="D98">
        <v>33</v>
      </c>
      <c r="F98" s="186">
        <f t="shared" si="4"/>
        <v>-9.7999999999999989</v>
      </c>
      <c r="J98" s="186" t="s">
        <v>8909</v>
      </c>
      <c r="K98" s="186">
        <v>-14</v>
      </c>
      <c r="L98" s="186">
        <v>36</v>
      </c>
      <c r="N98" s="186">
        <f t="shared" si="5"/>
        <v>-19.599999999999998</v>
      </c>
      <c r="V98" t="s">
        <v>8893</v>
      </c>
      <c r="W98" s="186">
        <v>14.4</v>
      </c>
      <c r="X98" s="186">
        <v>-57.6</v>
      </c>
      <c r="Z98" s="186">
        <f t="shared" si="3"/>
        <v>32.4</v>
      </c>
    </row>
    <row r="99" spans="2:26" x14ac:dyDescent="0.35">
      <c r="B99" t="s">
        <v>8910</v>
      </c>
      <c r="C99">
        <v>-14</v>
      </c>
      <c r="D99">
        <v>16</v>
      </c>
      <c r="F99" s="186">
        <f t="shared" si="4"/>
        <v>-9.7999999999999989</v>
      </c>
      <c r="J99" s="186" t="s">
        <v>8919</v>
      </c>
      <c r="K99" s="186">
        <v>124.6</v>
      </c>
      <c r="L99" s="186">
        <v>16</v>
      </c>
      <c r="N99" s="186">
        <f t="shared" si="5"/>
        <v>174.43999999999997</v>
      </c>
      <c r="V99" t="s">
        <v>8882</v>
      </c>
      <c r="W99" s="186">
        <v>14.4</v>
      </c>
      <c r="X99" s="186">
        <v>-57.6</v>
      </c>
      <c r="Z99" s="186">
        <f t="shared" si="3"/>
        <v>32.4</v>
      </c>
    </row>
    <row r="100" spans="2:26" x14ac:dyDescent="0.35">
      <c r="B100" t="s">
        <v>8893</v>
      </c>
      <c r="C100">
        <v>57.4</v>
      </c>
      <c r="D100">
        <v>18</v>
      </c>
      <c r="F100" s="186">
        <f t="shared" si="4"/>
        <v>40.18</v>
      </c>
      <c r="J100" s="186" t="s">
        <v>8920</v>
      </c>
      <c r="K100" s="186">
        <v>124.6</v>
      </c>
      <c r="L100" s="186">
        <v>-18</v>
      </c>
      <c r="N100" s="186">
        <f t="shared" si="5"/>
        <v>174.43999999999997</v>
      </c>
      <c r="V100" t="s">
        <v>8894</v>
      </c>
      <c r="W100" s="186">
        <v>14.4</v>
      </c>
      <c r="X100" s="186">
        <v>-57.6</v>
      </c>
      <c r="Z100" s="186">
        <f t="shared" si="3"/>
        <v>32.4</v>
      </c>
    </row>
    <row r="101" spans="2:26" x14ac:dyDescent="0.35">
      <c r="B101" t="s">
        <v>8910</v>
      </c>
      <c r="C101">
        <v>57.4</v>
      </c>
      <c r="D101">
        <v>8</v>
      </c>
      <c r="F101" s="186">
        <f t="shared" si="4"/>
        <v>40.18</v>
      </c>
      <c r="J101" s="186" t="s">
        <v>8921</v>
      </c>
      <c r="K101" s="186">
        <v>-14</v>
      </c>
      <c r="L101" s="186">
        <v>-39</v>
      </c>
      <c r="N101" s="186">
        <f t="shared" si="5"/>
        <v>-19.599999999999998</v>
      </c>
      <c r="V101" t="s">
        <v>8941</v>
      </c>
      <c r="W101" s="186">
        <v>165.6</v>
      </c>
      <c r="X101" s="186">
        <v>-64</v>
      </c>
      <c r="Z101" s="186">
        <f t="shared" si="3"/>
        <v>372.59999999999997</v>
      </c>
    </row>
    <row r="102" spans="2:26" x14ac:dyDescent="0.35">
      <c r="B102" t="s">
        <v>8910</v>
      </c>
      <c r="C102">
        <v>-14</v>
      </c>
      <c r="D102">
        <v>-17</v>
      </c>
      <c r="F102" s="186">
        <f t="shared" si="4"/>
        <v>-9.7999999999999989</v>
      </c>
      <c r="J102" s="186" t="s">
        <v>8920</v>
      </c>
      <c r="K102" s="186">
        <v>-14</v>
      </c>
      <c r="L102" s="186">
        <v>-39</v>
      </c>
      <c r="N102" s="186">
        <f t="shared" si="5"/>
        <v>-19.599999999999998</v>
      </c>
      <c r="V102" t="s">
        <v>8939</v>
      </c>
      <c r="W102" s="186">
        <v>165.6</v>
      </c>
      <c r="X102" s="186">
        <v>-64</v>
      </c>
      <c r="Z102" s="186">
        <f t="shared" si="3"/>
        <v>372.59999999999997</v>
      </c>
    </row>
    <row r="103" spans="2:26" x14ac:dyDescent="0.35">
      <c r="B103" t="s">
        <v>8890</v>
      </c>
      <c r="C103">
        <v>-14</v>
      </c>
      <c r="D103">
        <v>-32</v>
      </c>
      <c r="F103" s="186">
        <f t="shared" si="4"/>
        <v>-9.7999999999999989</v>
      </c>
      <c r="J103" s="186" t="s">
        <v>8921</v>
      </c>
      <c r="K103" s="186">
        <v>124.6</v>
      </c>
      <c r="L103" s="186">
        <v>-18</v>
      </c>
      <c r="N103" s="186">
        <f t="shared" si="5"/>
        <v>174.43999999999997</v>
      </c>
      <c r="V103" t="s">
        <v>8882</v>
      </c>
      <c r="W103" s="186">
        <v>158.4</v>
      </c>
      <c r="X103" s="186">
        <v>-64</v>
      </c>
      <c r="Z103" s="186">
        <f t="shared" si="3"/>
        <v>356.40000000000003</v>
      </c>
    </row>
    <row r="104" spans="2:26" x14ac:dyDescent="0.35">
      <c r="B104" t="s">
        <v>8910</v>
      </c>
      <c r="C104">
        <v>57.4</v>
      </c>
      <c r="D104">
        <v>-8</v>
      </c>
      <c r="F104" s="186">
        <f t="shared" si="4"/>
        <v>40.18</v>
      </c>
      <c r="J104" s="186" t="s">
        <v>8921</v>
      </c>
      <c r="K104" s="186">
        <v>124.6</v>
      </c>
      <c r="L104" s="186">
        <v>15</v>
      </c>
      <c r="N104" s="186">
        <f t="shared" si="5"/>
        <v>174.43999999999997</v>
      </c>
      <c r="V104" t="s">
        <v>8881</v>
      </c>
      <c r="W104" s="186">
        <v>158.4</v>
      </c>
      <c r="X104" s="186">
        <v>-64</v>
      </c>
      <c r="Z104" s="186">
        <f t="shared" si="3"/>
        <v>356.40000000000003</v>
      </c>
    </row>
    <row r="105" spans="2:26" x14ac:dyDescent="0.35">
      <c r="B105" t="s">
        <v>8893</v>
      </c>
      <c r="C105">
        <v>57.4</v>
      </c>
      <c r="D105">
        <v>-15</v>
      </c>
      <c r="F105" s="186">
        <f t="shared" si="4"/>
        <v>40.18</v>
      </c>
      <c r="J105" s="186" t="s">
        <v>8920</v>
      </c>
      <c r="K105" s="186">
        <v>-14</v>
      </c>
      <c r="L105" s="186">
        <v>36</v>
      </c>
      <c r="N105" s="186">
        <f t="shared" si="5"/>
        <v>-19.599999999999998</v>
      </c>
      <c r="V105" t="s">
        <v>8893</v>
      </c>
      <c r="W105">
        <v>14.4</v>
      </c>
      <c r="X105">
        <v>-64</v>
      </c>
      <c r="Z105" s="186">
        <f t="shared" si="3"/>
        <v>32.4</v>
      </c>
    </row>
    <row r="106" spans="2:26" x14ac:dyDescent="0.35">
      <c r="B106" t="s">
        <v>8965</v>
      </c>
      <c r="C106">
        <v>-14</v>
      </c>
      <c r="D106">
        <v>66</v>
      </c>
      <c r="F106" s="186">
        <f t="shared" si="4"/>
        <v>-9.7999999999999989</v>
      </c>
      <c r="J106" s="186" t="s">
        <v>8921</v>
      </c>
      <c r="K106" s="186">
        <v>-14</v>
      </c>
      <c r="L106" s="186">
        <v>36</v>
      </c>
      <c r="N106" s="186">
        <f t="shared" si="5"/>
        <v>-19.599999999999998</v>
      </c>
      <c r="V106" t="s">
        <v>8894</v>
      </c>
      <c r="W106">
        <v>14.4</v>
      </c>
      <c r="X106">
        <v>-64</v>
      </c>
      <c r="Z106" s="186">
        <f t="shared" si="3"/>
        <v>32.4</v>
      </c>
    </row>
    <row r="107" spans="2:26" x14ac:dyDescent="0.35">
      <c r="B107" t="s">
        <v>8935</v>
      </c>
      <c r="C107">
        <v>-14</v>
      </c>
      <c r="D107">
        <v>37</v>
      </c>
      <c r="F107" s="186">
        <f t="shared" si="4"/>
        <v>-9.7999999999999989</v>
      </c>
      <c r="J107" s="186" t="s">
        <v>8920</v>
      </c>
      <c r="K107" s="186">
        <v>124.6</v>
      </c>
      <c r="L107" s="186">
        <v>15</v>
      </c>
      <c r="N107" s="186">
        <f t="shared" si="5"/>
        <v>174.43999999999997</v>
      </c>
      <c r="V107" t="s">
        <v>8922</v>
      </c>
      <c r="W107">
        <v>14.4</v>
      </c>
      <c r="X107">
        <v>-12.8</v>
      </c>
      <c r="Z107" s="186">
        <f t="shared" si="3"/>
        <v>32.4</v>
      </c>
    </row>
    <row r="108" spans="2:26" x14ac:dyDescent="0.35">
      <c r="B108" t="s">
        <v>8966</v>
      </c>
      <c r="C108">
        <v>64.399999999999991</v>
      </c>
      <c r="D108">
        <v>66</v>
      </c>
      <c r="F108" s="186">
        <f t="shared" si="4"/>
        <v>45.079999999999991</v>
      </c>
      <c r="J108" s="186" t="s">
        <v>8969</v>
      </c>
      <c r="K108" s="186">
        <v>91</v>
      </c>
      <c r="L108" s="186">
        <v>-66</v>
      </c>
      <c r="N108" s="186">
        <f t="shared" si="5"/>
        <v>127.39999999999999</v>
      </c>
      <c r="V108" t="s">
        <v>8922</v>
      </c>
      <c r="W108">
        <v>14.4</v>
      </c>
      <c r="X108">
        <v>12.8</v>
      </c>
      <c r="Z108" s="186">
        <f t="shared" si="3"/>
        <v>32.4</v>
      </c>
    </row>
    <row r="109" spans="2:26" x14ac:dyDescent="0.35">
      <c r="B109" t="s">
        <v>8935</v>
      </c>
      <c r="C109">
        <v>57.4</v>
      </c>
      <c r="D109">
        <v>39</v>
      </c>
      <c r="F109" s="186">
        <f t="shared" si="4"/>
        <v>40.18</v>
      </c>
      <c r="J109" s="186" t="s">
        <v>8928</v>
      </c>
      <c r="K109" s="186">
        <v>-14</v>
      </c>
      <c r="L109" s="186">
        <v>64</v>
      </c>
      <c r="N109" s="186">
        <f t="shared" si="5"/>
        <v>-19.599999999999998</v>
      </c>
      <c r="V109" t="s">
        <v>8959</v>
      </c>
      <c r="W109">
        <v>-43.199999999999996</v>
      </c>
      <c r="X109">
        <v>64</v>
      </c>
      <c r="Z109" s="186">
        <f t="shared" si="3"/>
        <v>-97.199999999999989</v>
      </c>
    </row>
    <row r="110" spans="2:26" x14ac:dyDescent="0.35">
      <c r="B110" t="s">
        <v>8896</v>
      </c>
      <c r="C110">
        <v>-14</v>
      </c>
      <c r="D110">
        <v>67</v>
      </c>
      <c r="F110" s="186">
        <f t="shared" si="4"/>
        <v>-9.7999999999999989</v>
      </c>
      <c r="J110" s="186" t="s">
        <v>8928</v>
      </c>
      <c r="K110" s="186">
        <v>-14</v>
      </c>
      <c r="L110" s="186">
        <v>-66</v>
      </c>
      <c r="N110" s="186">
        <f t="shared" si="5"/>
        <v>-19.599999999999998</v>
      </c>
      <c r="V110" t="s">
        <v>8960</v>
      </c>
      <c r="W110">
        <v>14.4</v>
      </c>
      <c r="X110">
        <v>64</v>
      </c>
      <c r="Z110" s="186">
        <f t="shared" si="3"/>
        <v>32.4</v>
      </c>
    </row>
    <row r="111" spans="2:26" x14ac:dyDescent="0.35">
      <c r="B111" t="s">
        <v>8893</v>
      </c>
      <c r="C111">
        <v>64.399999999999991</v>
      </c>
      <c r="D111">
        <v>66</v>
      </c>
      <c r="F111" s="186">
        <f t="shared" si="4"/>
        <v>45.079999999999991</v>
      </c>
      <c r="J111" s="186" t="s">
        <v>8969</v>
      </c>
      <c r="K111" s="186">
        <v>91</v>
      </c>
      <c r="L111" s="186">
        <v>64</v>
      </c>
      <c r="N111" s="186">
        <f t="shared" si="5"/>
        <v>127.39999999999999</v>
      </c>
      <c r="V111" t="s">
        <v>8961</v>
      </c>
      <c r="W111">
        <v>-43.199999999999996</v>
      </c>
      <c r="X111">
        <v>64</v>
      </c>
      <c r="Z111" s="186">
        <f t="shared" si="3"/>
        <v>-97.199999999999989</v>
      </c>
    </row>
    <row r="112" spans="2:26" x14ac:dyDescent="0.35">
      <c r="B112" t="s">
        <v>8935</v>
      </c>
      <c r="C112">
        <v>64.399999999999991</v>
      </c>
      <c r="D112">
        <v>57</v>
      </c>
      <c r="F112" s="186">
        <f t="shared" si="4"/>
        <v>45.079999999999991</v>
      </c>
      <c r="J112" s="186" t="s">
        <v>8970</v>
      </c>
      <c r="K112" s="186">
        <v>91</v>
      </c>
      <c r="L112" s="186">
        <v>64</v>
      </c>
      <c r="N112" s="186">
        <f t="shared" si="5"/>
        <v>127.39999999999999</v>
      </c>
      <c r="V112" s="186" t="s">
        <v>8961</v>
      </c>
      <c r="W112" s="186">
        <v>14.4</v>
      </c>
      <c r="X112">
        <v>64</v>
      </c>
      <c r="Z112" s="186">
        <f t="shared" si="3"/>
        <v>32.4</v>
      </c>
    </row>
    <row r="113" spans="2:26" x14ac:dyDescent="0.35">
      <c r="B113" t="s">
        <v>8963</v>
      </c>
      <c r="C113">
        <v>-14</v>
      </c>
      <c r="D113">
        <v>19</v>
      </c>
      <c r="F113" s="186">
        <f t="shared" si="4"/>
        <v>-9.7999999999999989</v>
      </c>
      <c r="J113" s="186" t="s">
        <v>8971</v>
      </c>
      <c r="K113" s="186">
        <v>-14</v>
      </c>
      <c r="L113" s="186">
        <v>-66</v>
      </c>
      <c r="N113" s="186">
        <f t="shared" si="5"/>
        <v>-19.599999999999998</v>
      </c>
      <c r="V113" s="186" t="s">
        <v>8961</v>
      </c>
      <c r="W113" s="186">
        <v>-43.199999999999996</v>
      </c>
      <c r="X113">
        <v>32</v>
      </c>
      <c r="Z113" s="186">
        <f t="shared" si="3"/>
        <v>-97.199999999999989</v>
      </c>
    </row>
    <row r="114" spans="2:26" x14ac:dyDescent="0.35">
      <c r="B114" t="s">
        <v>8900</v>
      </c>
      <c r="C114">
        <v>-14</v>
      </c>
      <c r="D114">
        <v>64</v>
      </c>
      <c r="F114" s="186">
        <f t="shared" si="4"/>
        <v>-9.7999999999999989</v>
      </c>
      <c r="J114" s="186" t="s">
        <v>8971</v>
      </c>
      <c r="K114" s="186">
        <v>-14</v>
      </c>
      <c r="L114" s="186">
        <v>64</v>
      </c>
      <c r="N114" s="186">
        <f t="shared" si="5"/>
        <v>-19.599999999999998</v>
      </c>
      <c r="V114" s="186" t="s">
        <v>8961</v>
      </c>
      <c r="W114" s="186">
        <v>14.4</v>
      </c>
      <c r="X114">
        <v>32</v>
      </c>
      <c r="Z114" s="186">
        <f t="shared" si="3"/>
        <v>32.4</v>
      </c>
    </row>
    <row r="115" spans="2:26" x14ac:dyDescent="0.35">
      <c r="B115" t="s">
        <v>8967</v>
      </c>
      <c r="C115">
        <v>57.4</v>
      </c>
      <c r="D115">
        <v>64</v>
      </c>
      <c r="F115" s="186">
        <f t="shared" si="4"/>
        <v>40.18</v>
      </c>
      <c r="J115" s="186" t="s">
        <v>8970</v>
      </c>
      <c r="K115" s="186">
        <v>91</v>
      </c>
      <c r="L115" s="186">
        <v>-66</v>
      </c>
      <c r="N115" s="186">
        <f t="shared" si="5"/>
        <v>127.39999999999999</v>
      </c>
      <c r="V115" s="186" t="s">
        <v>8959</v>
      </c>
      <c r="W115" s="186">
        <v>14.4</v>
      </c>
      <c r="X115">
        <v>32</v>
      </c>
      <c r="Z115" s="186">
        <f t="shared" si="3"/>
        <v>32.4</v>
      </c>
    </row>
    <row r="116" spans="2:26" x14ac:dyDescent="0.35">
      <c r="B116" t="s">
        <v>8966</v>
      </c>
      <c r="C116">
        <v>-14</v>
      </c>
      <c r="D116">
        <v>64</v>
      </c>
      <c r="F116" s="186">
        <f t="shared" si="4"/>
        <v>-9.7999999999999989</v>
      </c>
      <c r="J116" s="186" t="s">
        <v>8972</v>
      </c>
      <c r="K116" s="186">
        <v>85.399999999999991</v>
      </c>
      <c r="L116" s="186">
        <v>-66</v>
      </c>
      <c r="N116" s="186">
        <f t="shared" si="5"/>
        <v>119.55999999999997</v>
      </c>
      <c r="V116" s="186" t="s">
        <v>8959</v>
      </c>
      <c r="W116" s="186">
        <v>-43.199999999999996</v>
      </c>
      <c r="X116">
        <v>32</v>
      </c>
      <c r="Z116" s="186">
        <f t="shared" si="3"/>
        <v>-97.199999999999989</v>
      </c>
    </row>
    <row r="117" spans="2:26" x14ac:dyDescent="0.35">
      <c r="B117" t="s">
        <v>8903</v>
      </c>
      <c r="C117">
        <v>-14</v>
      </c>
      <c r="D117">
        <v>19</v>
      </c>
      <c r="F117" s="186">
        <f t="shared" si="4"/>
        <v>-9.7999999999999989</v>
      </c>
      <c r="J117" s="186" t="s">
        <v>8972</v>
      </c>
      <c r="K117" s="186">
        <v>103.6</v>
      </c>
      <c r="L117" s="186">
        <v>63</v>
      </c>
      <c r="N117" s="186">
        <f t="shared" si="5"/>
        <v>145.04</v>
      </c>
      <c r="V117" s="186" t="s">
        <v>8962</v>
      </c>
      <c r="W117" s="186">
        <v>14.4</v>
      </c>
      <c r="X117">
        <v>64</v>
      </c>
      <c r="Z117" s="186">
        <f t="shared" si="3"/>
        <v>32.4</v>
      </c>
    </row>
    <row r="118" spans="2:26" x14ac:dyDescent="0.35">
      <c r="B118" t="s">
        <v>8968</v>
      </c>
      <c r="C118">
        <v>57.4</v>
      </c>
      <c r="D118">
        <v>64</v>
      </c>
      <c r="F118" s="186">
        <f t="shared" si="4"/>
        <v>40.18</v>
      </c>
      <c r="J118" s="186" t="s">
        <v>8972</v>
      </c>
      <c r="K118" s="186">
        <v>103.6</v>
      </c>
      <c r="L118" s="186">
        <v>-66</v>
      </c>
      <c r="N118" s="186">
        <f t="shared" si="5"/>
        <v>145.04</v>
      </c>
      <c r="V118" s="186" t="s">
        <v>8881</v>
      </c>
      <c r="W118" s="186">
        <v>14.4</v>
      </c>
      <c r="X118">
        <v>23.68</v>
      </c>
      <c r="Z118" s="186">
        <f t="shared" si="3"/>
        <v>32.4</v>
      </c>
    </row>
    <row r="119" spans="2:26" x14ac:dyDescent="0.35">
      <c r="B119" t="s">
        <v>8965</v>
      </c>
      <c r="C119">
        <v>-14</v>
      </c>
      <c r="D119">
        <v>-63</v>
      </c>
      <c r="F119" s="186">
        <f t="shared" si="4"/>
        <v>-9.7999999999999989</v>
      </c>
      <c r="J119" s="186" t="s">
        <v>8972</v>
      </c>
      <c r="K119" s="186">
        <v>85.399999999999991</v>
      </c>
      <c r="L119" s="186">
        <v>63</v>
      </c>
      <c r="N119" s="186">
        <f t="shared" si="5"/>
        <v>119.55999999999997</v>
      </c>
      <c r="V119" s="186" t="s">
        <v>8882</v>
      </c>
      <c r="W119" s="186">
        <v>14.4</v>
      </c>
      <c r="X119">
        <v>64</v>
      </c>
      <c r="Z119" s="186">
        <f t="shared" si="3"/>
        <v>32.4</v>
      </c>
    </row>
    <row r="120" spans="2:26" x14ac:dyDescent="0.35">
      <c r="B120" t="s">
        <v>8935</v>
      </c>
      <c r="C120">
        <v>-14</v>
      </c>
      <c r="D120">
        <v>-34</v>
      </c>
      <c r="F120" s="186">
        <f t="shared" si="4"/>
        <v>-9.7999999999999989</v>
      </c>
      <c r="J120" s="186" t="s">
        <v>8888</v>
      </c>
      <c r="K120" s="186">
        <v>85.399999999999991</v>
      </c>
      <c r="L120" s="186">
        <v>63</v>
      </c>
      <c r="N120" s="186">
        <f t="shared" si="5"/>
        <v>119.55999999999997</v>
      </c>
      <c r="V120" s="186" t="s">
        <v>8882</v>
      </c>
      <c r="W120" s="186">
        <v>14.4</v>
      </c>
      <c r="X120">
        <v>23.68</v>
      </c>
      <c r="Z120" s="186">
        <f t="shared" si="3"/>
        <v>32.4</v>
      </c>
    </row>
    <row r="121" spans="2:26" x14ac:dyDescent="0.35">
      <c r="B121" t="s">
        <v>8966</v>
      </c>
      <c r="C121">
        <v>64.399999999999991</v>
      </c>
      <c r="D121">
        <v>-63</v>
      </c>
      <c r="F121" s="186">
        <f t="shared" si="4"/>
        <v>45.079999999999991</v>
      </c>
      <c r="J121" s="186" t="s">
        <v>8888</v>
      </c>
      <c r="K121" s="186">
        <v>103.6</v>
      </c>
      <c r="L121" s="186">
        <v>-66</v>
      </c>
      <c r="N121" s="186">
        <f t="shared" si="5"/>
        <v>145.04</v>
      </c>
      <c r="V121" s="186" t="s">
        <v>8951</v>
      </c>
      <c r="W121" s="186">
        <v>14.4</v>
      </c>
      <c r="X121">
        <v>12.8</v>
      </c>
      <c r="Z121" s="186">
        <f t="shared" si="3"/>
        <v>32.4</v>
      </c>
    </row>
    <row r="122" spans="2:26" x14ac:dyDescent="0.35">
      <c r="B122" t="s">
        <v>8935</v>
      </c>
      <c r="C122">
        <v>57.4</v>
      </c>
      <c r="D122">
        <v>-36</v>
      </c>
      <c r="F122" s="186">
        <f t="shared" si="4"/>
        <v>40.18</v>
      </c>
      <c r="J122" s="186" t="s">
        <v>8888</v>
      </c>
      <c r="K122" s="186">
        <v>103.6</v>
      </c>
      <c r="L122" s="186">
        <v>63</v>
      </c>
      <c r="N122" s="186">
        <f t="shared" si="5"/>
        <v>145.04</v>
      </c>
      <c r="V122" s="186" t="s">
        <v>8897</v>
      </c>
      <c r="W122" s="186">
        <v>14.4</v>
      </c>
      <c r="X122">
        <v>19.2</v>
      </c>
      <c r="Z122" s="186">
        <f t="shared" si="3"/>
        <v>32.4</v>
      </c>
    </row>
    <row r="123" spans="2:26" x14ac:dyDescent="0.35">
      <c r="B123" t="s">
        <v>8896</v>
      </c>
      <c r="C123">
        <v>-14</v>
      </c>
      <c r="D123">
        <v>-64</v>
      </c>
      <c r="F123" s="186">
        <f t="shared" si="4"/>
        <v>-9.7999999999999989</v>
      </c>
      <c r="J123" s="186" t="s">
        <v>8888</v>
      </c>
      <c r="K123" s="186">
        <v>85.399999999999991</v>
      </c>
      <c r="L123" s="186">
        <v>-66</v>
      </c>
      <c r="N123" s="186">
        <f t="shared" si="5"/>
        <v>119.55999999999997</v>
      </c>
      <c r="V123" s="186" t="s">
        <v>8897</v>
      </c>
      <c r="W123" s="186">
        <v>-43.199999999999996</v>
      </c>
      <c r="X123">
        <v>19.2</v>
      </c>
      <c r="Z123" s="186">
        <f t="shared" si="3"/>
        <v>-97.199999999999989</v>
      </c>
    </row>
    <row r="124" spans="2:26" x14ac:dyDescent="0.35">
      <c r="B124" t="s">
        <v>8893</v>
      </c>
      <c r="C124">
        <v>64.399999999999991</v>
      </c>
      <c r="D124">
        <v>-63</v>
      </c>
      <c r="F124" s="186">
        <f t="shared" si="4"/>
        <v>45.079999999999991</v>
      </c>
      <c r="J124" s="186" t="s">
        <v>8893</v>
      </c>
      <c r="K124" s="186">
        <v>124.6</v>
      </c>
      <c r="L124" s="186">
        <v>-69</v>
      </c>
      <c r="N124" s="186">
        <f t="shared" si="5"/>
        <v>174.43999999999997</v>
      </c>
      <c r="V124" s="186" t="s">
        <v>8897</v>
      </c>
      <c r="W124" s="186">
        <v>-43.199999999999996</v>
      </c>
      <c r="X124">
        <v>-19.2</v>
      </c>
      <c r="Z124" s="186">
        <f t="shared" si="3"/>
        <v>-97.199999999999989</v>
      </c>
    </row>
    <row r="125" spans="2:26" x14ac:dyDescent="0.35">
      <c r="B125" t="s">
        <v>8935</v>
      </c>
      <c r="C125">
        <v>64.399999999999991</v>
      </c>
      <c r="D125">
        <v>-54</v>
      </c>
      <c r="F125" s="186">
        <f t="shared" si="4"/>
        <v>45.079999999999991</v>
      </c>
      <c r="J125" t="s">
        <v>8906</v>
      </c>
      <c r="K125">
        <v>-14</v>
      </c>
      <c r="L125">
        <v>-62</v>
      </c>
      <c r="N125" s="186">
        <f t="shared" si="5"/>
        <v>-19.599999999999998</v>
      </c>
      <c r="V125" s="186" t="s">
        <v>8897</v>
      </c>
      <c r="W125" s="186">
        <v>14.4</v>
      </c>
      <c r="X125">
        <v>-19.2</v>
      </c>
      <c r="Z125" s="186">
        <f t="shared" si="3"/>
        <v>32.4</v>
      </c>
    </row>
    <row r="126" spans="2:26" x14ac:dyDescent="0.35">
      <c r="B126" t="s">
        <v>8963</v>
      </c>
      <c r="C126">
        <v>-14</v>
      </c>
      <c r="D126">
        <v>-15</v>
      </c>
      <c r="F126" s="186">
        <f t="shared" si="4"/>
        <v>-9.7999999999999989</v>
      </c>
      <c r="J126" t="s">
        <v>8906</v>
      </c>
      <c r="K126">
        <v>-14</v>
      </c>
      <c r="L126">
        <v>-69</v>
      </c>
      <c r="N126" s="186">
        <f t="shared" si="5"/>
        <v>-19.599999999999998</v>
      </c>
      <c r="V126" s="186" t="s">
        <v>8961</v>
      </c>
      <c r="W126" s="186">
        <v>14.4</v>
      </c>
      <c r="X126">
        <v>-32</v>
      </c>
      <c r="Z126" s="186">
        <f t="shared" si="3"/>
        <v>32.4</v>
      </c>
    </row>
    <row r="127" spans="2:26" x14ac:dyDescent="0.35">
      <c r="B127" t="s">
        <v>8900</v>
      </c>
      <c r="C127">
        <v>-14</v>
      </c>
      <c r="D127">
        <v>-60</v>
      </c>
      <c r="F127" s="186">
        <f t="shared" si="4"/>
        <v>-9.7999999999999989</v>
      </c>
      <c r="J127" t="s">
        <v>8893</v>
      </c>
      <c r="K127">
        <v>124.6</v>
      </c>
      <c r="L127">
        <v>-62</v>
      </c>
      <c r="N127" s="186">
        <f t="shared" si="5"/>
        <v>174.43999999999997</v>
      </c>
      <c r="V127" s="186" t="s">
        <v>8961</v>
      </c>
      <c r="W127" s="186">
        <v>-43.199999999999996</v>
      </c>
      <c r="X127">
        <v>-32</v>
      </c>
      <c r="Z127" s="186">
        <f t="shared" si="3"/>
        <v>-97.199999999999989</v>
      </c>
    </row>
    <row r="128" spans="2:26" x14ac:dyDescent="0.35">
      <c r="B128" t="s">
        <v>8967</v>
      </c>
      <c r="C128">
        <v>57.4</v>
      </c>
      <c r="D128">
        <v>-60</v>
      </c>
      <c r="F128" s="186">
        <f t="shared" si="4"/>
        <v>40.18</v>
      </c>
      <c r="J128" t="s">
        <v>8889</v>
      </c>
      <c r="K128">
        <v>124.6</v>
      </c>
      <c r="L128">
        <v>-62</v>
      </c>
      <c r="N128" s="186">
        <f t="shared" si="5"/>
        <v>174.43999999999997</v>
      </c>
      <c r="V128" s="186" t="s">
        <v>8882</v>
      </c>
      <c r="W128" s="186">
        <v>14.4</v>
      </c>
      <c r="X128">
        <v>-23.68</v>
      </c>
      <c r="Z128" s="186">
        <f t="shared" si="3"/>
        <v>32.4</v>
      </c>
    </row>
    <row r="129" spans="2:26" x14ac:dyDescent="0.35">
      <c r="B129" t="s">
        <v>8966</v>
      </c>
      <c r="C129">
        <v>-14</v>
      </c>
      <c r="D129">
        <v>-60</v>
      </c>
      <c r="F129" s="186">
        <f t="shared" si="4"/>
        <v>-9.7999999999999989</v>
      </c>
      <c r="J129" t="s">
        <v>8973</v>
      </c>
      <c r="K129">
        <v>-14</v>
      </c>
      <c r="L129">
        <v>-69</v>
      </c>
      <c r="N129" s="186">
        <f t="shared" si="5"/>
        <v>-19.599999999999998</v>
      </c>
      <c r="V129" s="186" t="s">
        <v>8911</v>
      </c>
      <c r="W129" s="186">
        <v>14.4</v>
      </c>
      <c r="X129">
        <v>-19.2</v>
      </c>
      <c r="Z129" s="186">
        <f t="shared" si="3"/>
        <v>32.4</v>
      </c>
    </row>
    <row r="130" spans="2:26" x14ac:dyDescent="0.35">
      <c r="B130" t="s">
        <v>8903</v>
      </c>
      <c r="C130">
        <v>-14</v>
      </c>
      <c r="D130">
        <v>-15</v>
      </c>
      <c r="F130" s="186">
        <f t="shared" si="4"/>
        <v>-9.7999999999999989</v>
      </c>
      <c r="J130" t="s">
        <v>8973</v>
      </c>
      <c r="K130">
        <v>-14</v>
      </c>
      <c r="L130">
        <v>-62</v>
      </c>
      <c r="N130" s="186">
        <f t="shared" si="5"/>
        <v>-19.599999999999998</v>
      </c>
      <c r="V130" s="186" t="s">
        <v>8911</v>
      </c>
      <c r="W130" s="186">
        <v>14.4</v>
      </c>
      <c r="X130">
        <v>-12.8</v>
      </c>
      <c r="Z130" s="186">
        <f t="shared" si="3"/>
        <v>32.4</v>
      </c>
    </row>
    <row r="131" spans="2:26" x14ac:dyDescent="0.35">
      <c r="B131" t="s">
        <v>8968</v>
      </c>
      <c r="C131">
        <v>57.4</v>
      </c>
      <c r="D131">
        <v>-60</v>
      </c>
      <c r="F131" s="186">
        <f t="shared" si="4"/>
        <v>40.18</v>
      </c>
      <c r="J131" t="s">
        <v>8889</v>
      </c>
      <c r="K131">
        <v>124.6</v>
      </c>
      <c r="L131">
        <v>-69</v>
      </c>
      <c r="N131" s="186">
        <f t="shared" si="5"/>
        <v>174.43999999999997</v>
      </c>
      <c r="V131" s="186" t="s">
        <v>8911</v>
      </c>
      <c r="W131" s="186">
        <v>14.4</v>
      </c>
      <c r="X131">
        <v>19.2</v>
      </c>
      <c r="Z131" s="186">
        <f t="shared" si="3"/>
        <v>32.4</v>
      </c>
    </row>
    <row r="132" spans="2:26" x14ac:dyDescent="0.35">
      <c r="J132" t="s">
        <v>8893</v>
      </c>
      <c r="K132">
        <v>124.6</v>
      </c>
      <c r="L132">
        <v>60</v>
      </c>
      <c r="N132" s="186">
        <f t="shared" si="5"/>
        <v>174.43999999999997</v>
      </c>
      <c r="V132" s="186" t="s">
        <v>8911</v>
      </c>
      <c r="W132" s="186">
        <v>14.4</v>
      </c>
      <c r="X132">
        <v>12.8</v>
      </c>
      <c r="Z132" s="186">
        <f t="shared" si="3"/>
        <v>32.4</v>
      </c>
    </row>
    <row r="133" spans="2:26" x14ac:dyDescent="0.35">
      <c r="J133" t="s">
        <v>8906</v>
      </c>
      <c r="K133">
        <v>-14</v>
      </c>
      <c r="L133">
        <v>67</v>
      </c>
      <c r="N133" s="186">
        <f t="shared" si="5"/>
        <v>-19.599999999999998</v>
      </c>
      <c r="V133" s="186" t="s">
        <v>8911</v>
      </c>
      <c r="W133" s="186">
        <v>-43.199999999999996</v>
      </c>
      <c r="X133">
        <v>19.2</v>
      </c>
      <c r="Z133" s="186">
        <f t="shared" si="3"/>
        <v>-97.199999999999989</v>
      </c>
    </row>
    <row r="134" spans="2:26" x14ac:dyDescent="0.35">
      <c r="J134" t="s">
        <v>8906</v>
      </c>
      <c r="K134">
        <v>-14</v>
      </c>
      <c r="L134">
        <v>60</v>
      </c>
      <c r="N134" s="186">
        <f t="shared" si="5"/>
        <v>-19.599999999999998</v>
      </c>
      <c r="V134" s="186" t="s">
        <v>8911</v>
      </c>
      <c r="W134" s="186">
        <v>-43.199999999999996</v>
      </c>
      <c r="X134">
        <v>-19.2</v>
      </c>
      <c r="Z134" s="186">
        <f t="shared" ref="Z134:Z162" si="6">W134*2.25</f>
        <v>-97.199999999999989</v>
      </c>
    </row>
    <row r="135" spans="2:26" x14ac:dyDescent="0.35">
      <c r="J135" t="s">
        <v>8893</v>
      </c>
      <c r="K135">
        <v>124.6</v>
      </c>
      <c r="L135">
        <v>67</v>
      </c>
      <c r="N135" s="186">
        <f t="shared" si="5"/>
        <v>174.43999999999997</v>
      </c>
      <c r="V135" s="186" t="s">
        <v>8961</v>
      </c>
      <c r="W135" s="186">
        <v>-43.199999999999996</v>
      </c>
      <c r="X135">
        <v>-64</v>
      </c>
      <c r="Z135" s="186">
        <f t="shared" si="6"/>
        <v>-97.199999999999989</v>
      </c>
    </row>
    <row r="136" spans="2:26" x14ac:dyDescent="0.35">
      <c r="J136" t="s">
        <v>8889</v>
      </c>
      <c r="K136">
        <v>124.6</v>
      </c>
      <c r="L136">
        <v>67</v>
      </c>
      <c r="N136" s="186">
        <f t="shared" si="5"/>
        <v>174.43999999999997</v>
      </c>
      <c r="V136" s="186" t="s">
        <v>8961</v>
      </c>
      <c r="W136" s="186">
        <v>14.4</v>
      </c>
      <c r="X136">
        <v>-64</v>
      </c>
      <c r="Z136" s="186">
        <f t="shared" si="6"/>
        <v>32.4</v>
      </c>
    </row>
    <row r="137" spans="2:26" x14ac:dyDescent="0.35">
      <c r="J137" t="s">
        <v>8973</v>
      </c>
      <c r="K137">
        <v>-14</v>
      </c>
      <c r="L137">
        <v>60</v>
      </c>
      <c r="N137" s="186">
        <f t="shared" si="5"/>
        <v>-19.599999999999998</v>
      </c>
      <c r="V137" s="186" t="s">
        <v>8959</v>
      </c>
      <c r="W137" s="186">
        <v>-43.199999999999996</v>
      </c>
      <c r="X137">
        <v>-64</v>
      </c>
      <c r="Z137" s="186">
        <f t="shared" si="6"/>
        <v>-97.199999999999989</v>
      </c>
    </row>
    <row r="138" spans="2:26" x14ac:dyDescent="0.35">
      <c r="J138" t="s">
        <v>8973</v>
      </c>
      <c r="K138">
        <v>-14</v>
      </c>
      <c r="L138">
        <v>67</v>
      </c>
      <c r="N138" s="186">
        <f t="shared" si="5"/>
        <v>-19.599999999999998</v>
      </c>
      <c r="V138" s="186" t="s">
        <v>8959</v>
      </c>
      <c r="W138" s="186">
        <v>14.4</v>
      </c>
      <c r="X138">
        <v>-64</v>
      </c>
      <c r="Z138" s="186">
        <f t="shared" si="6"/>
        <v>32.4</v>
      </c>
    </row>
    <row r="139" spans="2:26" x14ac:dyDescent="0.35">
      <c r="J139" t="s">
        <v>8889</v>
      </c>
      <c r="K139">
        <v>124.6</v>
      </c>
      <c r="L139">
        <v>60</v>
      </c>
      <c r="N139" s="186">
        <f t="shared" si="5"/>
        <v>174.43999999999997</v>
      </c>
      <c r="V139" s="186" t="s">
        <v>8959</v>
      </c>
      <c r="W139" s="186">
        <v>-43.199999999999996</v>
      </c>
      <c r="X139">
        <v>-32</v>
      </c>
      <c r="Z139" s="186">
        <f t="shared" si="6"/>
        <v>-97.199999999999989</v>
      </c>
    </row>
    <row r="140" spans="2:26" x14ac:dyDescent="0.35">
      <c r="V140" s="186" t="s">
        <v>8959</v>
      </c>
      <c r="W140" s="186">
        <v>14.4</v>
      </c>
      <c r="X140">
        <v>-32</v>
      </c>
      <c r="Z140" s="186">
        <f t="shared" si="6"/>
        <v>32.4</v>
      </c>
    </row>
    <row r="141" spans="2:26" x14ac:dyDescent="0.35">
      <c r="V141" s="186" t="s">
        <v>8882</v>
      </c>
      <c r="W141" s="186">
        <v>14.4</v>
      </c>
      <c r="X141">
        <v>-64</v>
      </c>
      <c r="Z141" s="186">
        <f t="shared" si="6"/>
        <v>32.4</v>
      </c>
    </row>
    <row r="142" spans="2:26" x14ac:dyDescent="0.35">
      <c r="V142" s="186" t="s">
        <v>8881</v>
      </c>
      <c r="W142" s="186">
        <v>14.4</v>
      </c>
      <c r="X142">
        <v>-64</v>
      </c>
      <c r="Z142" s="186">
        <f t="shared" si="6"/>
        <v>32.4</v>
      </c>
    </row>
    <row r="143" spans="2:26" x14ac:dyDescent="0.35">
      <c r="V143" s="186" t="s">
        <v>8881</v>
      </c>
      <c r="W143" s="186">
        <v>14.4</v>
      </c>
      <c r="X143">
        <v>-23.68</v>
      </c>
      <c r="Z143" s="186">
        <f t="shared" si="6"/>
        <v>32.4</v>
      </c>
    </row>
    <row r="144" spans="2:26" x14ac:dyDescent="0.35">
      <c r="I144" t="s">
        <v>8914</v>
      </c>
      <c r="J144">
        <v>91</v>
      </c>
      <c r="K144">
        <v>-12</v>
      </c>
      <c r="M144">
        <f>J144*1.4</f>
        <v>127.39999999999999</v>
      </c>
      <c r="P144" t="s">
        <v>8922</v>
      </c>
      <c r="Q144">
        <v>70.400000000000006</v>
      </c>
      <c r="R144">
        <v>-9.5999700000000008</v>
      </c>
      <c r="T144">
        <f>Q144*2.5</f>
        <v>176</v>
      </c>
      <c r="V144" s="186" t="s">
        <v>8956</v>
      </c>
      <c r="W144" s="186">
        <v>14.4</v>
      </c>
      <c r="X144">
        <v>-12.8</v>
      </c>
      <c r="Z144" s="186">
        <f t="shared" si="6"/>
        <v>32.4</v>
      </c>
    </row>
    <row r="145" spans="9:26" x14ac:dyDescent="0.35">
      <c r="I145" t="s">
        <v>8916</v>
      </c>
      <c r="J145">
        <v>-14</v>
      </c>
      <c r="K145">
        <v>-28</v>
      </c>
      <c r="M145" s="186">
        <f t="shared" ref="M145:M208" si="7">J145*1.4</f>
        <v>-19.599999999999998</v>
      </c>
      <c r="P145" t="s">
        <v>8922</v>
      </c>
      <c r="Q145">
        <v>73.599999999999994</v>
      </c>
      <c r="R145">
        <v>-9.6</v>
      </c>
      <c r="T145" s="186">
        <f t="shared" ref="T145:T208" si="8">Q145*2.5</f>
        <v>184</v>
      </c>
      <c r="V145" s="186" t="s">
        <v>8963</v>
      </c>
      <c r="W145" s="186">
        <v>14.4</v>
      </c>
      <c r="X145">
        <v>-19.2</v>
      </c>
      <c r="Z145" s="186">
        <f t="shared" si="6"/>
        <v>32.4</v>
      </c>
    </row>
    <row r="146" spans="9:26" x14ac:dyDescent="0.35">
      <c r="I146" t="s">
        <v>8917</v>
      </c>
      <c r="J146">
        <v>-14</v>
      </c>
      <c r="K146">
        <v>-28</v>
      </c>
      <c r="M146" s="186">
        <f t="shared" si="7"/>
        <v>-19.599999999999998</v>
      </c>
      <c r="P146" t="s">
        <v>8922</v>
      </c>
      <c r="Q146">
        <v>70.400000000000006</v>
      </c>
      <c r="R146">
        <v>-12.8</v>
      </c>
      <c r="T146" s="186">
        <f t="shared" si="8"/>
        <v>176</v>
      </c>
      <c r="V146" s="186" t="s">
        <v>8963</v>
      </c>
      <c r="W146" s="186">
        <v>-43.199999999999996</v>
      </c>
      <c r="X146">
        <v>-19.2</v>
      </c>
      <c r="Z146" s="186">
        <f t="shared" si="6"/>
        <v>-97.199999999999989</v>
      </c>
    </row>
    <row r="147" spans="9:26" x14ac:dyDescent="0.35">
      <c r="I147" t="s">
        <v>8904</v>
      </c>
      <c r="J147">
        <v>91</v>
      </c>
      <c r="K147">
        <v>-12</v>
      </c>
      <c r="M147" s="186">
        <f t="shared" si="7"/>
        <v>127.39999999999999</v>
      </c>
      <c r="P147" t="s">
        <v>8922</v>
      </c>
      <c r="Q147">
        <v>70.400000000000006</v>
      </c>
      <c r="R147">
        <v>9.6000399999999999</v>
      </c>
      <c r="T147" s="186">
        <f t="shared" si="8"/>
        <v>176</v>
      </c>
      <c r="V147" s="186" t="s">
        <v>8963</v>
      </c>
      <c r="W147" s="186">
        <v>-43.199999999999996</v>
      </c>
      <c r="X147">
        <v>19.2</v>
      </c>
      <c r="Z147" s="186">
        <f t="shared" si="6"/>
        <v>-97.199999999999989</v>
      </c>
    </row>
    <row r="148" spans="9:26" x14ac:dyDescent="0.35">
      <c r="I148" t="s">
        <v>8904</v>
      </c>
      <c r="J148">
        <v>91</v>
      </c>
      <c r="K148">
        <v>10</v>
      </c>
      <c r="M148" s="186">
        <f t="shared" si="7"/>
        <v>127.39999999999999</v>
      </c>
      <c r="P148" t="s">
        <v>8922</v>
      </c>
      <c r="Q148">
        <v>70.400000000000006</v>
      </c>
      <c r="R148">
        <v>12.8</v>
      </c>
      <c r="T148" s="186">
        <f t="shared" si="8"/>
        <v>176</v>
      </c>
      <c r="V148" s="186" t="s">
        <v>8963</v>
      </c>
      <c r="W148" s="186">
        <v>14.4</v>
      </c>
      <c r="X148">
        <v>19.2</v>
      </c>
      <c r="Z148" s="186">
        <f t="shared" si="6"/>
        <v>32.4</v>
      </c>
    </row>
    <row r="149" spans="9:26" x14ac:dyDescent="0.35">
      <c r="I149" t="s">
        <v>8917</v>
      </c>
      <c r="J149">
        <v>-14</v>
      </c>
      <c r="K149">
        <v>26</v>
      </c>
      <c r="M149" s="186">
        <f t="shared" si="7"/>
        <v>-19.599999999999998</v>
      </c>
      <c r="P149" t="s">
        <v>8922</v>
      </c>
      <c r="Q149">
        <v>73.599999999999994</v>
      </c>
      <c r="R149">
        <v>9.6</v>
      </c>
      <c r="T149" s="186">
        <f t="shared" si="8"/>
        <v>184</v>
      </c>
      <c r="V149" s="186" t="s">
        <v>8904</v>
      </c>
      <c r="W149" s="186">
        <v>14.4</v>
      </c>
      <c r="X149">
        <v>19.2</v>
      </c>
      <c r="Z149" s="186">
        <f t="shared" si="6"/>
        <v>32.4</v>
      </c>
    </row>
    <row r="150" spans="9:26" x14ac:dyDescent="0.35">
      <c r="I150" t="s">
        <v>8916</v>
      </c>
      <c r="J150">
        <v>-14</v>
      </c>
      <c r="K150">
        <v>26</v>
      </c>
      <c r="M150" s="186">
        <f t="shared" si="7"/>
        <v>-19.599999999999998</v>
      </c>
      <c r="P150" t="s">
        <v>8938</v>
      </c>
      <c r="Q150">
        <v>70.400000000000006</v>
      </c>
      <c r="R150">
        <v>-57.6</v>
      </c>
      <c r="T150" s="186">
        <f t="shared" si="8"/>
        <v>176</v>
      </c>
      <c r="V150" s="186" t="s">
        <v>8904</v>
      </c>
      <c r="W150" s="186">
        <v>14.4</v>
      </c>
      <c r="X150">
        <v>12.8</v>
      </c>
      <c r="Z150" s="186">
        <f t="shared" si="6"/>
        <v>32.4</v>
      </c>
    </row>
    <row r="151" spans="9:26" x14ac:dyDescent="0.35">
      <c r="I151" t="s">
        <v>8914</v>
      </c>
      <c r="J151">
        <v>91</v>
      </c>
      <c r="K151">
        <v>10</v>
      </c>
      <c r="M151" s="186">
        <f t="shared" si="7"/>
        <v>127.39999999999999</v>
      </c>
      <c r="P151" t="s">
        <v>8881</v>
      </c>
      <c r="Q151">
        <v>70.400000000000006</v>
      </c>
      <c r="R151">
        <v>-57.6</v>
      </c>
      <c r="T151" s="186">
        <f t="shared" si="8"/>
        <v>176</v>
      </c>
      <c r="V151" s="186" t="s">
        <v>8904</v>
      </c>
      <c r="W151" s="186">
        <v>14.4</v>
      </c>
      <c r="X151">
        <v>-19.2</v>
      </c>
      <c r="Z151" s="186">
        <f t="shared" si="6"/>
        <v>32.4</v>
      </c>
    </row>
    <row r="152" spans="9:26" x14ac:dyDescent="0.35">
      <c r="I152" t="s">
        <v>8917</v>
      </c>
      <c r="J152">
        <v>85.399999999999991</v>
      </c>
      <c r="K152">
        <v>14</v>
      </c>
      <c r="M152" s="186">
        <f t="shared" si="7"/>
        <v>119.55999999999997</v>
      </c>
      <c r="P152" t="s">
        <v>8939</v>
      </c>
      <c r="Q152">
        <v>73.599999999999994</v>
      </c>
      <c r="R152">
        <v>-57.6</v>
      </c>
      <c r="T152" s="186">
        <f t="shared" si="8"/>
        <v>184</v>
      </c>
      <c r="V152" s="186" t="s">
        <v>8904</v>
      </c>
      <c r="W152" s="186">
        <v>14.4</v>
      </c>
      <c r="X152">
        <v>-12.8</v>
      </c>
      <c r="Z152" s="186">
        <f t="shared" si="6"/>
        <v>32.4</v>
      </c>
    </row>
    <row r="153" spans="9:26" x14ac:dyDescent="0.35">
      <c r="I153" t="s">
        <v>8904</v>
      </c>
      <c r="J153">
        <v>102.19999999999999</v>
      </c>
      <c r="K153">
        <v>14</v>
      </c>
      <c r="M153" s="186">
        <f t="shared" si="7"/>
        <v>143.07999999999998</v>
      </c>
      <c r="P153" t="s">
        <v>8940</v>
      </c>
      <c r="Q153">
        <v>70.400000000000006</v>
      </c>
      <c r="R153">
        <v>-57.6</v>
      </c>
      <c r="T153" s="186">
        <f t="shared" si="8"/>
        <v>176</v>
      </c>
      <c r="V153" s="186" t="s">
        <v>8904</v>
      </c>
      <c r="W153" s="186">
        <v>-43.199999999999996</v>
      </c>
      <c r="X153">
        <v>-19.2</v>
      </c>
      <c r="Z153" s="186">
        <f t="shared" si="6"/>
        <v>-97.199999999999989</v>
      </c>
    </row>
    <row r="154" spans="9:26" x14ac:dyDescent="0.35">
      <c r="I154" t="s">
        <v>8917</v>
      </c>
      <c r="J154">
        <v>102.19999999999999</v>
      </c>
      <c r="K154">
        <v>14</v>
      </c>
      <c r="M154" s="186">
        <f t="shared" si="7"/>
        <v>143.07999999999998</v>
      </c>
      <c r="P154" t="s">
        <v>8941</v>
      </c>
      <c r="Q154">
        <v>73.599999999999994</v>
      </c>
      <c r="R154">
        <v>-57.6</v>
      </c>
      <c r="T154" s="186">
        <f t="shared" si="8"/>
        <v>184</v>
      </c>
      <c r="V154" s="186" t="s">
        <v>8904</v>
      </c>
      <c r="W154" s="186">
        <v>-43.199999999999996</v>
      </c>
      <c r="X154">
        <v>19.2</v>
      </c>
      <c r="Z154" s="186">
        <f t="shared" si="6"/>
        <v>-97.199999999999989</v>
      </c>
    </row>
    <row r="155" spans="9:26" x14ac:dyDescent="0.35">
      <c r="I155" t="s">
        <v>8904</v>
      </c>
      <c r="J155">
        <v>85.399999999999991</v>
      </c>
      <c r="K155">
        <v>14</v>
      </c>
      <c r="M155" s="186">
        <f t="shared" si="7"/>
        <v>119.55999999999997</v>
      </c>
      <c r="P155" t="s">
        <v>8882</v>
      </c>
      <c r="Q155">
        <v>70.400000000000006</v>
      </c>
      <c r="R155">
        <v>-57.6</v>
      </c>
      <c r="T155" s="186">
        <f t="shared" si="8"/>
        <v>176</v>
      </c>
      <c r="V155" s="186" t="s">
        <v>8922</v>
      </c>
      <c r="W155" s="186">
        <v>14.4</v>
      </c>
      <c r="X155">
        <v>-16</v>
      </c>
      <c r="Z155" s="186">
        <f t="shared" si="6"/>
        <v>32.4</v>
      </c>
    </row>
    <row r="156" spans="9:26" x14ac:dyDescent="0.35">
      <c r="I156" t="s">
        <v>8904</v>
      </c>
      <c r="J156">
        <v>85.399999999999991</v>
      </c>
      <c r="K156">
        <v>-15</v>
      </c>
      <c r="M156" s="186">
        <f t="shared" si="7"/>
        <v>119.55999999999997</v>
      </c>
      <c r="P156" t="s">
        <v>8923</v>
      </c>
      <c r="Q156">
        <v>70.400000000000006</v>
      </c>
      <c r="R156">
        <v>9.5999499999999998</v>
      </c>
      <c r="T156" s="186">
        <f t="shared" si="8"/>
        <v>176</v>
      </c>
      <c r="V156" s="186" t="s">
        <v>8904</v>
      </c>
      <c r="W156" s="186">
        <v>158.4</v>
      </c>
      <c r="X156">
        <v>-12.8</v>
      </c>
      <c r="Z156" s="186">
        <f t="shared" si="6"/>
        <v>356.40000000000003</v>
      </c>
    </row>
    <row r="157" spans="9:26" x14ac:dyDescent="0.35">
      <c r="I157" t="s">
        <v>8917</v>
      </c>
      <c r="J157">
        <v>102.19999999999999</v>
      </c>
      <c r="K157">
        <v>-15</v>
      </c>
      <c r="M157" s="186">
        <f t="shared" si="7"/>
        <v>143.07999999999998</v>
      </c>
      <c r="P157" t="s">
        <v>8923</v>
      </c>
      <c r="Q157">
        <v>73.599999999999994</v>
      </c>
      <c r="R157">
        <v>9.6</v>
      </c>
      <c r="T157" s="186">
        <f t="shared" si="8"/>
        <v>184</v>
      </c>
      <c r="V157" s="186" t="s">
        <v>8904</v>
      </c>
      <c r="W157" s="186">
        <v>14.4</v>
      </c>
      <c r="X157">
        <v>-16</v>
      </c>
      <c r="Z157" s="186">
        <f t="shared" si="6"/>
        <v>32.4</v>
      </c>
    </row>
    <row r="158" spans="9:26" x14ac:dyDescent="0.35">
      <c r="I158" t="s">
        <v>8904</v>
      </c>
      <c r="J158">
        <v>102.19999999999999</v>
      </c>
      <c r="K158">
        <v>-15</v>
      </c>
      <c r="M158" s="186">
        <f t="shared" si="7"/>
        <v>143.07999999999998</v>
      </c>
      <c r="P158" t="s">
        <v>8923</v>
      </c>
      <c r="Q158">
        <v>70.400000000000006</v>
      </c>
      <c r="R158">
        <v>12.8</v>
      </c>
      <c r="T158" s="186">
        <f t="shared" si="8"/>
        <v>176</v>
      </c>
      <c r="V158" s="186" t="s">
        <v>8904</v>
      </c>
      <c r="W158" s="186">
        <v>158.4</v>
      </c>
      <c r="X158">
        <v>12.8</v>
      </c>
      <c r="Z158" s="186">
        <f t="shared" si="6"/>
        <v>356.40000000000003</v>
      </c>
    </row>
    <row r="159" spans="9:26" x14ac:dyDescent="0.35">
      <c r="I159" t="s">
        <v>8917</v>
      </c>
      <c r="J159">
        <v>85.399999999999991</v>
      </c>
      <c r="K159">
        <v>-15</v>
      </c>
      <c r="M159" s="186">
        <f t="shared" si="7"/>
        <v>119.55999999999997</v>
      </c>
      <c r="P159" t="s">
        <v>8942</v>
      </c>
      <c r="Q159">
        <v>70.400000000000006</v>
      </c>
      <c r="R159">
        <v>-9.6000499999999995</v>
      </c>
      <c r="T159" s="186">
        <f t="shared" si="8"/>
        <v>176</v>
      </c>
      <c r="V159" s="186" t="s">
        <v>8904</v>
      </c>
      <c r="W159" s="186">
        <v>14.4</v>
      </c>
      <c r="X159">
        <v>16</v>
      </c>
      <c r="Z159" s="186">
        <f t="shared" si="6"/>
        <v>32.4</v>
      </c>
    </row>
    <row r="160" spans="9:26" x14ac:dyDescent="0.35">
      <c r="I160" t="s">
        <v>8919</v>
      </c>
      <c r="J160">
        <v>124.6</v>
      </c>
      <c r="K160">
        <v>-17</v>
      </c>
      <c r="M160" s="186">
        <f t="shared" si="7"/>
        <v>174.43999999999997</v>
      </c>
      <c r="P160" t="s">
        <v>8923</v>
      </c>
      <c r="Q160">
        <v>70.400000000000006</v>
      </c>
      <c r="R160">
        <v>-12.8</v>
      </c>
      <c r="T160" s="186">
        <f t="shared" si="8"/>
        <v>176</v>
      </c>
      <c r="V160" s="186" t="s">
        <v>8922</v>
      </c>
      <c r="W160" s="186">
        <v>14.4</v>
      </c>
      <c r="X160">
        <v>16</v>
      </c>
      <c r="Z160" s="186">
        <f t="shared" si="6"/>
        <v>32.4</v>
      </c>
    </row>
    <row r="161" spans="9:26" x14ac:dyDescent="0.35">
      <c r="I161" t="s">
        <v>8909</v>
      </c>
      <c r="J161">
        <v>-14</v>
      </c>
      <c r="K161">
        <v>-38</v>
      </c>
      <c r="M161" s="186">
        <f t="shared" si="7"/>
        <v>-19.599999999999998</v>
      </c>
      <c r="P161" t="s">
        <v>8923</v>
      </c>
      <c r="Q161">
        <v>73.599999999999994</v>
      </c>
      <c r="R161">
        <v>-9.6</v>
      </c>
      <c r="T161" s="186">
        <f t="shared" si="8"/>
        <v>184</v>
      </c>
      <c r="V161" s="186" t="s">
        <v>8904</v>
      </c>
      <c r="W161" s="186">
        <v>165.6</v>
      </c>
      <c r="X161">
        <v>9.6</v>
      </c>
      <c r="Z161" s="186">
        <f t="shared" si="6"/>
        <v>372.59999999999997</v>
      </c>
    </row>
    <row r="162" spans="9:26" x14ac:dyDescent="0.35">
      <c r="I162" t="s">
        <v>8919</v>
      </c>
      <c r="J162">
        <v>-14</v>
      </c>
      <c r="K162">
        <v>-38</v>
      </c>
      <c r="M162" s="186">
        <f t="shared" si="7"/>
        <v>-19.599999999999998</v>
      </c>
      <c r="P162" t="s">
        <v>8943</v>
      </c>
      <c r="Q162">
        <v>70.400000000000006</v>
      </c>
      <c r="R162">
        <v>57.599899999999998</v>
      </c>
      <c r="T162" s="186">
        <f t="shared" si="8"/>
        <v>176</v>
      </c>
      <c r="V162" s="186" t="s">
        <v>8904</v>
      </c>
      <c r="W162" s="186">
        <v>165.6</v>
      </c>
      <c r="X162">
        <v>-9.6</v>
      </c>
      <c r="Z162" s="186">
        <f t="shared" si="6"/>
        <v>372.59999999999997</v>
      </c>
    </row>
    <row r="163" spans="9:26" x14ac:dyDescent="0.35">
      <c r="I163" t="s">
        <v>8909</v>
      </c>
      <c r="J163">
        <v>124.6</v>
      </c>
      <c r="K163">
        <v>-17</v>
      </c>
      <c r="M163" s="186">
        <f t="shared" si="7"/>
        <v>174.43999999999997</v>
      </c>
      <c r="P163" t="s">
        <v>8882</v>
      </c>
      <c r="Q163">
        <v>70.400000000000006</v>
      </c>
      <c r="R163">
        <v>57.6</v>
      </c>
      <c r="T163" s="186">
        <f t="shared" si="8"/>
        <v>176</v>
      </c>
      <c r="V163" s="186"/>
      <c r="W163" s="186"/>
    </row>
    <row r="164" spans="9:26" x14ac:dyDescent="0.35">
      <c r="I164" t="s">
        <v>8909</v>
      </c>
      <c r="J164">
        <v>124.6</v>
      </c>
      <c r="K164">
        <v>16</v>
      </c>
      <c r="M164" s="186">
        <f t="shared" si="7"/>
        <v>174.43999999999997</v>
      </c>
      <c r="P164" t="s">
        <v>8941</v>
      </c>
      <c r="Q164">
        <v>73.599999999999994</v>
      </c>
      <c r="R164">
        <v>57.6</v>
      </c>
      <c r="T164" s="186">
        <f t="shared" si="8"/>
        <v>184</v>
      </c>
      <c r="V164" s="186"/>
      <c r="W164" s="186"/>
    </row>
    <row r="165" spans="9:26" x14ac:dyDescent="0.35">
      <c r="I165" t="s">
        <v>8919</v>
      </c>
      <c r="J165">
        <v>-14</v>
      </c>
      <c r="K165">
        <v>36</v>
      </c>
      <c r="M165" s="186">
        <f t="shared" si="7"/>
        <v>-19.599999999999998</v>
      </c>
      <c r="P165" t="s">
        <v>8944</v>
      </c>
      <c r="Q165">
        <v>70.400000000000006</v>
      </c>
      <c r="R165">
        <v>57.6</v>
      </c>
      <c r="T165" s="186">
        <f t="shared" si="8"/>
        <v>176</v>
      </c>
      <c r="V165" s="186"/>
      <c r="W165" s="186"/>
    </row>
    <row r="166" spans="9:26" x14ac:dyDescent="0.35">
      <c r="I166" t="s">
        <v>8909</v>
      </c>
      <c r="J166">
        <v>-14</v>
      </c>
      <c r="K166">
        <v>36</v>
      </c>
      <c r="M166" s="186">
        <f t="shared" si="7"/>
        <v>-19.599999999999998</v>
      </c>
      <c r="P166" t="s">
        <v>8945</v>
      </c>
      <c r="Q166">
        <v>73.599999999999994</v>
      </c>
      <c r="R166">
        <v>57.6</v>
      </c>
      <c r="T166" s="186">
        <f t="shared" si="8"/>
        <v>184</v>
      </c>
      <c r="V166" s="186"/>
      <c r="W166" s="186"/>
    </row>
    <row r="167" spans="9:26" x14ac:dyDescent="0.35">
      <c r="I167" t="s">
        <v>8919</v>
      </c>
      <c r="J167">
        <v>124.6</v>
      </c>
      <c r="K167">
        <v>16</v>
      </c>
      <c r="M167" s="186">
        <f t="shared" si="7"/>
        <v>174.43999999999997</v>
      </c>
      <c r="P167" t="s">
        <v>8881</v>
      </c>
      <c r="Q167">
        <v>70.400000000000006</v>
      </c>
      <c r="R167">
        <v>57.6</v>
      </c>
      <c r="T167" s="186">
        <f t="shared" si="8"/>
        <v>176</v>
      </c>
      <c r="V167" s="186"/>
      <c r="W167" s="186"/>
    </row>
    <row r="168" spans="9:26" x14ac:dyDescent="0.35">
      <c r="I168" t="s">
        <v>8920</v>
      </c>
      <c r="J168">
        <v>124.6</v>
      </c>
      <c r="K168">
        <v>-18</v>
      </c>
      <c r="M168" s="186">
        <f t="shared" si="7"/>
        <v>174.43999999999997</v>
      </c>
      <c r="P168" t="s">
        <v>8951</v>
      </c>
      <c r="Q168">
        <v>6.4</v>
      </c>
      <c r="R168">
        <v>-12.8</v>
      </c>
      <c r="T168" s="186">
        <f t="shared" si="8"/>
        <v>16</v>
      </c>
      <c r="V168" s="186"/>
      <c r="W168" s="186"/>
    </row>
    <row r="169" spans="9:26" x14ac:dyDescent="0.35">
      <c r="I169" t="s">
        <v>8921</v>
      </c>
      <c r="J169">
        <v>-14</v>
      </c>
      <c r="K169">
        <v>-39</v>
      </c>
      <c r="M169" s="186">
        <f t="shared" si="7"/>
        <v>-19.599999999999998</v>
      </c>
      <c r="P169" t="s">
        <v>8951</v>
      </c>
      <c r="Q169">
        <v>76.8</v>
      </c>
      <c r="R169">
        <v>-9.59999</v>
      </c>
      <c r="T169" s="186">
        <f t="shared" si="8"/>
        <v>192</v>
      </c>
      <c r="V169" s="186"/>
      <c r="W169" s="186"/>
    </row>
    <row r="170" spans="9:26" x14ac:dyDescent="0.35">
      <c r="I170" t="s">
        <v>8920</v>
      </c>
      <c r="J170">
        <v>-14</v>
      </c>
      <c r="K170">
        <v>-39</v>
      </c>
      <c r="M170" s="186">
        <f t="shared" si="7"/>
        <v>-19.599999999999998</v>
      </c>
      <c r="P170" t="s">
        <v>8951</v>
      </c>
      <c r="Q170">
        <v>6.3999899999999998</v>
      </c>
      <c r="R170">
        <v>-17.28</v>
      </c>
      <c r="T170" s="186">
        <f t="shared" si="8"/>
        <v>15.999974999999999</v>
      </c>
      <c r="V170" s="186"/>
      <c r="W170" s="186"/>
    </row>
    <row r="171" spans="9:26" x14ac:dyDescent="0.35">
      <c r="I171" t="s">
        <v>8921</v>
      </c>
      <c r="J171">
        <v>124.6</v>
      </c>
      <c r="K171">
        <v>-18</v>
      </c>
      <c r="M171" s="186">
        <f t="shared" si="7"/>
        <v>174.43999999999997</v>
      </c>
      <c r="P171" t="s">
        <v>8951</v>
      </c>
      <c r="Q171">
        <v>83.2</v>
      </c>
      <c r="R171">
        <v>-17.28</v>
      </c>
      <c r="T171" s="186">
        <f t="shared" si="8"/>
        <v>208</v>
      </c>
    </row>
    <row r="172" spans="9:26" x14ac:dyDescent="0.35">
      <c r="I172" t="s">
        <v>8921</v>
      </c>
      <c r="J172">
        <v>124.6</v>
      </c>
      <c r="K172">
        <v>15</v>
      </c>
      <c r="M172" s="186">
        <f t="shared" si="7"/>
        <v>174.43999999999997</v>
      </c>
      <c r="P172" t="s">
        <v>8951</v>
      </c>
      <c r="Q172">
        <v>76.8</v>
      </c>
      <c r="R172">
        <v>9.6000200000000007</v>
      </c>
      <c r="T172" s="186">
        <f t="shared" si="8"/>
        <v>192</v>
      </c>
    </row>
    <row r="173" spans="9:26" x14ac:dyDescent="0.35">
      <c r="I173" t="s">
        <v>8920</v>
      </c>
      <c r="J173">
        <v>-14</v>
      </c>
      <c r="K173">
        <v>36</v>
      </c>
      <c r="M173" s="186">
        <f t="shared" si="7"/>
        <v>-19.599999999999998</v>
      </c>
      <c r="P173" t="s">
        <v>8951</v>
      </c>
      <c r="Q173">
        <v>83.2</v>
      </c>
      <c r="R173">
        <v>17.28</v>
      </c>
      <c r="T173" s="186">
        <f t="shared" si="8"/>
        <v>208</v>
      </c>
    </row>
    <row r="174" spans="9:26" x14ac:dyDescent="0.35">
      <c r="I174" t="s">
        <v>8921</v>
      </c>
      <c r="J174">
        <v>-14</v>
      </c>
      <c r="K174">
        <v>36</v>
      </c>
      <c r="M174" s="186">
        <f t="shared" si="7"/>
        <v>-19.599999999999998</v>
      </c>
      <c r="P174" t="s">
        <v>8951</v>
      </c>
      <c r="Q174">
        <v>6.4</v>
      </c>
      <c r="R174">
        <v>12.8</v>
      </c>
      <c r="T174" s="186">
        <f t="shared" si="8"/>
        <v>16</v>
      </c>
    </row>
    <row r="175" spans="9:26" x14ac:dyDescent="0.35">
      <c r="I175" t="s">
        <v>8920</v>
      </c>
      <c r="J175">
        <v>124.6</v>
      </c>
      <c r="K175">
        <v>15</v>
      </c>
      <c r="M175" s="186">
        <f t="shared" si="7"/>
        <v>174.43999999999997</v>
      </c>
      <c r="P175" t="s">
        <v>8951</v>
      </c>
      <c r="Q175">
        <v>6.3999899999999998</v>
      </c>
      <c r="R175">
        <v>17.28</v>
      </c>
      <c r="T175" s="186">
        <f t="shared" si="8"/>
        <v>15.999974999999999</v>
      </c>
    </row>
    <row r="176" spans="9:26" x14ac:dyDescent="0.35">
      <c r="I176" t="s">
        <v>8969</v>
      </c>
      <c r="J176">
        <v>91</v>
      </c>
      <c r="K176">
        <v>-66</v>
      </c>
      <c r="M176" s="186">
        <f t="shared" si="7"/>
        <v>127.39999999999999</v>
      </c>
      <c r="P176" t="s">
        <v>8952</v>
      </c>
      <c r="Q176">
        <v>76.8</v>
      </c>
      <c r="R176">
        <v>23.68</v>
      </c>
      <c r="T176" s="186">
        <f t="shared" si="8"/>
        <v>192</v>
      </c>
    </row>
    <row r="177" spans="9:20" x14ac:dyDescent="0.35">
      <c r="I177" t="s">
        <v>8928</v>
      </c>
      <c r="J177">
        <v>-14</v>
      </c>
      <c r="K177">
        <v>64</v>
      </c>
      <c r="M177" s="186">
        <f t="shared" si="7"/>
        <v>-19.599999999999998</v>
      </c>
      <c r="P177" t="s">
        <v>8953</v>
      </c>
      <c r="Q177">
        <v>83.2</v>
      </c>
      <c r="R177">
        <v>23.68</v>
      </c>
      <c r="T177" s="186">
        <f t="shared" si="8"/>
        <v>208</v>
      </c>
    </row>
    <row r="178" spans="9:20" x14ac:dyDescent="0.35">
      <c r="I178" t="s">
        <v>8928</v>
      </c>
      <c r="J178">
        <v>-14</v>
      </c>
      <c r="K178">
        <v>-66</v>
      </c>
      <c r="M178" s="186">
        <f t="shared" si="7"/>
        <v>-19.599999999999998</v>
      </c>
      <c r="P178" t="s">
        <v>8953</v>
      </c>
      <c r="Q178">
        <v>6.3999899999999998</v>
      </c>
      <c r="R178">
        <v>23.68</v>
      </c>
      <c r="T178" s="186">
        <f t="shared" si="8"/>
        <v>15.999974999999999</v>
      </c>
    </row>
    <row r="179" spans="9:20" x14ac:dyDescent="0.35">
      <c r="I179" t="s">
        <v>8969</v>
      </c>
      <c r="J179">
        <v>91</v>
      </c>
      <c r="K179">
        <v>64</v>
      </c>
      <c r="M179" s="186">
        <f t="shared" si="7"/>
        <v>127.39999999999999</v>
      </c>
      <c r="P179" t="s">
        <v>8882</v>
      </c>
      <c r="Q179">
        <v>6.4</v>
      </c>
      <c r="R179">
        <v>23.68</v>
      </c>
      <c r="T179" s="186">
        <f t="shared" si="8"/>
        <v>16</v>
      </c>
    </row>
    <row r="180" spans="9:20" x14ac:dyDescent="0.35">
      <c r="I180" t="s">
        <v>8970</v>
      </c>
      <c r="J180">
        <v>91</v>
      </c>
      <c r="K180">
        <v>64</v>
      </c>
      <c r="M180" s="186">
        <f t="shared" si="7"/>
        <v>127.39999999999999</v>
      </c>
      <c r="P180" t="s">
        <v>8881</v>
      </c>
      <c r="Q180">
        <v>6.4</v>
      </c>
      <c r="R180">
        <v>23.68</v>
      </c>
      <c r="T180" s="186">
        <f t="shared" si="8"/>
        <v>16</v>
      </c>
    </row>
    <row r="181" spans="9:20" x14ac:dyDescent="0.35">
      <c r="I181" t="s">
        <v>8971</v>
      </c>
      <c r="J181">
        <v>-14</v>
      </c>
      <c r="K181">
        <v>-66</v>
      </c>
      <c r="M181" s="186">
        <f t="shared" si="7"/>
        <v>-19.599999999999998</v>
      </c>
      <c r="P181" t="s">
        <v>8954</v>
      </c>
      <c r="Q181">
        <v>6.3999899999999998</v>
      </c>
      <c r="R181">
        <v>23.68</v>
      </c>
      <c r="T181" s="186">
        <f t="shared" si="8"/>
        <v>15.999974999999999</v>
      </c>
    </row>
    <row r="182" spans="9:20" x14ac:dyDescent="0.35">
      <c r="I182" t="s">
        <v>8971</v>
      </c>
      <c r="J182">
        <v>-14</v>
      </c>
      <c r="K182">
        <v>64</v>
      </c>
      <c r="M182" s="186">
        <f t="shared" si="7"/>
        <v>-19.599999999999998</v>
      </c>
      <c r="P182" t="s">
        <v>8955</v>
      </c>
      <c r="Q182">
        <v>76.8</v>
      </c>
      <c r="R182">
        <v>23.68</v>
      </c>
      <c r="T182" s="186">
        <f t="shared" si="8"/>
        <v>192</v>
      </c>
    </row>
    <row r="183" spans="9:20" x14ac:dyDescent="0.35">
      <c r="I183" t="s">
        <v>8970</v>
      </c>
      <c r="J183">
        <v>91</v>
      </c>
      <c r="K183">
        <v>-66</v>
      </c>
      <c r="M183" s="186">
        <f t="shared" si="7"/>
        <v>127.39999999999999</v>
      </c>
      <c r="P183" t="s">
        <v>8954</v>
      </c>
      <c r="Q183">
        <v>83.2</v>
      </c>
      <c r="R183">
        <v>23.68</v>
      </c>
      <c r="T183" s="186">
        <f t="shared" si="8"/>
        <v>208</v>
      </c>
    </row>
    <row r="184" spans="9:20" x14ac:dyDescent="0.35">
      <c r="I184" t="s">
        <v>8972</v>
      </c>
      <c r="J184">
        <v>85.399999999999991</v>
      </c>
      <c r="K184">
        <v>-66</v>
      </c>
      <c r="M184" s="186">
        <f t="shared" si="7"/>
        <v>119.55999999999997</v>
      </c>
      <c r="P184" t="s">
        <v>8956</v>
      </c>
      <c r="Q184">
        <v>6.4</v>
      </c>
      <c r="R184">
        <v>12.8</v>
      </c>
      <c r="T184" s="186">
        <f t="shared" si="8"/>
        <v>16</v>
      </c>
    </row>
    <row r="185" spans="9:20" x14ac:dyDescent="0.35">
      <c r="I185" t="s">
        <v>8972</v>
      </c>
      <c r="J185">
        <v>103.6</v>
      </c>
      <c r="K185">
        <v>63</v>
      </c>
      <c r="M185" s="186">
        <f t="shared" si="7"/>
        <v>145.04</v>
      </c>
      <c r="P185" t="s">
        <v>8956</v>
      </c>
      <c r="Q185">
        <v>76.8</v>
      </c>
      <c r="R185">
        <v>9.5999800000000004</v>
      </c>
      <c r="T185" s="186">
        <f t="shared" si="8"/>
        <v>192</v>
      </c>
    </row>
    <row r="186" spans="9:20" x14ac:dyDescent="0.35">
      <c r="I186" t="s">
        <v>8972</v>
      </c>
      <c r="J186">
        <v>103.6</v>
      </c>
      <c r="K186">
        <v>-66</v>
      </c>
      <c r="M186" s="186">
        <f t="shared" si="7"/>
        <v>145.04</v>
      </c>
      <c r="P186" t="s">
        <v>8956</v>
      </c>
      <c r="Q186">
        <v>6.3999899999999998</v>
      </c>
      <c r="R186">
        <v>17.28</v>
      </c>
      <c r="T186" s="186">
        <f t="shared" si="8"/>
        <v>15.999974999999999</v>
      </c>
    </row>
    <row r="187" spans="9:20" x14ac:dyDescent="0.35">
      <c r="I187" t="s">
        <v>8972</v>
      </c>
      <c r="J187">
        <v>85.399999999999991</v>
      </c>
      <c r="K187">
        <v>63</v>
      </c>
      <c r="M187" s="186">
        <f t="shared" si="7"/>
        <v>119.55999999999997</v>
      </c>
      <c r="P187" t="s">
        <v>8956</v>
      </c>
      <c r="Q187">
        <v>83.2</v>
      </c>
      <c r="R187">
        <v>17.28</v>
      </c>
      <c r="T187" s="186">
        <f t="shared" si="8"/>
        <v>208</v>
      </c>
    </row>
    <row r="188" spans="9:20" x14ac:dyDescent="0.35">
      <c r="I188" t="s">
        <v>8888</v>
      </c>
      <c r="J188">
        <v>85.399999999999991</v>
      </c>
      <c r="K188">
        <v>63</v>
      </c>
      <c r="M188" s="186">
        <f t="shared" si="7"/>
        <v>119.55999999999997</v>
      </c>
      <c r="P188" t="s">
        <v>8956</v>
      </c>
      <c r="Q188">
        <v>76.8</v>
      </c>
      <c r="R188">
        <v>-9.6000200000000007</v>
      </c>
      <c r="T188" s="186">
        <f t="shared" si="8"/>
        <v>192</v>
      </c>
    </row>
    <row r="189" spans="9:20" x14ac:dyDescent="0.35">
      <c r="I189" t="s">
        <v>8888</v>
      </c>
      <c r="J189">
        <v>103.6</v>
      </c>
      <c r="K189">
        <v>-66</v>
      </c>
      <c r="M189" s="186">
        <f t="shared" si="7"/>
        <v>145.04</v>
      </c>
      <c r="P189" t="s">
        <v>8956</v>
      </c>
      <c r="Q189">
        <v>83.2</v>
      </c>
      <c r="R189">
        <v>-17.28</v>
      </c>
      <c r="T189" s="186">
        <f t="shared" si="8"/>
        <v>208</v>
      </c>
    </row>
    <row r="190" spans="9:20" x14ac:dyDescent="0.35">
      <c r="I190" t="s">
        <v>8888</v>
      </c>
      <c r="J190">
        <v>103.6</v>
      </c>
      <c r="K190">
        <v>63</v>
      </c>
      <c r="M190" s="186">
        <f t="shared" si="7"/>
        <v>145.04</v>
      </c>
      <c r="P190" t="s">
        <v>8956</v>
      </c>
      <c r="Q190">
        <v>6.4</v>
      </c>
      <c r="R190">
        <v>-12.8</v>
      </c>
      <c r="T190" s="186">
        <f t="shared" si="8"/>
        <v>16</v>
      </c>
    </row>
    <row r="191" spans="9:20" x14ac:dyDescent="0.35">
      <c r="I191" t="s">
        <v>8888</v>
      </c>
      <c r="J191">
        <v>85.399999999999991</v>
      </c>
      <c r="K191">
        <v>-66</v>
      </c>
      <c r="M191" s="186">
        <f t="shared" si="7"/>
        <v>119.55999999999997</v>
      </c>
      <c r="P191" t="s">
        <v>8956</v>
      </c>
      <c r="Q191">
        <v>6.3999899999999998</v>
      </c>
      <c r="R191">
        <v>-17.28</v>
      </c>
      <c r="T191" s="186">
        <f t="shared" si="8"/>
        <v>15.999974999999999</v>
      </c>
    </row>
    <row r="192" spans="9:20" x14ac:dyDescent="0.35">
      <c r="I192" t="s">
        <v>8893</v>
      </c>
      <c r="J192">
        <v>124.6</v>
      </c>
      <c r="K192">
        <v>-69</v>
      </c>
      <c r="M192" s="186">
        <f t="shared" si="7"/>
        <v>174.43999999999997</v>
      </c>
      <c r="P192" t="s">
        <v>8957</v>
      </c>
      <c r="Q192">
        <v>76.8</v>
      </c>
      <c r="R192">
        <v>-23.68</v>
      </c>
      <c r="T192" s="186">
        <f t="shared" si="8"/>
        <v>192</v>
      </c>
    </row>
    <row r="193" spans="9:20" x14ac:dyDescent="0.35">
      <c r="I193" t="s">
        <v>8906</v>
      </c>
      <c r="J193">
        <v>-14</v>
      </c>
      <c r="K193">
        <v>-62</v>
      </c>
      <c r="M193" s="186">
        <f t="shared" si="7"/>
        <v>-19.599999999999998</v>
      </c>
      <c r="P193" t="s">
        <v>8954</v>
      </c>
      <c r="Q193">
        <v>83.2</v>
      </c>
      <c r="R193">
        <v>-23.68</v>
      </c>
      <c r="T193" s="186">
        <f t="shared" si="8"/>
        <v>208</v>
      </c>
    </row>
    <row r="194" spans="9:20" x14ac:dyDescent="0.35">
      <c r="I194" t="s">
        <v>8906</v>
      </c>
      <c r="J194">
        <v>-14</v>
      </c>
      <c r="K194">
        <v>-69</v>
      </c>
      <c r="M194" s="186">
        <f t="shared" si="7"/>
        <v>-19.599999999999998</v>
      </c>
      <c r="P194" t="s">
        <v>8954</v>
      </c>
      <c r="Q194">
        <v>6.3999899999999998</v>
      </c>
      <c r="R194">
        <v>-23.68</v>
      </c>
      <c r="T194" s="186">
        <f t="shared" si="8"/>
        <v>15.999974999999999</v>
      </c>
    </row>
    <row r="195" spans="9:20" x14ac:dyDescent="0.35">
      <c r="I195" t="s">
        <v>8893</v>
      </c>
      <c r="J195">
        <v>124.6</v>
      </c>
      <c r="K195">
        <v>-62</v>
      </c>
      <c r="M195" s="186">
        <f t="shared" si="7"/>
        <v>174.43999999999997</v>
      </c>
      <c r="P195" t="s">
        <v>8881</v>
      </c>
      <c r="Q195">
        <v>6.4</v>
      </c>
      <c r="R195">
        <v>-23.68</v>
      </c>
      <c r="T195" s="186">
        <f t="shared" si="8"/>
        <v>16</v>
      </c>
    </row>
    <row r="196" spans="9:20" x14ac:dyDescent="0.35">
      <c r="I196" t="s">
        <v>8889</v>
      </c>
      <c r="J196">
        <v>124.6</v>
      </c>
      <c r="K196">
        <v>-62</v>
      </c>
      <c r="M196" s="186">
        <f t="shared" si="7"/>
        <v>174.43999999999997</v>
      </c>
      <c r="P196" t="s">
        <v>8958</v>
      </c>
      <c r="Q196">
        <v>76.8</v>
      </c>
      <c r="R196">
        <v>-23.68</v>
      </c>
      <c r="T196" s="186">
        <f t="shared" si="8"/>
        <v>192</v>
      </c>
    </row>
    <row r="197" spans="9:20" x14ac:dyDescent="0.35">
      <c r="I197" t="s">
        <v>8973</v>
      </c>
      <c r="J197">
        <v>-14</v>
      </c>
      <c r="K197">
        <v>-69</v>
      </c>
      <c r="M197" s="186">
        <f t="shared" si="7"/>
        <v>-19.599999999999998</v>
      </c>
      <c r="P197" t="s">
        <v>8953</v>
      </c>
      <c r="Q197">
        <v>83.2</v>
      </c>
      <c r="R197">
        <v>-23.68</v>
      </c>
      <c r="T197" s="186">
        <f t="shared" si="8"/>
        <v>208</v>
      </c>
    </row>
    <row r="198" spans="9:20" x14ac:dyDescent="0.35">
      <c r="I198" t="s">
        <v>8973</v>
      </c>
      <c r="J198">
        <v>-14</v>
      </c>
      <c r="K198">
        <v>-62</v>
      </c>
      <c r="M198" s="186">
        <f t="shared" si="7"/>
        <v>-19.599999999999998</v>
      </c>
      <c r="P198" t="s">
        <v>8882</v>
      </c>
      <c r="Q198">
        <v>6.4</v>
      </c>
      <c r="R198">
        <v>-23.68</v>
      </c>
      <c r="T198" s="186">
        <f t="shared" si="8"/>
        <v>16</v>
      </c>
    </row>
    <row r="199" spans="9:20" x14ac:dyDescent="0.35">
      <c r="I199" t="s">
        <v>8889</v>
      </c>
      <c r="J199">
        <v>124.6</v>
      </c>
      <c r="K199">
        <v>-69</v>
      </c>
      <c r="M199" s="186">
        <f t="shared" si="7"/>
        <v>174.43999999999997</v>
      </c>
      <c r="P199" t="s">
        <v>8953</v>
      </c>
      <c r="Q199">
        <v>6.3999899999999998</v>
      </c>
      <c r="R199">
        <v>-23.68</v>
      </c>
      <c r="T199" s="186">
        <f t="shared" si="8"/>
        <v>15.999974999999999</v>
      </c>
    </row>
    <row r="200" spans="9:20" x14ac:dyDescent="0.35">
      <c r="I200" t="s">
        <v>8893</v>
      </c>
      <c r="J200">
        <v>124.6</v>
      </c>
      <c r="K200">
        <v>60</v>
      </c>
      <c r="M200" s="186">
        <f t="shared" si="7"/>
        <v>174.43999999999997</v>
      </c>
      <c r="P200" t="s">
        <v>8882</v>
      </c>
      <c r="Q200">
        <v>6.4</v>
      </c>
      <c r="R200">
        <v>57.6</v>
      </c>
      <c r="T200" s="186">
        <f t="shared" si="8"/>
        <v>16</v>
      </c>
    </row>
    <row r="201" spans="9:20" x14ac:dyDescent="0.35">
      <c r="I201" t="s">
        <v>8906</v>
      </c>
      <c r="J201">
        <v>-14</v>
      </c>
      <c r="K201">
        <v>67</v>
      </c>
      <c r="M201" s="186">
        <f t="shared" si="7"/>
        <v>-19.599999999999998</v>
      </c>
      <c r="P201" t="s">
        <v>8894</v>
      </c>
      <c r="Q201">
        <v>6.4</v>
      </c>
      <c r="R201">
        <v>57.6</v>
      </c>
      <c r="T201" s="186">
        <f t="shared" si="8"/>
        <v>16</v>
      </c>
    </row>
    <row r="202" spans="9:20" x14ac:dyDescent="0.35">
      <c r="I202" t="s">
        <v>8906</v>
      </c>
      <c r="J202">
        <v>-14</v>
      </c>
      <c r="K202">
        <v>60</v>
      </c>
      <c r="M202" s="186">
        <f t="shared" si="7"/>
        <v>-19.599999999999998</v>
      </c>
      <c r="P202" t="s">
        <v>8881</v>
      </c>
      <c r="Q202">
        <v>6.4</v>
      </c>
      <c r="R202">
        <v>57.6</v>
      </c>
      <c r="T202" s="186">
        <f t="shared" si="8"/>
        <v>16</v>
      </c>
    </row>
    <row r="203" spans="9:20" x14ac:dyDescent="0.35">
      <c r="I203" t="s">
        <v>8893</v>
      </c>
      <c r="J203">
        <v>124.6</v>
      </c>
      <c r="K203">
        <v>67</v>
      </c>
      <c r="M203" s="186">
        <f t="shared" si="7"/>
        <v>174.43999999999997</v>
      </c>
      <c r="P203" t="s">
        <v>8893</v>
      </c>
      <c r="Q203">
        <v>6.4</v>
      </c>
      <c r="R203">
        <v>57.6</v>
      </c>
      <c r="T203" s="186">
        <f t="shared" si="8"/>
        <v>16</v>
      </c>
    </row>
    <row r="204" spans="9:20" x14ac:dyDescent="0.35">
      <c r="I204" t="s">
        <v>8889</v>
      </c>
      <c r="J204">
        <v>124.6</v>
      </c>
      <c r="K204">
        <v>67</v>
      </c>
      <c r="M204" s="186">
        <f t="shared" si="7"/>
        <v>174.43999999999997</v>
      </c>
      <c r="P204" t="s">
        <v>8945</v>
      </c>
      <c r="Q204">
        <v>73.599999999999994</v>
      </c>
      <c r="R204">
        <v>64</v>
      </c>
      <c r="T204" s="186">
        <f t="shared" si="8"/>
        <v>184</v>
      </c>
    </row>
    <row r="205" spans="9:20" x14ac:dyDescent="0.35">
      <c r="I205" t="s">
        <v>8973</v>
      </c>
      <c r="J205">
        <v>-14</v>
      </c>
      <c r="K205">
        <v>60</v>
      </c>
      <c r="M205" s="186">
        <f t="shared" si="7"/>
        <v>-19.599999999999998</v>
      </c>
      <c r="P205" t="s">
        <v>8941</v>
      </c>
      <c r="Q205">
        <v>73.599999999999994</v>
      </c>
      <c r="R205">
        <v>64</v>
      </c>
      <c r="T205" s="186">
        <f t="shared" si="8"/>
        <v>184</v>
      </c>
    </row>
    <row r="206" spans="9:20" x14ac:dyDescent="0.35">
      <c r="I206" t="s">
        <v>8973</v>
      </c>
      <c r="J206">
        <v>-14</v>
      </c>
      <c r="K206">
        <v>67</v>
      </c>
      <c r="M206" s="186">
        <f t="shared" si="7"/>
        <v>-19.599999999999998</v>
      </c>
      <c r="P206" t="s">
        <v>8881</v>
      </c>
      <c r="Q206">
        <v>70.400000000000006</v>
      </c>
      <c r="R206">
        <v>64</v>
      </c>
      <c r="T206" s="186">
        <f t="shared" si="8"/>
        <v>176</v>
      </c>
    </row>
    <row r="207" spans="9:20" x14ac:dyDescent="0.35">
      <c r="I207" t="s">
        <v>8889</v>
      </c>
      <c r="J207">
        <v>124.6</v>
      </c>
      <c r="K207">
        <v>60</v>
      </c>
      <c r="M207" s="186">
        <f t="shared" si="7"/>
        <v>174.43999999999997</v>
      </c>
      <c r="P207" t="s">
        <v>8882</v>
      </c>
      <c r="Q207">
        <v>70.400000000000006</v>
      </c>
      <c r="R207">
        <v>64</v>
      </c>
      <c r="T207" s="186">
        <f t="shared" si="8"/>
        <v>176</v>
      </c>
    </row>
    <row r="208" spans="9:20" x14ac:dyDescent="0.35">
      <c r="I208" t="s">
        <v>8969</v>
      </c>
      <c r="J208">
        <v>91</v>
      </c>
      <c r="K208">
        <v>10</v>
      </c>
      <c r="M208" s="186">
        <f t="shared" si="7"/>
        <v>127.39999999999999</v>
      </c>
      <c r="P208" t="s">
        <v>8894</v>
      </c>
      <c r="Q208">
        <v>6.4</v>
      </c>
      <c r="R208">
        <v>64</v>
      </c>
      <c r="T208" s="186">
        <f t="shared" si="8"/>
        <v>16</v>
      </c>
    </row>
    <row r="209" spans="9:20" x14ac:dyDescent="0.35">
      <c r="I209" t="s">
        <v>8969</v>
      </c>
      <c r="J209">
        <v>91</v>
      </c>
      <c r="K209">
        <v>-12</v>
      </c>
      <c r="M209" s="186">
        <f t="shared" ref="M209:M211" si="9">J209*1.4</f>
        <v>127.39999999999999</v>
      </c>
      <c r="P209" t="s">
        <v>8893</v>
      </c>
      <c r="Q209">
        <v>6.4</v>
      </c>
      <c r="R209">
        <v>64</v>
      </c>
      <c r="T209" s="186">
        <f t="shared" ref="T209:T272" si="10">Q209*2.5</f>
        <v>16</v>
      </c>
    </row>
    <row r="210" spans="9:20" x14ac:dyDescent="0.35">
      <c r="I210" t="s">
        <v>8970</v>
      </c>
      <c r="J210">
        <v>91</v>
      </c>
      <c r="K210">
        <v>-12</v>
      </c>
      <c r="M210" s="186">
        <f t="shared" si="9"/>
        <v>127.39999999999999</v>
      </c>
      <c r="P210" t="s">
        <v>8923</v>
      </c>
      <c r="Q210">
        <v>6.4</v>
      </c>
      <c r="R210">
        <v>12.8</v>
      </c>
      <c r="T210" s="186">
        <f t="shared" si="10"/>
        <v>16</v>
      </c>
    </row>
    <row r="211" spans="9:20" x14ac:dyDescent="0.35">
      <c r="I211" t="s">
        <v>8970</v>
      </c>
      <c r="J211">
        <v>91</v>
      </c>
      <c r="K211">
        <v>10</v>
      </c>
      <c r="M211" s="186">
        <f t="shared" si="9"/>
        <v>127.39999999999999</v>
      </c>
      <c r="P211" t="s">
        <v>8923</v>
      </c>
      <c r="Q211">
        <v>6.4</v>
      </c>
      <c r="R211">
        <v>-12.8</v>
      </c>
      <c r="T211" s="186">
        <f t="shared" si="10"/>
        <v>16</v>
      </c>
    </row>
    <row r="212" spans="9:20" x14ac:dyDescent="0.35">
      <c r="P212" t="s">
        <v>8923</v>
      </c>
      <c r="Q212">
        <v>6.4</v>
      </c>
      <c r="R212">
        <v>16</v>
      </c>
      <c r="T212" s="186">
        <f t="shared" si="10"/>
        <v>16</v>
      </c>
    </row>
    <row r="213" spans="9:20" x14ac:dyDescent="0.35">
      <c r="P213" t="s">
        <v>8911</v>
      </c>
      <c r="Q213">
        <v>70.400000000000006</v>
      </c>
      <c r="R213">
        <v>12.8</v>
      </c>
      <c r="T213" s="186">
        <f t="shared" si="10"/>
        <v>176</v>
      </c>
    </row>
    <row r="214" spans="9:20" x14ac:dyDescent="0.35">
      <c r="P214" t="s">
        <v>8911</v>
      </c>
      <c r="Q214">
        <v>6.4</v>
      </c>
      <c r="R214">
        <v>16</v>
      </c>
      <c r="T214" s="186">
        <f t="shared" si="10"/>
        <v>16</v>
      </c>
    </row>
    <row r="215" spans="9:20" x14ac:dyDescent="0.35">
      <c r="P215" t="s">
        <v>8911</v>
      </c>
      <c r="Q215">
        <v>70.400000000000006</v>
      </c>
      <c r="R215">
        <v>-12.8</v>
      </c>
      <c r="T215" s="186">
        <f t="shared" si="10"/>
        <v>176</v>
      </c>
    </row>
    <row r="216" spans="9:20" x14ac:dyDescent="0.35">
      <c r="P216" t="s">
        <v>8911</v>
      </c>
      <c r="Q216">
        <v>6.4</v>
      </c>
      <c r="R216">
        <v>-16</v>
      </c>
      <c r="T216" s="186">
        <f t="shared" si="10"/>
        <v>16</v>
      </c>
    </row>
    <row r="217" spans="9:20" x14ac:dyDescent="0.35">
      <c r="P217" t="s">
        <v>8923</v>
      </c>
      <c r="Q217">
        <v>6.4</v>
      </c>
      <c r="R217">
        <v>-16</v>
      </c>
      <c r="T217" s="186">
        <f t="shared" si="10"/>
        <v>16</v>
      </c>
    </row>
    <row r="218" spans="9:20" x14ac:dyDescent="0.35">
      <c r="P218" t="s">
        <v>8911</v>
      </c>
      <c r="Q218">
        <v>73.599999999999994</v>
      </c>
      <c r="R218">
        <v>-9.6</v>
      </c>
      <c r="T218" s="186">
        <f t="shared" si="10"/>
        <v>184</v>
      </c>
    </row>
    <row r="219" spans="9:20" x14ac:dyDescent="0.35">
      <c r="P219" t="s">
        <v>8911</v>
      </c>
      <c r="Q219">
        <v>73.599999999999994</v>
      </c>
      <c r="R219">
        <v>9.6</v>
      </c>
      <c r="T219" s="186">
        <f t="shared" si="10"/>
        <v>184</v>
      </c>
    </row>
    <row r="220" spans="9:20" x14ac:dyDescent="0.35">
      <c r="P220" t="s">
        <v>8881</v>
      </c>
      <c r="Q220">
        <v>6.4</v>
      </c>
      <c r="R220">
        <v>-57.6</v>
      </c>
      <c r="T220" s="186">
        <f t="shared" si="10"/>
        <v>16</v>
      </c>
    </row>
    <row r="221" spans="9:20" x14ac:dyDescent="0.35">
      <c r="P221" t="s">
        <v>8893</v>
      </c>
      <c r="Q221">
        <v>6.4</v>
      </c>
      <c r="R221">
        <v>-57.6</v>
      </c>
      <c r="T221" s="186">
        <f t="shared" si="10"/>
        <v>16</v>
      </c>
    </row>
    <row r="222" spans="9:20" x14ac:dyDescent="0.35">
      <c r="P222" t="s">
        <v>8882</v>
      </c>
      <c r="Q222">
        <v>6.4</v>
      </c>
      <c r="R222">
        <v>-57.6</v>
      </c>
      <c r="T222" s="186">
        <f t="shared" si="10"/>
        <v>16</v>
      </c>
    </row>
    <row r="223" spans="9:20" x14ac:dyDescent="0.35">
      <c r="P223" t="s">
        <v>8894</v>
      </c>
      <c r="Q223">
        <v>6.4</v>
      </c>
      <c r="R223">
        <v>-57.6</v>
      </c>
      <c r="T223" s="186">
        <f t="shared" si="10"/>
        <v>16</v>
      </c>
    </row>
    <row r="224" spans="9:20" x14ac:dyDescent="0.35">
      <c r="P224" t="s">
        <v>8941</v>
      </c>
      <c r="Q224">
        <v>73.599999999999994</v>
      </c>
      <c r="R224">
        <v>-64</v>
      </c>
      <c r="T224" s="186">
        <f t="shared" si="10"/>
        <v>184</v>
      </c>
    </row>
    <row r="225" spans="16:20" x14ac:dyDescent="0.35">
      <c r="P225" t="s">
        <v>8939</v>
      </c>
      <c r="Q225">
        <v>73.599999999999994</v>
      </c>
      <c r="R225">
        <v>-64</v>
      </c>
      <c r="T225" s="186">
        <f t="shared" si="10"/>
        <v>184</v>
      </c>
    </row>
    <row r="226" spans="16:20" x14ac:dyDescent="0.35">
      <c r="P226" t="s">
        <v>8882</v>
      </c>
      <c r="Q226">
        <v>70.400000000000006</v>
      </c>
      <c r="R226">
        <v>-64</v>
      </c>
      <c r="T226" s="186">
        <f t="shared" si="10"/>
        <v>176</v>
      </c>
    </row>
    <row r="227" spans="16:20" x14ac:dyDescent="0.35">
      <c r="P227" t="s">
        <v>8881</v>
      </c>
      <c r="Q227">
        <v>70.400000000000006</v>
      </c>
      <c r="R227">
        <v>-64</v>
      </c>
      <c r="T227" s="186">
        <f t="shared" si="10"/>
        <v>176</v>
      </c>
    </row>
    <row r="228" spans="16:20" x14ac:dyDescent="0.35">
      <c r="P228" t="s">
        <v>8893</v>
      </c>
      <c r="Q228">
        <v>6.4</v>
      </c>
      <c r="R228">
        <v>-64</v>
      </c>
      <c r="T228" s="186">
        <f t="shared" si="10"/>
        <v>16</v>
      </c>
    </row>
    <row r="229" spans="16:20" x14ac:dyDescent="0.35">
      <c r="P229" t="s">
        <v>8894</v>
      </c>
      <c r="Q229">
        <v>6.4</v>
      </c>
      <c r="R229">
        <v>-64</v>
      </c>
      <c r="T229" s="186">
        <f t="shared" si="10"/>
        <v>16</v>
      </c>
    </row>
    <row r="230" spans="16:20" x14ac:dyDescent="0.35">
      <c r="P230" t="s">
        <v>8922</v>
      </c>
      <c r="Q230">
        <v>6.4</v>
      </c>
      <c r="R230">
        <v>-12.8</v>
      </c>
      <c r="T230" s="186">
        <f t="shared" si="10"/>
        <v>16</v>
      </c>
    </row>
    <row r="231" spans="16:20" x14ac:dyDescent="0.35">
      <c r="P231" t="s">
        <v>8922</v>
      </c>
      <c r="Q231">
        <v>6.4</v>
      </c>
      <c r="R231">
        <v>12.8</v>
      </c>
      <c r="T231" s="186">
        <f t="shared" si="10"/>
        <v>16</v>
      </c>
    </row>
    <row r="232" spans="16:20" x14ac:dyDescent="0.35">
      <c r="P232" t="s">
        <v>8959</v>
      </c>
      <c r="Q232">
        <v>-19.2</v>
      </c>
      <c r="R232">
        <v>64</v>
      </c>
      <c r="T232" s="186">
        <f t="shared" si="10"/>
        <v>-48</v>
      </c>
    </row>
    <row r="233" spans="16:20" x14ac:dyDescent="0.35">
      <c r="P233" t="s">
        <v>8960</v>
      </c>
      <c r="Q233">
        <v>6.4</v>
      </c>
      <c r="R233">
        <v>64</v>
      </c>
      <c r="T233" s="186">
        <f t="shared" si="10"/>
        <v>16</v>
      </c>
    </row>
    <row r="234" spans="16:20" x14ac:dyDescent="0.35">
      <c r="P234" t="s">
        <v>8961</v>
      </c>
      <c r="Q234">
        <v>-19.2</v>
      </c>
      <c r="R234">
        <v>64</v>
      </c>
      <c r="T234" s="186">
        <f t="shared" si="10"/>
        <v>-48</v>
      </c>
    </row>
    <row r="235" spans="16:20" x14ac:dyDescent="0.35">
      <c r="P235" t="s">
        <v>8961</v>
      </c>
      <c r="Q235">
        <v>6.4</v>
      </c>
      <c r="R235">
        <v>64</v>
      </c>
      <c r="T235" s="186">
        <f t="shared" si="10"/>
        <v>16</v>
      </c>
    </row>
    <row r="236" spans="16:20" x14ac:dyDescent="0.35">
      <c r="P236" t="s">
        <v>8961</v>
      </c>
      <c r="Q236">
        <v>-19.2</v>
      </c>
      <c r="R236">
        <v>32</v>
      </c>
      <c r="T236" s="186">
        <f t="shared" si="10"/>
        <v>-48</v>
      </c>
    </row>
    <row r="237" spans="16:20" x14ac:dyDescent="0.35">
      <c r="P237" t="s">
        <v>8961</v>
      </c>
      <c r="Q237">
        <v>6.4</v>
      </c>
      <c r="R237">
        <v>32</v>
      </c>
      <c r="T237" s="186">
        <f t="shared" si="10"/>
        <v>16</v>
      </c>
    </row>
    <row r="238" spans="16:20" x14ac:dyDescent="0.35">
      <c r="P238" t="s">
        <v>8959</v>
      </c>
      <c r="Q238">
        <v>6.4</v>
      </c>
      <c r="R238">
        <v>32</v>
      </c>
      <c r="T238" s="186">
        <f t="shared" si="10"/>
        <v>16</v>
      </c>
    </row>
    <row r="239" spans="16:20" x14ac:dyDescent="0.35">
      <c r="P239" t="s">
        <v>8959</v>
      </c>
      <c r="Q239">
        <v>-19.2</v>
      </c>
      <c r="R239">
        <v>32</v>
      </c>
      <c r="T239" s="186">
        <f t="shared" si="10"/>
        <v>-48</v>
      </c>
    </row>
    <row r="240" spans="16:20" x14ac:dyDescent="0.35">
      <c r="P240" t="s">
        <v>8962</v>
      </c>
      <c r="Q240">
        <v>6.4</v>
      </c>
      <c r="R240">
        <v>64</v>
      </c>
      <c r="T240" s="186">
        <f t="shared" si="10"/>
        <v>16</v>
      </c>
    </row>
    <row r="241" spans="16:20" x14ac:dyDescent="0.35">
      <c r="P241" t="s">
        <v>8881</v>
      </c>
      <c r="Q241">
        <v>6.4</v>
      </c>
      <c r="R241">
        <v>23.68</v>
      </c>
      <c r="T241" s="186">
        <f t="shared" si="10"/>
        <v>16</v>
      </c>
    </row>
    <row r="242" spans="16:20" x14ac:dyDescent="0.35">
      <c r="P242" t="s">
        <v>8882</v>
      </c>
      <c r="Q242">
        <v>6.4</v>
      </c>
      <c r="R242">
        <v>64</v>
      </c>
      <c r="T242" s="186">
        <f t="shared" si="10"/>
        <v>16</v>
      </c>
    </row>
    <row r="243" spans="16:20" x14ac:dyDescent="0.35">
      <c r="P243" t="s">
        <v>8882</v>
      </c>
      <c r="Q243">
        <v>6.4</v>
      </c>
      <c r="R243">
        <v>23.68</v>
      </c>
      <c r="T243" s="186">
        <f t="shared" si="10"/>
        <v>16</v>
      </c>
    </row>
    <row r="244" spans="16:20" x14ac:dyDescent="0.35">
      <c r="P244" t="s">
        <v>8951</v>
      </c>
      <c r="Q244">
        <v>6.4</v>
      </c>
      <c r="R244">
        <v>12.8</v>
      </c>
      <c r="T244" s="186">
        <f t="shared" si="10"/>
        <v>16</v>
      </c>
    </row>
    <row r="245" spans="16:20" x14ac:dyDescent="0.35">
      <c r="P245" t="s">
        <v>8897</v>
      </c>
      <c r="Q245">
        <v>6.4</v>
      </c>
      <c r="R245">
        <v>19.2</v>
      </c>
      <c r="T245" s="186">
        <f t="shared" si="10"/>
        <v>16</v>
      </c>
    </row>
    <row r="246" spans="16:20" x14ac:dyDescent="0.35">
      <c r="P246" t="s">
        <v>8897</v>
      </c>
      <c r="Q246">
        <v>-19.2</v>
      </c>
      <c r="R246">
        <v>19.2</v>
      </c>
      <c r="T246" s="186">
        <f t="shared" si="10"/>
        <v>-48</v>
      </c>
    </row>
    <row r="247" spans="16:20" x14ac:dyDescent="0.35">
      <c r="P247" t="s">
        <v>8897</v>
      </c>
      <c r="Q247">
        <v>-19.2</v>
      </c>
      <c r="R247">
        <v>-19.2</v>
      </c>
      <c r="T247" s="186">
        <f t="shared" si="10"/>
        <v>-48</v>
      </c>
    </row>
    <row r="248" spans="16:20" x14ac:dyDescent="0.35">
      <c r="P248" t="s">
        <v>8897</v>
      </c>
      <c r="Q248">
        <v>6.4</v>
      </c>
      <c r="R248">
        <v>-19.2</v>
      </c>
      <c r="T248" s="186">
        <f t="shared" si="10"/>
        <v>16</v>
      </c>
    </row>
    <row r="249" spans="16:20" x14ac:dyDescent="0.35">
      <c r="P249" t="s">
        <v>8961</v>
      </c>
      <c r="Q249">
        <v>6.4</v>
      </c>
      <c r="R249">
        <v>-32</v>
      </c>
      <c r="T249" s="186">
        <f t="shared" si="10"/>
        <v>16</v>
      </c>
    </row>
    <row r="250" spans="16:20" x14ac:dyDescent="0.35">
      <c r="P250" t="s">
        <v>8961</v>
      </c>
      <c r="Q250">
        <v>-19.2</v>
      </c>
      <c r="R250">
        <v>-32</v>
      </c>
      <c r="T250" s="186">
        <f t="shared" si="10"/>
        <v>-48</v>
      </c>
    </row>
    <row r="251" spans="16:20" x14ac:dyDescent="0.35">
      <c r="P251" t="s">
        <v>8882</v>
      </c>
      <c r="Q251">
        <v>6.4</v>
      </c>
      <c r="R251">
        <v>-23.68</v>
      </c>
      <c r="T251" s="186">
        <f t="shared" si="10"/>
        <v>16</v>
      </c>
    </row>
    <row r="252" spans="16:20" x14ac:dyDescent="0.35">
      <c r="P252" t="s">
        <v>8911</v>
      </c>
      <c r="Q252">
        <v>6.4</v>
      </c>
      <c r="R252">
        <v>-19.2</v>
      </c>
      <c r="T252" s="186">
        <f t="shared" si="10"/>
        <v>16</v>
      </c>
    </row>
    <row r="253" spans="16:20" x14ac:dyDescent="0.35">
      <c r="P253" t="s">
        <v>8911</v>
      </c>
      <c r="Q253">
        <v>6.4</v>
      </c>
      <c r="R253">
        <v>-12.8</v>
      </c>
      <c r="T253" s="186">
        <f t="shared" si="10"/>
        <v>16</v>
      </c>
    </row>
    <row r="254" spans="16:20" x14ac:dyDescent="0.35">
      <c r="P254" t="s">
        <v>8911</v>
      </c>
      <c r="Q254">
        <v>6.4</v>
      </c>
      <c r="R254">
        <v>19.2</v>
      </c>
      <c r="T254" s="186">
        <f t="shared" si="10"/>
        <v>16</v>
      </c>
    </row>
    <row r="255" spans="16:20" x14ac:dyDescent="0.35">
      <c r="P255" t="s">
        <v>8911</v>
      </c>
      <c r="Q255">
        <v>6.4</v>
      </c>
      <c r="R255">
        <v>12.8</v>
      </c>
      <c r="T255" s="186">
        <f t="shared" si="10"/>
        <v>16</v>
      </c>
    </row>
    <row r="256" spans="16:20" x14ac:dyDescent="0.35">
      <c r="P256" t="s">
        <v>8911</v>
      </c>
      <c r="Q256">
        <v>-19.2</v>
      </c>
      <c r="R256">
        <v>19.2</v>
      </c>
      <c r="T256" s="186">
        <f t="shared" si="10"/>
        <v>-48</v>
      </c>
    </row>
    <row r="257" spans="16:20" x14ac:dyDescent="0.35">
      <c r="P257" t="s">
        <v>8911</v>
      </c>
      <c r="Q257">
        <v>-19.2</v>
      </c>
      <c r="R257">
        <v>-19.2</v>
      </c>
      <c r="T257" s="186">
        <f t="shared" si="10"/>
        <v>-48</v>
      </c>
    </row>
    <row r="258" spans="16:20" x14ac:dyDescent="0.35">
      <c r="P258" t="s">
        <v>8961</v>
      </c>
      <c r="Q258">
        <v>-19.2</v>
      </c>
      <c r="R258">
        <v>-64</v>
      </c>
      <c r="T258" s="186">
        <f t="shared" si="10"/>
        <v>-48</v>
      </c>
    </row>
    <row r="259" spans="16:20" x14ac:dyDescent="0.35">
      <c r="P259" t="s">
        <v>8961</v>
      </c>
      <c r="Q259">
        <v>6.4</v>
      </c>
      <c r="R259">
        <v>-64</v>
      </c>
      <c r="T259" s="186">
        <f t="shared" si="10"/>
        <v>16</v>
      </c>
    </row>
    <row r="260" spans="16:20" x14ac:dyDescent="0.35">
      <c r="P260" t="s">
        <v>8959</v>
      </c>
      <c r="Q260">
        <v>-19.2</v>
      </c>
      <c r="R260">
        <v>-64</v>
      </c>
      <c r="T260" s="186">
        <f t="shared" si="10"/>
        <v>-48</v>
      </c>
    </row>
    <row r="261" spans="16:20" x14ac:dyDescent="0.35">
      <c r="P261" t="s">
        <v>8959</v>
      </c>
      <c r="Q261">
        <v>6.4</v>
      </c>
      <c r="R261">
        <v>-64</v>
      </c>
      <c r="T261" s="186">
        <f t="shared" si="10"/>
        <v>16</v>
      </c>
    </row>
    <row r="262" spans="16:20" x14ac:dyDescent="0.35">
      <c r="P262" t="s">
        <v>8959</v>
      </c>
      <c r="Q262">
        <v>-19.2</v>
      </c>
      <c r="R262">
        <v>-32</v>
      </c>
      <c r="T262" s="186">
        <f t="shared" si="10"/>
        <v>-48</v>
      </c>
    </row>
    <row r="263" spans="16:20" x14ac:dyDescent="0.35">
      <c r="P263" t="s">
        <v>8959</v>
      </c>
      <c r="Q263">
        <v>6.4</v>
      </c>
      <c r="R263">
        <v>-32</v>
      </c>
      <c r="T263" s="186">
        <f t="shared" si="10"/>
        <v>16</v>
      </c>
    </row>
    <row r="264" spans="16:20" x14ac:dyDescent="0.35">
      <c r="P264" t="s">
        <v>8882</v>
      </c>
      <c r="Q264">
        <v>6.4</v>
      </c>
      <c r="R264">
        <v>-64</v>
      </c>
      <c r="T264" s="186">
        <f t="shared" si="10"/>
        <v>16</v>
      </c>
    </row>
    <row r="265" spans="16:20" x14ac:dyDescent="0.35">
      <c r="P265" t="s">
        <v>8881</v>
      </c>
      <c r="Q265">
        <v>6.4</v>
      </c>
      <c r="R265">
        <v>-64</v>
      </c>
      <c r="T265" s="186">
        <f t="shared" si="10"/>
        <v>16</v>
      </c>
    </row>
    <row r="266" spans="16:20" x14ac:dyDescent="0.35">
      <c r="P266" t="s">
        <v>8881</v>
      </c>
      <c r="Q266">
        <v>6.4</v>
      </c>
      <c r="R266">
        <v>-23.68</v>
      </c>
      <c r="T266" s="186">
        <f t="shared" si="10"/>
        <v>16</v>
      </c>
    </row>
    <row r="267" spans="16:20" x14ac:dyDescent="0.35">
      <c r="P267" t="s">
        <v>8956</v>
      </c>
      <c r="Q267">
        <v>6.4</v>
      </c>
      <c r="R267">
        <v>-12.8</v>
      </c>
      <c r="T267" s="186">
        <f t="shared" si="10"/>
        <v>16</v>
      </c>
    </row>
    <row r="268" spans="16:20" x14ac:dyDescent="0.35">
      <c r="P268" t="s">
        <v>8963</v>
      </c>
      <c r="Q268">
        <v>6.4</v>
      </c>
      <c r="R268">
        <v>-19.2</v>
      </c>
      <c r="T268" s="186">
        <f t="shared" si="10"/>
        <v>16</v>
      </c>
    </row>
    <row r="269" spans="16:20" x14ac:dyDescent="0.35">
      <c r="P269" t="s">
        <v>8963</v>
      </c>
      <c r="Q269">
        <v>-19.2</v>
      </c>
      <c r="R269">
        <v>-19.2</v>
      </c>
      <c r="T269" s="186">
        <f t="shared" si="10"/>
        <v>-48</v>
      </c>
    </row>
    <row r="270" spans="16:20" x14ac:dyDescent="0.35">
      <c r="P270" t="s">
        <v>8963</v>
      </c>
      <c r="Q270">
        <v>-19.2</v>
      </c>
      <c r="R270">
        <v>19.2</v>
      </c>
      <c r="T270" s="186">
        <f t="shared" si="10"/>
        <v>-48</v>
      </c>
    </row>
    <row r="271" spans="16:20" x14ac:dyDescent="0.35">
      <c r="P271" t="s">
        <v>8963</v>
      </c>
      <c r="Q271">
        <v>6.4</v>
      </c>
      <c r="R271">
        <v>19.2</v>
      </c>
      <c r="T271" s="186">
        <f t="shared" si="10"/>
        <v>16</v>
      </c>
    </row>
    <row r="272" spans="16:20" x14ac:dyDescent="0.35">
      <c r="P272" t="s">
        <v>8904</v>
      </c>
      <c r="Q272">
        <v>6.4</v>
      </c>
      <c r="R272">
        <v>19.2</v>
      </c>
      <c r="T272" s="186">
        <f t="shared" si="10"/>
        <v>16</v>
      </c>
    </row>
    <row r="273" spans="16:20" x14ac:dyDescent="0.35">
      <c r="P273" t="s">
        <v>8904</v>
      </c>
      <c r="Q273">
        <v>6.4</v>
      </c>
      <c r="R273">
        <v>12.8</v>
      </c>
      <c r="T273" s="186">
        <f t="shared" ref="T273:T285" si="11">Q273*2.5</f>
        <v>16</v>
      </c>
    </row>
    <row r="274" spans="16:20" x14ac:dyDescent="0.35">
      <c r="P274" t="s">
        <v>8904</v>
      </c>
      <c r="Q274">
        <v>6.4</v>
      </c>
      <c r="R274">
        <v>-19.2</v>
      </c>
      <c r="T274" s="186">
        <f t="shared" si="11"/>
        <v>16</v>
      </c>
    </row>
    <row r="275" spans="16:20" x14ac:dyDescent="0.35">
      <c r="P275" t="s">
        <v>8904</v>
      </c>
      <c r="Q275">
        <v>6.4</v>
      </c>
      <c r="R275">
        <v>-12.8</v>
      </c>
      <c r="T275" s="186">
        <f t="shared" si="11"/>
        <v>16</v>
      </c>
    </row>
    <row r="276" spans="16:20" x14ac:dyDescent="0.35">
      <c r="P276" t="s">
        <v>8904</v>
      </c>
      <c r="Q276">
        <v>-19.2</v>
      </c>
      <c r="R276">
        <v>-19.2</v>
      </c>
      <c r="T276" s="186">
        <f t="shared" si="11"/>
        <v>-48</v>
      </c>
    </row>
    <row r="277" spans="16:20" x14ac:dyDescent="0.35">
      <c r="P277" t="s">
        <v>8904</v>
      </c>
      <c r="Q277">
        <v>-19.2</v>
      </c>
      <c r="R277">
        <v>19.2</v>
      </c>
      <c r="T277" s="186">
        <f t="shared" si="11"/>
        <v>-48</v>
      </c>
    </row>
    <row r="278" spans="16:20" x14ac:dyDescent="0.35">
      <c r="P278" t="s">
        <v>8922</v>
      </c>
      <c r="Q278">
        <v>6.4</v>
      </c>
      <c r="R278">
        <v>-16</v>
      </c>
      <c r="T278" s="186">
        <f t="shared" si="11"/>
        <v>16</v>
      </c>
    </row>
    <row r="279" spans="16:20" x14ac:dyDescent="0.35">
      <c r="P279" t="s">
        <v>8904</v>
      </c>
      <c r="Q279">
        <v>70.400000000000006</v>
      </c>
      <c r="R279">
        <v>-12.8</v>
      </c>
      <c r="T279" s="186">
        <f t="shared" si="11"/>
        <v>176</v>
      </c>
    </row>
    <row r="280" spans="16:20" x14ac:dyDescent="0.35">
      <c r="P280" t="s">
        <v>8904</v>
      </c>
      <c r="Q280">
        <v>6.4</v>
      </c>
      <c r="R280">
        <v>-16</v>
      </c>
      <c r="T280" s="186">
        <f t="shared" si="11"/>
        <v>16</v>
      </c>
    </row>
    <row r="281" spans="16:20" x14ac:dyDescent="0.35">
      <c r="P281" t="s">
        <v>8904</v>
      </c>
      <c r="Q281">
        <v>70.400000000000006</v>
      </c>
      <c r="R281">
        <v>12.8</v>
      </c>
      <c r="T281" s="186">
        <f t="shared" si="11"/>
        <v>176</v>
      </c>
    </row>
    <row r="282" spans="16:20" x14ac:dyDescent="0.35">
      <c r="P282" t="s">
        <v>8904</v>
      </c>
      <c r="Q282">
        <v>6.4</v>
      </c>
      <c r="R282">
        <v>16</v>
      </c>
      <c r="T282" s="186">
        <f t="shared" si="11"/>
        <v>16</v>
      </c>
    </row>
    <row r="283" spans="16:20" x14ac:dyDescent="0.35">
      <c r="P283" t="s">
        <v>8922</v>
      </c>
      <c r="Q283">
        <v>6.4</v>
      </c>
      <c r="R283">
        <v>16</v>
      </c>
      <c r="T283" s="186">
        <f t="shared" si="11"/>
        <v>16</v>
      </c>
    </row>
    <row r="284" spans="16:20" x14ac:dyDescent="0.35">
      <c r="P284" t="s">
        <v>8904</v>
      </c>
      <c r="Q284">
        <v>73.599999999999994</v>
      </c>
      <c r="R284">
        <v>9.6</v>
      </c>
      <c r="T284" s="186">
        <f t="shared" si="11"/>
        <v>184</v>
      </c>
    </row>
    <row r="285" spans="16:20" x14ac:dyDescent="0.35">
      <c r="P285" t="s">
        <v>8904</v>
      </c>
      <c r="Q285">
        <v>73.599999999999994</v>
      </c>
      <c r="R285">
        <v>-9.6</v>
      </c>
      <c r="T285" s="186">
        <f t="shared" si="11"/>
        <v>184</v>
      </c>
    </row>
    <row r="289" spans="9:14" x14ac:dyDescent="0.35">
      <c r="I289">
        <v>57.6</v>
      </c>
      <c r="J289">
        <v>158.4</v>
      </c>
      <c r="K289">
        <v>-9.5999700000000008</v>
      </c>
      <c r="N289">
        <f>J289*2.25</f>
        <v>356.40000000000003</v>
      </c>
    </row>
    <row r="290" spans="9:14" x14ac:dyDescent="0.35">
      <c r="I290">
        <v>57.6</v>
      </c>
      <c r="J290">
        <v>165.6</v>
      </c>
      <c r="K290">
        <v>-9.6</v>
      </c>
      <c r="N290" s="186">
        <f t="shared" ref="N290:N353" si="12">J290*2.25</f>
        <v>372.59999999999997</v>
      </c>
    </row>
    <row r="291" spans="9:14" x14ac:dyDescent="0.35">
      <c r="I291">
        <v>57.6</v>
      </c>
      <c r="J291">
        <v>158.4</v>
      </c>
      <c r="K291">
        <v>-12.8</v>
      </c>
      <c r="N291" s="186">
        <f t="shared" si="12"/>
        <v>356.40000000000003</v>
      </c>
    </row>
    <row r="292" spans="9:14" x14ac:dyDescent="0.35">
      <c r="I292">
        <v>57.6</v>
      </c>
      <c r="J292">
        <v>158.4</v>
      </c>
      <c r="K292">
        <v>9.6000399999999999</v>
      </c>
      <c r="N292" s="186">
        <f t="shared" si="12"/>
        <v>356.40000000000003</v>
      </c>
    </row>
    <row r="293" spans="9:14" x14ac:dyDescent="0.35">
      <c r="I293">
        <v>57.6</v>
      </c>
      <c r="J293">
        <v>158.4</v>
      </c>
      <c r="K293">
        <v>12.8</v>
      </c>
      <c r="N293" s="186">
        <f t="shared" si="12"/>
        <v>356.40000000000003</v>
      </c>
    </row>
    <row r="294" spans="9:14" x14ac:dyDescent="0.35">
      <c r="I294">
        <v>57.6</v>
      </c>
      <c r="J294">
        <v>165.6</v>
      </c>
      <c r="K294">
        <v>9.6</v>
      </c>
      <c r="N294" s="186">
        <f t="shared" si="12"/>
        <v>372.59999999999997</v>
      </c>
    </row>
    <row r="295" spans="9:14" x14ac:dyDescent="0.35">
      <c r="I295">
        <v>9.6000399999999999</v>
      </c>
      <c r="J295">
        <v>158.4</v>
      </c>
      <c r="K295">
        <v>-57.6</v>
      </c>
      <c r="N295" s="186">
        <f t="shared" si="12"/>
        <v>356.40000000000003</v>
      </c>
    </row>
    <row r="296" spans="9:14" x14ac:dyDescent="0.35">
      <c r="I296">
        <v>12.8</v>
      </c>
      <c r="J296">
        <v>158.4</v>
      </c>
      <c r="K296">
        <v>-57.6</v>
      </c>
      <c r="N296" s="186">
        <f t="shared" si="12"/>
        <v>356.40000000000003</v>
      </c>
    </row>
    <row r="297" spans="9:14" x14ac:dyDescent="0.35">
      <c r="I297">
        <v>9.6</v>
      </c>
      <c r="J297">
        <v>165.6</v>
      </c>
      <c r="K297">
        <v>-57.6</v>
      </c>
      <c r="N297" s="186">
        <f t="shared" si="12"/>
        <v>372.59999999999997</v>
      </c>
    </row>
    <row r="298" spans="9:14" x14ac:dyDescent="0.35">
      <c r="I298">
        <v>-9.5999599999999994</v>
      </c>
      <c r="J298">
        <v>158.4</v>
      </c>
      <c r="K298">
        <v>-57.6</v>
      </c>
      <c r="N298" s="186">
        <f t="shared" si="12"/>
        <v>356.40000000000003</v>
      </c>
    </row>
    <row r="299" spans="9:14" x14ac:dyDescent="0.35">
      <c r="I299">
        <v>-9.6000099999999993</v>
      </c>
      <c r="J299">
        <v>165.6</v>
      </c>
      <c r="K299">
        <v>-57.6</v>
      </c>
      <c r="N299" s="186">
        <f t="shared" si="12"/>
        <v>372.59999999999997</v>
      </c>
    </row>
    <row r="300" spans="9:14" x14ac:dyDescent="0.35">
      <c r="I300">
        <v>-12.8</v>
      </c>
      <c r="J300">
        <v>158.4</v>
      </c>
      <c r="K300">
        <v>-57.6</v>
      </c>
      <c r="N300" s="186">
        <f t="shared" si="12"/>
        <v>356.40000000000003</v>
      </c>
    </row>
    <row r="301" spans="9:14" x14ac:dyDescent="0.35">
      <c r="I301">
        <v>-57.6</v>
      </c>
      <c r="J301">
        <v>158.4</v>
      </c>
      <c r="K301">
        <v>9.5999499999999998</v>
      </c>
      <c r="N301" s="186">
        <f t="shared" si="12"/>
        <v>356.40000000000003</v>
      </c>
    </row>
    <row r="302" spans="9:14" x14ac:dyDescent="0.35">
      <c r="I302">
        <v>-57.6</v>
      </c>
      <c r="J302">
        <v>165.6</v>
      </c>
      <c r="K302">
        <v>9.6</v>
      </c>
      <c r="N302" s="186">
        <f t="shared" si="12"/>
        <v>372.59999999999997</v>
      </c>
    </row>
    <row r="303" spans="9:14" x14ac:dyDescent="0.35">
      <c r="I303">
        <v>-57.6</v>
      </c>
      <c r="J303">
        <v>158.4</v>
      </c>
      <c r="K303">
        <v>12.8</v>
      </c>
      <c r="N303" s="186">
        <f t="shared" si="12"/>
        <v>356.40000000000003</v>
      </c>
    </row>
    <row r="304" spans="9:14" x14ac:dyDescent="0.35">
      <c r="I304">
        <v>-57.599899999999998</v>
      </c>
      <c r="J304">
        <v>158.4</v>
      </c>
      <c r="K304">
        <v>-9.6000499999999995</v>
      </c>
      <c r="N304" s="186">
        <f t="shared" si="12"/>
        <v>356.40000000000003</v>
      </c>
    </row>
    <row r="305" spans="2:25" x14ac:dyDescent="0.35">
      <c r="I305">
        <v>-57.6</v>
      </c>
      <c r="J305">
        <v>158.4</v>
      </c>
      <c r="K305">
        <v>-12.8</v>
      </c>
      <c r="N305" s="186">
        <f t="shared" si="12"/>
        <v>356.40000000000003</v>
      </c>
    </row>
    <row r="306" spans="2:25" x14ac:dyDescent="0.35">
      <c r="I306">
        <v>-57.6</v>
      </c>
      <c r="J306">
        <v>165.6</v>
      </c>
      <c r="K306">
        <v>-9.6</v>
      </c>
      <c r="N306" s="186">
        <f t="shared" si="12"/>
        <v>372.59999999999997</v>
      </c>
    </row>
    <row r="307" spans="2:25" x14ac:dyDescent="0.35">
      <c r="I307">
        <v>-9.6000499999999995</v>
      </c>
      <c r="J307">
        <v>158.4</v>
      </c>
      <c r="K307">
        <v>57.599899999999998</v>
      </c>
      <c r="N307" s="186">
        <f t="shared" si="12"/>
        <v>356.40000000000003</v>
      </c>
    </row>
    <row r="308" spans="2:25" x14ac:dyDescent="0.35">
      <c r="I308">
        <v>-12.8</v>
      </c>
      <c r="J308">
        <v>158.4</v>
      </c>
      <c r="K308">
        <v>57.6</v>
      </c>
      <c r="N308" s="186">
        <f t="shared" si="12"/>
        <v>356.40000000000003</v>
      </c>
    </row>
    <row r="309" spans="2:25" x14ac:dyDescent="0.35">
      <c r="I309">
        <v>-9.6000099999999993</v>
      </c>
      <c r="J309">
        <v>165.6</v>
      </c>
      <c r="K309">
        <v>57.6</v>
      </c>
      <c r="N309" s="186">
        <f t="shared" si="12"/>
        <v>372.59999999999997</v>
      </c>
    </row>
    <row r="310" spans="2:25" x14ac:dyDescent="0.35">
      <c r="B310" t="s">
        <v>8914</v>
      </c>
      <c r="C310">
        <v>91</v>
      </c>
      <c r="D310">
        <v>-12</v>
      </c>
      <c r="F310">
        <f>C310*1.4</f>
        <v>127.39999999999999</v>
      </c>
      <c r="I310">
        <v>9.5999499999999998</v>
      </c>
      <c r="J310">
        <v>158.4</v>
      </c>
      <c r="K310">
        <v>57.6</v>
      </c>
      <c r="N310" s="186">
        <f t="shared" si="12"/>
        <v>356.40000000000003</v>
      </c>
    </row>
    <row r="311" spans="2:25" x14ac:dyDescent="0.35">
      <c r="B311" t="s">
        <v>8916</v>
      </c>
      <c r="C311">
        <v>-14</v>
      </c>
      <c r="D311">
        <v>-28</v>
      </c>
      <c r="F311" s="186">
        <f t="shared" ref="F311:F351" si="13">C311*1.4</f>
        <v>-19.599999999999998</v>
      </c>
      <c r="I311">
        <v>9.59999</v>
      </c>
      <c r="J311">
        <v>165.6</v>
      </c>
      <c r="K311">
        <v>57.6</v>
      </c>
      <c r="N311" s="186">
        <f t="shared" si="12"/>
        <v>372.59999999999997</v>
      </c>
    </row>
    <row r="312" spans="2:25" x14ac:dyDescent="0.35">
      <c r="B312" t="s">
        <v>8917</v>
      </c>
      <c r="C312">
        <v>-14</v>
      </c>
      <c r="D312">
        <v>-28</v>
      </c>
      <c r="F312" s="186">
        <f t="shared" si="13"/>
        <v>-19.599999999999998</v>
      </c>
      <c r="I312">
        <v>12.8</v>
      </c>
      <c r="J312">
        <v>158.4</v>
      </c>
      <c r="K312">
        <v>57.6</v>
      </c>
      <c r="N312" s="186">
        <f t="shared" si="12"/>
        <v>356.40000000000003</v>
      </c>
    </row>
    <row r="313" spans="2:25" x14ac:dyDescent="0.35">
      <c r="B313" t="s">
        <v>8904</v>
      </c>
      <c r="C313">
        <v>91</v>
      </c>
      <c r="D313">
        <v>-12</v>
      </c>
      <c r="F313" s="186">
        <f t="shared" si="13"/>
        <v>127.39999999999999</v>
      </c>
      <c r="I313">
        <v>-23.68</v>
      </c>
      <c r="J313">
        <v>14.4</v>
      </c>
      <c r="K313">
        <v>-12.8</v>
      </c>
      <c r="N313" s="186">
        <f t="shared" si="12"/>
        <v>32.4</v>
      </c>
    </row>
    <row r="314" spans="2:25" x14ac:dyDescent="0.35">
      <c r="B314" t="s">
        <v>8904</v>
      </c>
      <c r="C314">
        <v>91</v>
      </c>
      <c r="D314">
        <v>10</v>
      </c>
      <c r="F314" s="186">
        <f t="shared" si="13"/>
        <v>127.39999999999999</v>
      </c>
      <c r="I314">
        <v>-23.68</v>
      </c>
      <c r="J314">
        <v>172.79999999999998</v>
      </c>
      <c r="K314">
        <v>-9.59999</v>
      </c>
      <c r="N314" s="186">
        <f t="shared" si="12"/>
        <v>388.79999999999995</v>
      </c>
    </row>
    <row r="315" spans="2:25" x14ac:dyDescent="0.35">
      <c r="B315" t="s">
        <v>8917</v>
      </c>
      <c r="C315">
        <v>-14</v>
      </c>
      <c r="D315">
        <v>26</v>
      </c>
      <c r="F315" s="186">
        <f t="shared" si="13"/>
        <v>-19.599999999999998</v>
      </c>
      <c r="I315">
        <v>-23.68</v>
      </c>
      <c r="J315">
        <v>14.3999775</v>
      </c>
      <c r="K315">
        <v>-17.28</v>
      </c>
      <c r="N315" s="186">
        <f t="shared" si="12"/>
        <v>32.399949374999998</v>
      </c>
    </row>
    <row r="316" spans="2:25" x14ac:dyDescent="0.35">
      <c r="B316" t="s">
        <v>8916</v>
      </c>
      <c r="C316">
        <v>-14</v>
      </c>
      <c r="D316">
        <v>26</v>
      </c>
      <c r="F316" s="186">
        <f t="shared" si="13"/>
        <v>-19.599999999999998</v>
      </c>
      <c r="I316">
        <v>-23.68</v>
      </c>
      <c r="J316">
        <v>187.20000000000002</v>
      </c>
      <c r="K316">
        <v>-17.28</v>
      </c>
      <c r="N316" s="186">
        <f t="shared" si="12"/>
        <v>421.20000000000005</v>
      </c>
      <c r="U316">
        <v>-21</v>
      </c>
      <c r="V316">
        <v>191.25</v>
      </c>
      <c r="W316">
        <v>-20</v>
      </c>
      <c r="Y316">
        <f>V316*0.75</f>
        <v>143.4375</v>
      </c>
    </row>
    <row r="317" spans="2:25" x14ac:dyDescent="0.35">
      <c r="B317" t="s">
        <v>8914</v>
      </c>
      <c r="C317">
        <v>91</v>
      </c>
      <c r="D317">
        <v>10</v>
      </c>
      <c r="F317" s="186">
        <f t="shared" si="13"/>
        <v>127.39999999999999</v>
      </c>
      <c r="I317">
        <v>-23.68</v>
      </c>
      <c r="J317">
        <v>172.79999999999998</v>
      </c>
      <c r="K317">
        <v>9.6000200000000007</v>
      </c>
      <c r="N317" s="186">
        <f t="shared" si="12"/>
        <v>388.79999999999995</v>
      </c>
      <c r="U317">
        <v>19</v>
      </c>
      <c r="V317">
        <v>191.25</v>
      </c>
      <c r="W317">
        <v>-20</v>
      </c>
      <c r="Y317" s="186">
        <f t="shared" ref="Y317:Y335" si="14">V317*0.75</f>
        <v>143.4375</v>
      </c>
    </row>
    <row r="318" spans="2:25" x14ac:dyDescent="0.35">
      <c r="B318" t="s">
        <v>8917</v>
      </c>
      <c r="C318">
        <v>85.399999999999991</v>
      </c>
      <c r="D318">
        <v>14</v>
      </c>
      <c r="F318" s="186">
        <f t="shared" si="13"/>
        <v>119.55999999999997</v>
      </c>
      <c r="I318">
        <v>-23.68</v>
      </c>
      <c r="J318">
        <v>187.20000000000002</v>
      </c>
      <c r="K318">
        <v>17.28</v>
      </c>
      <c r="N318" s="186">
        <f t="shared" si="12"/>
        <v>421.20000000000005</v>
      </c>
      <c r="U318">
        <v>15</v>
      </c>
      <c r="V318">
        <v>210</v>
      </c>
      <c r="W318">
        <v>-15</v>
      </c>
      <c r="Y318" s="186">
        <f t="shared" si="14"/>
        <v>157.5</v>
      </c>
    </row>
    <row r="319" spans="2:25" x14ac:dyDescent="0.35">
      <c r="B319" t="s">
        <v>8904</v>
      </c>
      <c r="C319">
        <v>102.19999999999999</v>
      </c>
      <c r="D319">
        <v>14</v>
      </c>
      <c r="F319" s="186">
        <f t="shared" si="13"/>
        <v>143.07999999999998</v>
      </c>
      <c r="I319">
        <v>-23.68</v>
      </c>
      <c r="J319">
        <v>14.4</v>
      </c>
      <c r="K319">
        <v>12.8</v>
      </c>
      <c r="N319" s="186">
        <f t="shared" si="12"/>
        <v>32.4</v>
      </c>
      <c r="U319">
        <v>-17</v>
      </c>
      <c r="V319">
        <v>210</v>
      </c>
      <c r="W319">
        <v>-15</v>
      </c>
      <c r="Y319" s="186">
        <f t="shared" si="14"/>
        <v>157.5</v>
      </c>
    </row>
    <row r="320" spans="2:25" x14ac:dyDescent="0.35">
      <c r="B320" t="s">
        <v>8917</v>
      </c>
      <c r="C320">
        <v>102.19999999999999</v>
      </c>
      <c r="D320">
        <v>14</v>
      </c>
      <c r="F320" s="186">
        <f t="shared" si="13"/>
        <v>143.07999999999998</v>
      </c>
      <c r="I320">
        <v>-23.68</v>
      </c>
      <c r="J320">
        <v>14.3999775</v>
      </c>
      <c r="K320">
        <v>17.28</v>
      </c>
      <c r="N320" s="186">
        <f t="shared" si="12"/>
        <v>32.399949374999998</v>
      </c>
      <c r="U320">
        <v>19</v>
      </c>
      <c r="V320">
        <v>191.25</v>
      </c>
      <c r="W320">
        <v>20</v>
      </c>
      <c r="Y320" s="186">
        <f t="shared" si="14"/>
        <v>143.4375</v>
      </c>
    </row>
    <row r="321" spans="2:25" x14ac:dyDescent="0.35">
      <c r="B321" t="s">
        <v>8904</v>
      </c>
      <c r="C321">
        <v>85.399999999999991</v>
      </c>
      <c r="D321">
        <v>14</v>
      </c>
      <c r="F321" s="186">
        <f t="shared" si="13"/>
        <v>119.55999999999997</v>
      </c>
      <c r="I321">
        <v>-9.59999</v>
      </c>
      <c r="J321">
        <v>172.79999999999998</v>
      </c>
      <c r="K321">
        <v>23.68</v>
      </c>
      <c r="N321" s="186">
        <f t="shared" si="12"/>
        <v>388.79999999999995</v>
      </c>
      <c r="U321">
        <v>15</v>
      </c>
      <c r="V321">
        <v>210</v>
      </c>
      <c r="W321">
        <v>16</v>
      </c>
      <c r="Y321" s="186">
        <f t="shared" si="14"/>
        <v>157.5</v>
      </c>
    </row>
    <row r="322" spans="2:25" x14ac:dyDescent="0.35">
      <c r="B322" t="s">
        <v>8904</v>
      </c>
      <c r="C322">
        <v>85.399999999999991</v>
      </c>
      <c r="D322">
        <v>-15</v>
      </c>
      <c r="F322" s="186">
        <f t="shared" si="13"/>
        <v>119.55999999999997</v>
      </c>
      <c r="I322">
        <v>-17.28</v>
      </c>
      <c r="J322">
        <v>187.20000000000002</v>
      </c>
      <c r="K322">
        <v>23.68</v>
      </c>
      <c r="N322" s="186">
        <f t="shared" si="12"/>
        <v>421.20000000000005</v>
      </c>
      <c r="U322">
        <v>-21</v>
      </c>
      <c r="V322">
        <v>191.25</v>
      </c>
      <c r="W322">
        <v>20</v>
      </c>
      <c r="Y322" s="186">
        <f t="shared" si="14"/>
        <v>143.4375</v>
      </c>
    </row>
    <row r="323" spans="2:25" x14ac:dyDescent="0.35">
      <c r="B323" t="s">
        <v>8917</v>
      </c>
      <c r="C323">
        <v>102.19999999999999</v>
      </c>
      <c r="D323">
        <v>-15</v>
      </c>
      <c r="F323" s="186">
        <f t="shared" si="13"/>
        <v>143.07999999999998</v>
      </c>
      <c r="I323">
        <v>-17.28</v>
      </c>
      <c r="J323">
        <v>14.3999775</v>
      </c>
      <c r="K323">
        <v>23.68</v>
      </c>
      <c r="N323" s="186">
        <f t="shared" si="12"/>
        <v>32.399949374999998</v>
      </c>
      <c r="U323">
        <v>-17</v>
      </c>
      <c r="V323">
        <v>210</v>
      </c>
      <c r="W323">
        <v>16</v>
      </c>
      <c r="Y323" s="186">
        <f t="shared" si="14"/>
        <v>157.5</v>
      </c>
    </row>
    <row r="324" spans="2:25" x14ac:dyDescent="0.35">
      <c r="B324" t="s">
        <v>8904</v>
      </c>
      <c r="C324">
        <v>102.19999999999999</v>
      </c>
      <c r="D324">
        <v>-15</v>
      </c>
      <c r="F324" s="186">
        <f t="shared" si="13"/>
        <v>143.07999999999998</v>
      </c>
      <c r="I324">
        <v>-12.8</v>
      </c>
      <c r="J324">
        <v>14.4</v>
      </c>
      <c r="K324">
        <v>23.68</v>
      </c>
      <c r="N324" s="186">
        <f t="shared" si="12"/>
        <v>32.4</v>
      </c>
      <c r="U324">
        <v>-21</v>
      </c>
      <c r="V324">
        <v>39.375</v>
      </c>
      <c r="W324">
        <v>-23</v>
      </c>
      <c r="Y324" s="186">
        <f t="shared" si="14"/>
        <v>29.53125</v>
      </c>
    </row>
    <row r="325" spans="2:25" x14ac:dyDescent="0.35">
      <c r="B325" t="s">
        <v>8917</v>
      </c>
      <c r="C325">
        <v>85.399999999999991</v>
      </c>
      <c r="D325">
        <v>-15</v>
      </c>
      <c r="F325" s="186">
        <f t="shared" si="13"/>
        <v>119.55999999999997</v>
      </c>
      <c r="I325">
        <v>12.8</v>
      </c>
      <c r="J325">
        <v>14.4</v>
      </c>
      <c r="K325">
        <v>23.68</v>
      </c>
      <c r="N325" s="186">
        <f t="shared" si="12"/>
        <v>32.4</v>
      </c>
      <c r="U325">
        <v>21</v>
      </c>
      <c r="V325">
        <v>39.375</v>
      </c>
      <c r="W325">
        <v>-23</v>
      </c>
      <c r="Y325" s="186">
        <f t="shared" si="14"/>
        <v>29.53125</v>
      </c>
    </row>
    <row r="326" spans="2:25" x14ac:dyDescent="0.35">
      <c r="B326" t="s">
        <v>8919</v>
      </c>
      <c r="C326">
        <v>124.6</v>
      </c>
      <c r="D326">
        <v>-17</v>
      </c>
      <c r="F326" s="186">
        <f t="shared" si="13"/>
        <v>174.43999999999997</v>
      </c>
      <c r="I326">
        <v>17.28</v>
      </c>
      <c r="J326">
        <v>14.3999775</v>
      </c>
      <c r="K326">
        <v>23.68</v>
      </c>
      <c r="N326" s="186">
        <f t="shared" si="12"/>
        <v>32.399949374999998</v>
      </c>
      <c r="U326">
        <v>15</v>
      </c>
      <c r="V326">
        <v>189.375</v>
      </c>
      <c r="W326">
        <v>-15</v>
      </c>
      <c r="Y326" s="186">
        <f t="shared" si="14"/>
        <v>142.03125</v>
      </c>
    </row>
    <row r="327" spans="2:25" x14ac:dyDescent="0.35">
      <c r="B327" t="s">
        <v>8909</v>
      </c>
      <c r="C327">
        <v>-14</v>
      </c>
      <c r="D327">
        <v>-38</v>
      </c>
      <c r="F327" s="186">
        <f t="shared" si="13"/>
        <v>-19.599999999999998</v>
      </c>
      <c r="I327">
        <v>9.6000200000000007</v>
      </c>
      <c r="J327">
        <v>172.79999999999998</v>
      </c>
      <c r="K327">
        <v>23.68</v>
      </c>
      <c r="N327" s="186">
        <f t="shared" si="12"/>
        <v>388.79999999999995</v>
      </c>
      <c r="U327">
        <v>-16</v>
      </c>
      <c r="V327">
        <v>189.375</v>
      </c>
      <c r="W327">
        <v>-15</v>
      </c>
      <c r="Y327" s="186">
        <f t="shared" si="14"/>
        <v>142.03125</v>
      </c>
    </row>
    <row r="328" spans="2:25" x14ac:dyDescent="0.35">
      <c r="B328" t="s">
        <v>8919</v>
      </c>
      <c r="C328">
        <v>-14</v>
      </c>
      <c r="D328">
        <v>-38</v>
      </c>
      <c r="F328" s="186">
        <f t="shared" si="13"/>
        <v>-19.599999999999998</v>
      </c>
      <c r="I328">
        <v>17.28</v>
      </c>
      <c r="J328">
        <v>187.20000000000002</v>
      </c>
      <c r="K328">
        <v>23.68</v>
      </c>
      <c r="N328" s="186">
        <f t="shared" si="12"/>
        <v>421.20000000000005</v>
      </c>
      <c r="U328">
        <v>-21</v>
      </c>
      <c r="V328">
        <v>39.375</v>
      </c>
      <c r="W328">
        <v>23</v>
      </c>
      <c r="Y328" s="186">
        <f t="shared" si="14"/>
        <v>29.53125</v>
      </c>
    </row>
    <row r="329" spans="2:25" x14ac:dyDescent="0.35">
      <c r="B329" t="s">
        <v>8909</v>
      </c>
      <c r="C329">
        <v>124.6</v>
      </c>
      <c r="D329">
        <v>-17</v>
      </c>
      <c r="F329" s="186">
        <f t="shared" si="13"/>
        <v>174.43999999999997</v>
      </c>
      <c r="I329">
        <v>23.68</v>
      </c>
      <c r="J329">
        <v>14.4</v>
      </c>
      <c r="K329">
        <v>12.8</v>
      </c>
      <c r="N329" s="186">
        <f t="shared" si="12"/>
        <v>32.4</v>
      </c>
      <c r="U329">
        <v>-16</v>
      </c>
      <c r="V329">
        <v>189.375</v>
      </c>
      <c r="W329">
        <v>16</v>
      </c>
      <c r="Y329" s="186">
        <f t="shared" si="14"/>
        <v>142.03125</v>
      </c>
    </row>
    <row r="330" spans="2:25" x14ac:dyDescent="0.35">
      <c r="B330" t="s">
        <v>8909</v>
      </c>
      <c r="C330">
        <v>124.6</v>
      </c>
      <c r="D330">
        <v>16</v>
      </c>
      <c r="F330" s="186">
        <f t="shared" si="13"/>
        <v>174.43999999999997</v>
      </c>
      <c r="I330">
        <v>23.68</v>
      </c>
      <c r="J330">
        <v>172.79999999999998</v>
      </c>
      <c r="K330">
        <v>9.5999800000000004</v>
      </c>
      <c r="N330" s="186">
        <f t="shared" si="12"/>
        <v>388.79999999999995</v>
      </c>
      <c r="U330">
        <v>21</v>
      </c>
      <c r="V330">
        <v>39.375</v>
      </c>
      <c r="W330">
        <v>23</v>
      </c>
      <c r="Y330" s="186">
        <f t="shared" si="14"/>
        <v>29.53125</v>
      </c>
    </row>
    <row r="331" spans="2:25" x14ac:dyDescent="0.35">
      <c r="B331" t="s">
        <v>8919</v>
      </c>
      <c r="C331">
        <v>-14</v>
      </c>
      <c r="D331">
        <v>36</v>
      </c>
      <c r="F331" s="186">
        <f t="shared" si="13"/>
        <v>-19.599999999999998</v>
      </c>
      <c r="I331">
        <v>23.68</v>
      </c>
      <c r="J331">
        <v>14.3999775</v>
      </c>
      <c r="K331">
        <v>17.28</v>
      </c>
      <c r="N331" s="186">
        <f t="shared" si="12"/>
        <v>32.399949374999998</v>
      </c>
      <c r="U331">
        <v>15</v>
      </c>
      <c r="V331">
        <v>189.375</v>
      </c>
      <c r="W331">
        <v>16</v>
      </c>
      <c r="Y331" s="186">
        <f t="shared" si="14"/>
        <v>142.03125</v>
      </c>
    </row>
    <row r="332" spans="2:25" x14ac:dyDescent="0.35">
      <c r="B332" t="s">
        <v>8909</v>
      </c>
      <c r="C332">
        <v>-14</v>
      </c>
      <c r="D332">
        <v>36</v>
      </c>
      <c r="F332" s="186">
        <f t="shared" si="13"/>
        <v>-19.599999999999998</v>
      </c>
      <c r="I332">
        <v>23.68</v>
      </c>
      <c r="J332">
        <v>187.20000000000002</v>
      </c>
      <c r="K332">
        <v>17.28</v>
      </c>
      <c r="N332" s="186">
        <f t="shared" si="12"/>
        <v>421.20000000000005</v>
      </c>
      <c r="U332">
        <v>33</v>
      </c>
      <c r="V332">
        <v>0</v>
      </c>
      <c r="W332">
        <v>-36</v>
      </c>
      <c r="Y332" s="186">
        <f t="shared" si="14"/>
        <v>0</v>
      </c>
    </row>
    <row r="333" spans="2:25" x14ac:dyDescent="0.35">
      <c r="B333" t="s">
        <v>8919</v>
      </c>
      <c r="C333">
        <v>124.6</v>
      </c>
      <c r="D333">
        <v>16</v>
      </c>
      <c r="F333" s="186">
        <f t="shared" si="13"/>
        <v>174.43999999999997</v>
      </c>
      <c r="I333">
        <v>23.68</v>
      </c>
      <c r="J333">
        <v>172.79999999999998</v>
      </c>
      <c r="K333">
        <v>-9.6000200000000007</v>
      </c>
      <c r="N333" s="186">
        <f t="shared" si="12"/>
        <v>388.79999999999995</v>
      </c>
      <c r="U333">
        <v>33</v>
      </c>
      <c r="V333">
        <v>0</v>
      </c>
      <c r="W333">
        <v>36</v>
      </c>
      <c r="Y333" s="186">
        <f t="shared" si="14"/>
        <v>0</v>
      </c>
    </row>
    <row r="334" spans="2:25" x14ac:dyDescent="0.35">
      <c r="B334" t="s">
        <v>8920</v>
      </c>
      <c r="C334">
        <v>124.6</v>
      </c>
      <c r="D334">
        <v>-18</v>
      </c>
      <c r="F334" s="186">
        <f t="shared" si="13"/>
        <v>174.43999999999997</v>
      </c>
      <c r="I334">
        <v>23.68</v>
      </c>
      <c r="J334">
        <v>187.20000000000002</v>
      </c>
      <c r="K334">
        <v>-17.28</v>
      </c>
      <c r="N334" s="186">
        <f t="shared" si="12"/>
        <v>421.20000000000005</v>
      </c>
      <c r="U334">
        <v>-33</v>
      </c>
      <c r="V334">
        <v>0</v>
      </c>
      <c r="W334">
        <v>36</v>
      </c>
      <c r="Y334" s="186">
        <f t="shared" si="14"/>
        <v>0</v>
      </c>
    </row>
    <row r="335" spans="2:25" x14ac:dyDescent="0.35">
      <c r="B335" t="s">
        <v>8921</v>
      </c>
      <c r="C335">
        <v>-14</v>
      </c>
      <c r="D335">
        <v>-39</v>
      </c>
      <c r="F335" s="186">
        <f t="shared" si="13"/>
        <v>-19.599999999999998</v>
      </c>
      <c r="I335">
        <v>23.68</v>
      </c>
      <c r="J335">
        <v>14.4</v>
      </c>
      <c r="K335">
        <v>-12.8</v>
      </c>
      <c r="N335" s="186">
        <f t="shared" si="12"/>
        <v>32.4</v>
      </c>
      <c r="U335">
        <v>-33</v>
      </c>
      <c r="V335">
        <v>0</v>
      </c>
      <c r="W335">
        <v>-36</v>
      </c>
      <c r="Y335" s="186">
        <f t="shared" si="14"/>
        <v>0</v>
      </c>
    </row>
    <row r="336" spans="2:25" x14ac:dyDescent="0.35">
      <c r="B336" t="s">
        <v>8920</v>
      </c>
      <c r="C336">
        <v>-14</v>
      </c>
      <c r="D336">
        <v>-39</v>
      </c>
      <c r="F336" s="186">
        <f t="shared" si="13"/>
        <v>-19.599999999999998</v>
      </c>
      <c r="I336">
        <v>23.68</v>
      </c>
      <c r="J336">
        <v>14.3999775</v>
      </c>
      <c r="K336">
        <v>-17.28</v>
      </c>
      <c r="N336" s="186">
        <f t="shared" si="12"/>
        <v>32.399949374999998</v>
      </c>
    </row>
    <row r="337" spans="2:25" x14ac:dyDescent="0.35">
      <c r="B337" t="s">
        <v>8921</v>
      </c>
      <c r="C337">
        <v>124.6</v>
      </c>
      <c r="D337">
        <v>-18</v>
      </c>
      <c r="F337" s="186">
        <f t="shared" si="13"/>
        <v>174.43999999999997</v>
      </c>
      <c r="I337">
        <v>9.5999800000000004</v>
      </c>
      <c r="J337">
        <v>172.79999999999998</v>
      </c>
      <c r="K337">
        <v>-23.68</v>
      </c>
      <c r="N337" s="186">
        <f t="shared" si="12"/>
        <v>388.79999999999995</v>
      </c>
    </row>
    <row r="338" spans="2:25" x14ac:dyDescent="0.35">
      <c r="B338" t="s">
        <v>8921</v>
      </c>
      <c r="C338">
        <v>124.6</v>
      </c>
      <c r="D338">
        <v>15</v>
      </c>
      <c r="F338" s="186">
        <f t="shared" si="13"/>
        <v>174.43999999999997</v>
      </c>
      <c r="I338">
        <v>17.28</v>
      </c>
      <c r="J338">
        <v>187.20000000000002</v>
      </c>
      <c r="K338">
        <v>-23.68</v>
      </c>
      <c r="N338" s="186">
        <f t="shared" si="12"/>
        <v>421.20000000000005</v>
      </c>
      <c r="Q338" t="s">
        <v>8974</v>
      </c>
    </row>
    <row r="339" spans="2:25" x14ac:dyDescent="0.35">
      <c r="B339" t="s">
        <v>8920</v>
      </c>
      <c r="C339">
        <v>-14</v>
      </c>
      <c r="D339">
        <v>36</v>
      </c>
      <c r="F339" s="186">
        <f t="shared" si="13"/>
        <v>-19.599999999999998</v>
      </c>
      <c r="I339">
        <v>17.28</v>
      </c>
      <c r="J339">
        <v>14.3999775</v>
      </c>
      <c r="K339">
        <v>-23.68</v>
      </c>
      <c r="N339" s="186">
        <f t="shared" si="12"/>
        <v>32.399949374999998</v>
      </c>
      <c r="Q339" t="s">
        <v>8975</v>
      </c>
      <c r="U339">
        <v>-13</v>
      </c>
      <c r="V339">
        <v>87.11999999999999</v>
      </c>
      <c r="W339">
        <v>-12</v>
      </c>
      <c r="Y339">
        <f>V339*1.2</f>
        <v>104.54399999999998</v>
      </c>
    </row>
    <row r="340" spans="2:25" x14ac:dyDescent="0.35">
      <c r="B340" t="s">
        <v>8921</v>
      </c>
      <c r="C340">
        <v>-14</v>
      </c>
      <c r="D340">
        <v>36</v>
      </c>
      <c r="F340" s="186">
        <f t="shared" si="13"/>
        <v>-19.599999999999998</v>
      </c>
      <c r="I340">
        <v>12.8</v>
      </c>
      <c r="J340">
        <v>14.4</v>
      </c>
      <c r="K340">
        <v>-23.68</v>
      </c>
      <c r="N340" s="186">
        <f t="shared" si="12"/>
        <v>32.4</v>
      </c>
      <c r="Q340" t="s">
        <v>8976</v>
      </c>
      <c r="U340">
        <v>13</v>
      </c>
      <c r="V340">
        <v>87.11999999999999</v>
      </c>
      <c r="W340">
        <v>-12</v>
      </c>
      <c r="Y340" s="186">
        <f t="shared" ref="Y340:Y366" si="15">V340*1.2</f>
        <v>104.54399999999998</v>
      </c>
    </row>
    <row r="341" spans="2:25" x14ac:dyDescent="0.35">
      <c r="B341" t="s">
        <v>8920</v>
      </c>
      <c r="C341">
        <v>124.6</v>
      </c>
      <c r="D341">
        <v>15</v>
      </c>
      <c r="F341" s="186">
        <f t="shared" si="13"/>
        <v>174.43999999999997</v>
      </c>
      <c r="I341">
        <v>-9.6000200000000007</v>
      </c>
      <c r="J341">
        <v>172.79999999999998</v>
      </c>
      <c r="K341">
        <v>-23.68</v>
      </c>
      <c r="N341" s="186">
        <f t="shared" si="12"/>
        <v>388.79999999999995</v>
      </c>
      <c r="Q341" t="s">
        <v>8977</v>
      </c>
      <c r="U341">
        <v>13</v>
      </c>
      <c r="V341">
        <v>87.11999999999999</v>
      </c>
      <c r="W341">
        <v>13</v>
      </c>
      <c r="Y341" s="186">
        <f t="shared" si="15"/>
        <v>104.54399999999998</v>
      </c>
    </row>
    <row r="342" spans="2:25" x14ac:dyDescent="0.35">
      <c r="B342" t="s">
        <v>8903</v>
      </c>
      <c r="C342">
        <v>91</v>
      </c>
      <c r="D342">
        <v>10</v>
      </c>
      <c r="F342" s="186">
        <f t="shared" si="13"/>
        <v>127.39999999999999</v>
      </c>
      <c r="I342">
        <v>-17.28</v>
      </c>
      <c r="J342">
        <v>187.20000000000002</v>
      </c>
      <c r="K342">
        <v>-23.68</v>
      </c>
      <c r="N342" s="186">
        <f t="shared" si="12"/>
        <v>421.20000000000005</v>
      </c>
      <c r="Q342" t="s">
        <v>8978</v>
      </c>
      <c r="U342">
        <v>-13</v>
      </c>
      <c r="V342">
        <v>87.11999999999999</v>
      </c>
      <c r="W342">
        <v>13</v>
      </c>
      <c r="Y342" s="186">
        <f t="shared" si="15"/>
        <v>104.54399999999998</v>
      </c>
    </row>
    <row r="343" spans="2:25" x14ac:dyDescent="0.35">
      <c r="B343" t="s">
        <v>8903</v>
      </c>
      <c r="C343">
        <v>91</v>
      </c>
      <c r="D343">
        <v>-12</v>
      </c>
      <c r="F343" s="186">
        <f t="shared" si="13"/>
        <v>127.39999999999999</v>
      </c>
      <c r="I343">
        <v>-12.8</v>
      </c>
      <c r="J343">
        <v>14.4</v>
      </c>
      <c r="K343">
        <v>-23.68</v>
      </c>
      <c r="N343" s="186">
        <f t="shared" si="12"/>
        <v>32.4</v>
      </c>
      <c r="Q343" t="s">
        <v>8979</v>
      </c>
      <c r="U343">
        <v>-20</v>
      </c>
      <c r="V343">
        <v>65.52</v>
      </c>
      <c r="W343">
        <v>-19</v>
      </c>
      <c r="Y343" s="186">
        <f t="shared" si="15"/>
        <v>78.623999999999995</v>
      </c>
    </row>
    <row r="344" spans="2:25" x14ac:dyDescent="0.35">
      <c r="B344" t="s">
        <v>8903</v>
      </c>
      <c r="C344">
        <v>-14</v>
      </c>
      <c r="D344">
        <v>60</v>
      </c>
      <c r="F344" s="186">
        <f t="shared" si="13"/>
        <v>-19.599999999999998</v>
      </c>
      <c r="I344">
        <v>-17.28</v>
      </c>
      <c r="J344">
        <v>14.3999775</v>
      </c>
      <c r="K344">
        <v>-23.68</v>
      </c>
      <c r="N344" s="186">
        <f t="shared" si="12"/>
        <v>32.399949374999998</v>
      </c>
      <c r="Q344" t="s">
        <v>8980</v>
      </c>
      <c r="U344">
        <v>19</v>
      </c>
      <c r="V344">
        <v>65.52</v>
      </c>
      <c r="W344">
        <v>-19</v>
      </c>
      <c r="Y344" s="186">
        <f t="shared" si="15"/>
        <v>78.623999999999995</v>
      </c>
    </row>
    <row r="345" spans="2:25" x14ac:dyDescent="0.35">
      <c r="B345" t="s">
        <v>8903</v>
      </c>
      <c r="C345">
        <v>-14</v>
      </c>
      <c r="D345">
        <v>-62</v>
      </c>
      <c r="F345" s="186">
        <f t="shared" si="13"/>
        <v>-19.599999999999998</v>
      </c>
      <c r="I345">
        <v>-12.8</v>
      </c>
      <c r="J345">
        <v>14.4</v>
      </c>
      <c r="K345">
        <v>57.6</v>
      </c>
      <c r="N345" s="186">
        <f t="shared" si="12"/>
        <v>32.4</v>
      </c>
      <c r="Q345" t="s">
        <v>8981</v>
      </c>
      <c r="U345">
        <v>19</v>
      </c>
      <c r="V345">
        <v>65.52</v>
      </c>
      <c r="W345">
        <v>20</v>
      </c>
      <c r="Y345" s="186">
        <f t="shared" si="15"/>
        <v>78.623999999999995</v>
      </c>
    </row>
    <row r="346" spans="2:25" x14ac:dyDescent="0.35">
      <c r="B346" t="s">
        <v>9002</v>
      </c>
      <c r="C346">
        <v>91</v>
      </c>
      <c r="D346">
        <v>10</v>
      </c>
      <c r="F346" s="186">
        <f t="shared" si="13"/>
        <v>127.39999999999999</v>
      </c>
      <c r="I346">
        <v>-16</v>
      </c>
      <c r="J346">
        <v>14.4</v>
      </c>
      <c r="K346">
        <v>57.6</v>
      </c>
      <c r="N346" s="186">
        <f t="shared" si="12"/>
        <v>32.4</v>
      </c>
      <c r="Q346" t="s">
        <v>8982</v>
      </c>
      <c r="U346">
        <v>-20</v>
      </c>
      <c r="V346">
        <v>65.52</v>
      </c>
      <c r="W346">
        <v>20</v>
      </c>
      <c r="Y346" s="186">
        <f t="shared" si="15"/>
        <v>78.623999999999995</v>
      </c>
    </row>
    <row r="347" spans="2:25" x14ac:dyDescent="0.35">
      <c r="B347" t="s">
        <v>9002</v>
      </c>
      <c r="C347">
        <v>91</v>
      </c>
      <c r="D347">
        <v>-12</v>
      </c>
      <c r="F347" s="186">
        <f t="shared" si="13"/>
        <v>127.39999999999999</v>
      </c>
      <c r="I347">
        <v>12.8</v>
      </c>
      <c r="J347">
        <v>14.4</v>
      </c>
      <c r="K347">
        <v>57.6</v>
      </c>
      <c r="N347" s="186">
        <f t="shared" si="12"/>
        <v>32.4</v>
      </c>
      <c r="Q347" t="s">
        <v>8983</v>
      </c>
      <c r="U347">
        <v>-65</v>
      </c>
      <c r="V347">
        <v>56.16</v>
      </c>
      <c r="W347">
        <v>12</v>
      </c>
      <c r="Y347" s="186">
        <f t="shared" si="15"/>
        <v>67.391999999999996</v>
      </c>
    </row>
    <row r="348" spans="2:25" x14ac:dyDescent="0.35">
      <c r="B348" t="s">
        <v>9002</v>
      </c>
      <c r="C348">
        <v>-14</v>
      </c>
      <c r="D348">
        <v>60</v>
      </c>
      <c r="F348" s="186">
        <f t="shared" si="13"/>
        <v>-19.599999999999998</v>
      </c>
      <c r="I348">
        <v>16</v>
      </c>
      <c r="J348">
        <v>14.4</v>
      </c>
      <c r="K348">
        <v>57.6</v>
      </c>
      <c r="N348" s="186">
        <f t="shared" si="12"/>
        <v>32.4</v>
      </c>
      <c r="Q348" t="s">
        <v>8984</v>
      </c>
      <c r="U348">
        <v>-65</v>
      </c>
      <c r="V348">
        <v>56.16</v>
      </c>
      <c r="W348">
        <v>-12</v>
      </c>
      <c r="Y348" s="186">
        <f t="shared" si="15"/>
        <v>67.391999999999996</v>
      </c>
    </row>
    <row r="349" spans="2:25" x14ac:dyDescent="0.35">
      <c r="B349" t="s">
        <v>9002</v>
      </c>
      <c r="C349">
        <v>-14</v>
      </c>
      <c r="D349">
        <v>-62</v>
      </c>
      <c r="F349" s="186">
        <f t="shared" si="13"/>
        <v>-19.599999999999998</v>
      </c>
      <c r="I349">
        <v>9.59999</v>
      </c>
      <c r="J349">
        <v>165.6</v>
      </c>
      <c r="K349">
        <v>64</v>
      </c>
      <c r="N349" s="186">
        <f t="shared" si="12"/>
        <v>372.59999999999997</v>
      </c>
      <c r="Q349" t="s">
        <v>8985</v>
      </c>
      <c r="U349">
        <v>13</v>
      </c>
      <c r="V349">
        <v>56.16</v>
      </c>
      <c r="W349">
        <v>65</v>
      </c>
      <c r="Y349" s="186">
        <f t="shared" si="15"/>
        <v>67.391999999999996</v>
      </c>
    </row>
    <row r="350" spans="2:25" x14ac:dyDescent="0.35">
      <c r="B350" t="s">
        <v>9003</v>
      </c>
      <c r="C350">
        <v>-14</v>
      </c>
      <c r="D350">
        <v>26</v>
      </c>
      <c r="F350" s="186">
        <f t="shared" si="13"/>
        <v>-19.599999999999998</v>
      </c>
      <c r="I350">
        <v>-9.6000099999999993</v>
      </c>
      <c r="J350">
        <v>165.6</v>
      </c>
      <c r="K350">
        <v>64</v>
      </c>
      <c r="N350" s="186">
        <f t="shared" si="12"/>
        <v>372.59999999999997</v>
      </c>
      <c r="Q350" t="s">
        <v>8986</v>
      </c>
      <c r="U350">
        <v>-13</v>
      </c>
      <c r="V350">
        <v>56.16</v>
      </c>
      <c r="W350">
        <v>65</v>
      </c>
      <c r="Y350" s="186">
        <f t="shared" si="15"/>
        <v>67.391999999999996</v>
      </c>
    </row>
    <row r="351" spans="2:25" x14ac:dyDescent="0.35">
      <c r="B351" t="s">
        <v>9003</v>
      </c>
      <c r="C351">
        <v>-14</v>
      </c>
      <c r="D351">
        <v>-28</v>
      </c>
      <c r="F351" s="186">
        <f t="shared" si="13"/>
        <v>-19.599999999999998</v>
      </c>
      <c r="I351">
        <v>12.8</v>
      </c>
      <c r="J351">
        <v>158.4</v>
      </c>
      <c r="K351">
        <v>64</v>
      </c>
      <c r="N351" s="186">
        <f t="shared" si="12"/>
        <v>356.40000000000003</v>
      </c>
      <c r="Q351" t="s">
        <v>8987</v>
      </c>
      <c r="U351">
        <v>13</v>
      </c>
      <c r="V351">
        <v>56.16</v>
      </c>
      <c r="W351">
        <v>-65</v>
      </c>
      <c r="Y351" s="186">
        <f t="shared" si="15"/>
        <v>67.391999999999996</v>
      </c>
    </row>
    <row r="352" spans="2:25" x14ac:dyDescent="0.35">
      <c r="I352">
        <v>-12.8</v>
      </c>
      <c r="J352">
        <v>158.4</v>
      </c>
      <c r="K352">
        <v>64</v>
      </c>
      <c r="N352" s="186">
        <f t="shared" si="12"/>
        <v>356.40000000000003</v>
      </c>
      <c r="Q352" t="s">
        <v>8988</v>
      </c>
      <c r="U352">
        <v>-13</v>
      </c>
      <c r="V352">
        <v>56.16</v>
      </c>
      <c r="W352">
        <v>-65</v>
      </c>
      <c r="Y352" s="186">
        <f t="shared" si="15"/>
        <v>67.391999999999996</v>
      </c>
    </row>
    <row r="353" spans="9:25" x14ac:dyDescent="0.35">
      <c r="I353">
        <v>-16</v>
      </c>
      <c r="J353">
        <v>14.4</v>
      </c>
      <c r="K353">
        <v>64</v>
      </c>
      <c r="N353" s="186">
        <f t="shared" si="12"/>
        <v>32.4</v>
      </c>
      <c r="Q353" t="s">
        <v>8989</v>
      </c>
      <c r="U353">
        <v>65</v>
      </c>
      <c r="V353">
        <v>56.16</v>
      </c>
      <c r="W353">
        <v>-12</v>
      </c>
      <c r="Y353" s="186">
        <f t="shared" si="15"/>
        <v>67.391999999999996</v>
      </c>
    </row>
    <row r="354" spans="9:25" x14ac:dyDescent="0.35">
      <c r="I354">
        <v>16</v>
      </c>
      <c r="J354">
        <v>14.4</v>
      </c>
      <c r="K354">
        <v>64</v>
      </c>
      <c r="N354" s="186">
        <f t="shared" ref="N354:N417" si="16">J354*2.25</f>
        <v>32.4</v>
      </c>
      <c r="Q354" t="s">
        <v>8990</v>
      </c>
      <c r="U354">
        <v>65</v>
      </c>
      <c r="V354">
        <v>56.16</v>
      </c>
      <c r="W354">
        <v>12</v>
      </c>
      <c r="Y354" s="186">
        <f t="shared" si="15"/>
        <v>67.391999999999996</v>
      </c>
    </row>
    <row r="355" spans="9:25" x14ac:dyDescent="0.35">
      <c r="I355">
        <v>-57.6</v>
      </c>
      <c r="J355">
        <v>14.4</v>
      </c>
      <c r="K355">
        <v>12.8</v>
      </c>
      <c r="N355" s="186">
        <f t="shared" si="16"/>
        <v>32.4</v>
      </c>
      <c r="Q355" t="s">
        <v>8991</v>
      </c>
      <c r="U355">
        <v>-65</v>
      </c>
      <c r="V355">
        <v>0</v>
      </c>
      <c r="W355">
        <v>-26</v>
      </c>
      <c r="Y355" s="186">
        <f t="shared" si="15"/>
        <v>0</v>
      </c>
    </row>
    <row r="356" spans="9:25" x14ac:dyDescent="0.35">
      <c r="I356">
        <v>-57.6</v>
      </c>
      <c r="J356">
        <v>14.4</v>
      </c>
      <c r="K356">
        <v>-12.8</v>
      </c>
      <c r="N356" s="186">
        <f t="shared" si="16"/>
        <v>32.4</v>
      </c>
      <c r="Q356" t="s">
        <v>8992</v>
      </c>
      <c r="U356">
        <v>-26</v>
      </c>
      <c r="V356">
        <v>0</v>
      </c>
      <c r="W356">
        <v>-26</v>
      </c>
      <c r="Y356" s="186">
        <f t="shared" si="15"/>
        <v>0</v>
      </c>
    </row>
    <row r="357" spans="9:25" x14ac:dyDescent="0.35">
      <c r="I357">
        <v>-57.6</v>
      </c>
      <c r="J357">
        <v>14.4</v>
      </c>
      <c r="K357">
        <v>16</v>
      </c>
      <c r="N357" s="186">
        <f t="shared" si="16"/>
        <v>32.4</v>
      </c>
      <c r="Q357" t="s">
        <v>8993</v>
      </c>
      <c r="U357">
        <v>-26</v>
      </c>
      <c r="V357">
        <v>0</v>
      </c>
      <c r="W357">
        <v>-65</v>
      </c>
      <c r="Y357" s="186">
        <f t="shared" si="15"/>
        <v>0</v>
      </c>
    </row>
    <row r="358" spans="9:25" x14ac:dyDescent="0.35">
      <c r="I358">
        <v>-64</v>
      </c>
      <c r="J358">
        <v>158.4</v>
      </c>
      <c r="K358">
        <v>12.8</v>
      </c>
      <c r="N358" s="186">
        <f t="shared" si="16"/>
        <v>356.40000000000003</v>
      </c>
      <c r="Q358" t="s">
        <v>8994</v>
      </c>
      <c r="U358">
        <v>26</v>
      </c>
      <c r="V358">
        <v>0</v>
      </c>
      <c r="W358">
        <v>-65</v>
      </c>
      <c r="Y358" s="186">
        <f t="shared" si="15"/>
        <v>0</v>
      </c>
    </row>
    <row r="359" spans="9:25" x14ac:dyDescent="0.35">
      <c r="I359">
        <v>-64</v>
      </c>
      <c r="J359">
        <v>14.4</v>
      </c>
      <c r="K359">
        <v>16</v>
      </c>
      <c r="N359" s="186">
        <f t="shared" si="16"/>
        <v>32.4</v>
      </c>
      <c r="Q359" t="s">
        <v>8995</v>
      </c>
      <c r="U359">
        <v>-65</v>
      </c>
      <c r="V359">
        <v>0</v>
      </c>
      <c r="W359">
        <v>26</v>
      </c>
      <c r="Y359" s="186">
        <f t="shared" si="15"/>
        <v>0</v>
      </c>
    </row>
    <row r="360" spans="9:25" x14ac:dyDescent="0.35">
      <c r="I360">
        <v>-64</v>
      </c>
      <c r="J360">
        <v>158.4</v>
      </c>
      <c r="K360">
        <v>-12.8</v>
      </c>
      <c r="N360" s="186">
        <f t="shared" si="16"/>
        <v>356.40000000000003</v>
      </c>
      <c r="Q360" t="s">
        <v>8996</v>
      </c>
      <c r="U360">
        <v>26</v>
      </c>
      <c r="V360">
        <v>0</v>
      </c>
      <c r="W360">
        <v>-26</v>
      </c>
      <c r="Y360" s="186">
        <f t="shared" si="15"/>
        <v>0</v>
      </c>
    </row>
    <row r="361" spans="9:25" x14ac:dyDescent="0.35">
      <c r="I361">
        <v>-64</v>
      </c>
      <c r="J361">
        <v>14.4</v>
      </c>
      <c r="K361">
        <v>-16</v>
      </c>
      <c r="N361" s="186">
        <f t="shared" si="16"/>
        <v>32.4</v>
      </c>
      <c r="Q361" t="s">
        <v>8997</v>
      </c>
      <c r="U361">
        <v>65</v>
      </c>
      <c r="V361">
        <v>0</v>
      </c>
      <c r="W361">
        <v>-26</v>
      </c>
      <c r="Y361" s="186">
        <f t="shared" si="15"/>
        <v>0</v>
      </c>
    </row>
    <row r="362" spans="9:25" x14ac:dyDescent="0.35">
      <c r="I362">
        <v>-57.6</v>
      </c>
      <c r="J362">
        <v>14.4</v>
      </c>
      <c r="K362">
        <v>-16</v>
      </c>
      <c r="N362" s="186">
        <f t="shared" si="16"/>
        <v>32.4</v>
      </c>
      <c r="Q362" t="s">
        <v>8998</v>
      </c>
      <c r="U362">
        <v>65</v>
      </c>
      <c r="V362">
        <v>0</v>
      </c>
      <c r="W362">
        <v>26</v>
      </c>
      <c r="Y362" s="186">
        <f t="shared" si="15"/>
        <v>0</v>
      </c>
    </row>
    <row r="363" spans="9:25" x14ac:dyDescent="0.35">
      <c r="I363">
        <v>-64</v>
      </c>
      <c r="J363">
        <v>165.6</v>
      </c>
      <c r="K363">
        <v>-9.6</v>
      </c>
      <c r="N363" s="186">
        <f t="shared" si="16"/>
        <v>372.59999999999997</v>
      </c>
      <c r="Q363" t="s">
        <v>8999</v>
      </c>
      <c r="U363">
        <v>26</v>
      </c>
      <c r="V363">
        <v>0</v>
      </c>
      <c r="W363">
        <v>26</v>
      </c>
      <c r="Y363" s="186">
        <f t="shared" si="15"/>
        <v>0</v>
      </c>
    </row>
    <row r="364" spans="9:25" x14ac:dyDescent="0.35">
      <c r="I364">
        <v>-64</v>
      </c>
      <c r="J364">
        <v>165.6</v>
      </c>
      <c r="K364">
        <v>9.6</v>
      </c>
      <c r="N364" s="186">
        <f t="shared" si="16"/>
        <v>372.59999999999997</v>
      </c>
      <c r="Q364" t="s">
        <v>9000</v>
      </c>
      <c r="U364">
        <v>26</v>
      </c>
      <c r="V364">
        <v>0</v>
      </c>
      <c r="W364">
        <v>65</v>
      </c>
      <c r="Y364" s="186">
        <f t="shared" si="15"/>
        <v>0</v>
      </c>
    </row>
    <row r="365" spans="9:25" x14ac:dyDescent="0.35">
      <c r="I365">
        <v>12.8</v>
      </c>
      <c r="J365">
        <v>14.4</v>
      </c>
      <c r="K365">
        <v>-57.6</v>
      </c>
      <c r="N365" s="186">
        <f t="shared" si="16"/>
        <v>32.4</v>
      </c>
      <c r="Q365" t="s">
        <v>9001</v>
      </c>
      <c r="U365">
        <v>-26</v>
      </c>
      <c r="V365">
        <v>0</v>
      </c>
      <c r="W365">
        <v>65</v>
      </c>
      <c r="Y365" s="186">
        <f t="shared" si="15"/>
        <v>0</v>
      </c>
    </row>
    <row r="366" spans="9:25" x14ac:dyDescent="0.35">
      <c r="I366">
        <v>16</v>
      </c>
      <c r="J366">
        <v>14.4</v>
      </c>
      <c r="K366">
        <v>-57.6</v>
      </c>
      <c r="N366" s="186">
        <f t="shared" si="16"/>
        <v>32.4</v>
      </c>
      <c r="U366">
        <v>-26</v>
      </c>
      <c r="V366">
        <v>0</v>
      </c>
      <c r="W366">
        <v>26</v>
      </c>
      <c r="Y366" s="186">
        <f t="shared" si="15"/>
        <v>0</v>
      </c>
    </row>
    <row r="367" spans="9:25" x14ac:dyDescent="0.35">
      <c r="I367">
        <v>-12.8</v>
      </c>
      <c r="J367">
        <v>14.4</v>
      </c>
      <c r="K367">
        <v>-57.6</v>
      </c>
      <c r="N367" s="186">
        <f t="shared" si="16"/>
        <v>32.4</v>
      </c>
    </row>
    <row r="368" spans="9:25" x14ac:dyDescent="0.35">
      <c r="I368">
        <v>-16</v>
      </c>
      <c r="J368">
        <v>14.4</v>
      </c>
      <c r="K368">
        <v>-57.6</v>
      </c>
      <c r="N368" s="186">
        <f t="shared" si="16"/>
        <v>32.4</v>
      </c>
    </row>
    <row r="369" spans="9:14" x14ac:dyDescent="0.35">
      <c r="I369">
        <v>-9.6000099999999993</v>
      </c>
      <c r="J369">
        <v>165.6</v>
      </c>
      <c r="K369">
        <v>-64</v>
      </c>
      <c r="N369" s="186">
        <f t="shared" si="16"/>
        <v>372.59999999999997</v>
      </c>
    </row>
    <row r="370" spans="9:14" x14ac:dyDescent="0.35">
      <c r="I370">
        <v>9.6</v>
      </c>
      <c r="J370">
        <v>165.6</v>
      </c>
      <c r="K370">
        <v>-64</v>
      </c>
      <c r="N370" s="186">
        <f t="shared" si="16"/>
        <v>372.59999999999997</v>
      </c>
    </row>
    <row r="371" spans="9:14" x14ac:dyDescent="0.35">
      <c r="I371">
        <v>-12.8</v>
      </c>
      <c r="J371">
        <v>158.4</v>
      </c>
      <c r="K371">
        <v>-64</v>
      </c>
      <c r="N371" s="186">
        <f t="shared" si="16"/>
        <v>356.40000000000003</v>
      </c>
    </row>
    <row r="372" spans="9:14" x14ac:dyDescent="0.35">
      <c r="I372">
        <v>12.8</v>
      </c>
      <c r="J372">
        <v>158.4</v>
      </c>
      <c r="K372">
        <v>-64</v>
      </c>
      <c r="N372" s="186">
        <f t="shared" si="16"/>
        <v>356.40000000000003</v>
      </c>
    </row>
    <row r="373" spans="9:14" x14ac:dyDescent="0.35">
      <c r="I373">
        <v>16</v>
      </c>
      <c r="J373">
        <v>14.4</v>
      </c>
      <c r="K373">
        <v>-64</v>
      </c>
      <c r="N373" s="186">
        <f t="shared" si="16"/>
        <v>32.4</v>
      </c>
    </row>
    <row r="374" spans="9:14" x14ac:dyDescent="0.35">
      <c r="I374">
        <v>-16</v>
      </c>
      <c r="J374">
        <v>14.4</v>
      </c>
      <c r="K374">
        <v>-64</v>
      </c>
      <c r="N374" s="186">
        <f t="shared" si="16"/>
        <v>32.4</v>
      </c>
    </row>
    <row r="375" spans="9:14" x14ac:dyDescent="0.35">
      <c r="I375">
        <v>57.6</v>
      </c>
      <c r="J375">
        <v>14.4</v>
      </c>
      <c r="K375">
        <v>-12.8</v>
      </c>
      <c r="N375" s="186">
        <f t="shared" si="16"/>
        <v>32.4</v>
      </c>
    </row>
    <row r="376" spans="9:14" x14ac:dyDescent="0.35">
      <c r="I376">
        <v>57.6</v>
      </c>
      <c r="J376">
        <v>14.4</v>
      </c>
      <c r="K376">
        <v>12.8</v>
      </c>
      <c r="N376" s="186">
        <f t="shared" si="16"/>
        <v>32.4</v>
      </c>
    </row>
    <row r="377" spans="9:14" x14ac:dyDescent="0.35">
      <c r="I377">
        <v>19.2</v>
      </c>
      <c r="J377">
        <v>-43.199999999999996</v>
      </c>
      <c r="K377">
        <v>64</v>
      </c>
      <c r="N377" s="186">
        <f t="shared" si="16"/>
        <v>-97.199999999999989</v>
      </c>
    </row>
    <row r="378" spans="9:14" x14ac:dyDescent="0.35">
      <c r="I378">
        <v>19.1999</v>
      </c>
      <c r="J378">
        <v>14.4</v>
      </c>
      <c r="K378">
        <v>64</v>
      </c>
      <c r="N378" s="186">
        <f t="shared" si="16"/>
        <v>32.4</v>
      </c>
    </row>
    <row r="379" spans="9:14" x14ac:dyDescent="0.35">
      <c r="I379">
        <v>-19.2</v>
      </c>
      <c r="J379">
        <v>-43.199999999999996</v>
      </c>
      <c r="K379">
        <v>64</v>
      </c>
      <c r="N379" s="186">
        <f t="shared" si="16"/>
        <v>-97.199999999999989</v>
      </c>
    </row>
    <row r="380" spans="9:14" x14ac:dyDescent="0.35">
      <c r="I380">
        <v>-19.2</v>
      </c>
      <c r="J380">
        <v>14.4</v>
      </c>
      <c r="K380">
        <v>64</v>
      </c>
      <c r="N380" s="186">
        <f t="shared" si="16"/>
        <v>32.4</v>
      </c>
    </row>
    <row r="381" spans="9:14" x14ac:dyDescent="0.35">
      <c r="I381">
        <v>-19.2</v>
      </c>
      <c r="J381">
        <v>-43.199999999999996</v>
      </c>
      <c r="K381">
        <v>32</v>
      </c>
      <c r="N381" s="186">
        <f t="shared" si="16"/>
        <v>-97.199999999999989</v>
      </c>
    </row>
    <row r="382" spans="9:14" x14ac:dyDescent="0.35">
      <c r="I382">
        <v>-19.2</v>
      </c>
      <c r="J382">
        <v>14.4</v>
      </c>
      <c r="K382">
        <v>32</v>
      </c>
      <c r="N382" s="186">
        <f t="shared" si="16"/>
        <v>32.4</v>
      </c>
    </row>
    <row r="383" spans="9:14" x14ac:dyDescent="0.35">
      <c r="I383">
        <v>19.2</v>
      </c>
      <c r="J383">
        <v>14.4</v>
      </c>
      <c r="K383">
        <v>32</v>
      </c>
      <c r="N383" s="186">
        <f t="shared" si="16"/>
        <v>32.4</v>
      </c>
    </row>
    <row r="384" spans="9:14" x14ac:dyDescent="0.35">
      <c r="I384">
        <v>19.2</v>
      </c>
      <c r="J384">
        <v>-43.199999999999996</v>
      </c>
      <c r="K384">
        <v>32</v>
      </c>
      <c r="N384" s="186">
        <f t="shared" si="16"/>
        <v>-97.199999999999989</v>
      </c>
    </row>
    <row r="385" spans="9:14" x14ac:dyDescent="0.35">
      <c r="I385">
        <v>12.799899999999999</v>
      </c>
      <c r="J385">
        <v>14.4</v>
      </c>
      <c r="K385">
        <v>64</v>
      </c>
      <c r="N385" s="186">
        <f t="shared" si="16"/>
        <v>32.4</v>
      </c>
    </row>
    <row r="386" spans="9:14" x14ac:dyDescent="0.35">
      <c r="I386">
        <v>12.8</v>
      </c>
      <c r="J386">
        <v>14.4</v>
      </c>
      <c r="K386">
        <v>23.68</v>
      </c>
      <c r="N386" s="186">
        <f t="shared" si="16"/>
        <v>32.4</v>
      </c>
    </row>
    <row r="387" spans="9:14" x14ac:dyDescent="0.35">
      <c r="I387">
        <v>-12.8</v>
      </c>
      <c r="J387">
        <v>14.4</v>
      </c>
      <c r="K387">
        <v>64</v>
      </c>
      <c r="N387" s="186">
        <f t="shared" si="16"/>
        <v>32.4</v>
      </c>
    </row>
    <row r="388" spans="9:14" x14ac:dyDescent="0.35">
      <c r="I388">
        <v>-12.8</v>
      </c>
      <c r="J388">
        <v>14.4</v>
      </c>
      <c r="K388">
        <v>23.68</v>
      </c>
      <c r="N388" s="186">
        <f t="shared" si="16"/>
        <v>32.4</v>
      </c>
    </row>
    <row r="389" spans="9:14" x14ac:dyDescent="0.35">
      <c r="I389">
        <v>-23.68</v>
      </c>
      <c r="J389">
        <v>14.4</v>
      </c>
      <c r="K389">
        <v>12.8</v>
      </c>
      <c r="N389" s="186">
        <f t="shared" si="16"/>
        <v>32.4</v>
      </c>
    </row>
    <row r="390" spans="9:14" x14ac:dyDescent="0.35">
      <c r="I390">
        <v>-32</v>
      </c>
      <c r="J390">
        <v>14.4</v>
      </c>
      <c r="K390">
        <v>19.2</v>
      </c>
      <c r="N390" s="186">
        <f t="shared" si="16"/>
        <v>32.4</v>
      </c>
    </row>
    <row r="391" spans="9:14" x14ac:dyDescent="0.35">
      <c r="I391">
        <v>-32</v>
      </c>
      <c r="J391">
        <v>-43.199999999999996</v>
      </c>
      <c r="K391">
        <v>19.2</v>
      </c>
      <c r="N391" s="186">
        <f t="shared" si="16"/>
        <v>-97.199999999999989</v>
      </c>
    </row>
    <row r="392" spans="9:14" x14ac:dyDescent="0.35">
      <c r="I392">
        <v>-32</v>
      </c>
      <c r="J392">
        <v>-43.199999999999996</v>
      </c>
      <c r="K392">
        <v>-19.2</v>
      </c>
      <c r="N392" s="186">
        <f t="shared" si="16"/>
        <v>-97.199999999999989</v>
      </c>
    </row>
    <row r="393" spans="9:14" x14ac:dyDescent="0.35">
      <c r="I393">
        <v>-32</v>
      </c>
      <c r="J393">
        <v>14.4</v>
      </c>
      <c r="K393">
        <v>-19.2</v>
      </c>
      <c r="N393" s="186">
        <f t="shared" si="16"/>
        <v>32.4</v>
      </c>
    </row>
    <row r="394" spans="9:14" x14ac:dyDescent="0.35">
      <c r="I394">
        <v>-19.2</v>
      </c>
      <c r="J394">
        <v>14.4</v>
      </c>
      <c r="K394">
        <v>-32</v>
      </c>
      <c r="N394" s="186">
        <f t="shared" si="16"/>
        <v>32.4</v>
      </c>
    </row>
    <row r="395" spans="9:14" x14ac:dyDescent="0.35">
      <c r="I395">
        <v>-19.2</v>
      </c>
      <c r="J395">
        <v>-43.199999999999996</v>
      </c>
      <c r="K395">
        <v>-32</v>
      </c>
      <c r="N395" s="186">
        <f t="shared" si="16"/>
        <v>-97.199999999999989</v>
      </c>
    </row>
    <row r="396" spans="9:14" x14ac:dyDescent="0.35">
      <c r="I396">
        <v>-12.8</v>
      </c>
      <c r="J396">
        <v>14.4</v>
      </c>
      <c r="K396">
        <v>-23.68</v>
      </c>
      <c r="N396" s="186">
        <f t="shared" si="16"/>
        <v>32.4</v>
      </c>
    </row>
    <row r="397" spans="9:14" x14ac:dyDescent="0.35">
      <c r="I397">
        <v>-64</v>
      </c>
      <c r="J397">
        <v>14.4</v>
      </c>
      <c r="K397">
        <v>-19.2</v>
      </c>
      <c r="N397" s="186">
        <f t="shared" si="16"/>
        <v>32.4</v>
      </c>
    </row>
    <row r="398" spans="9:14" x14ac:dyDescent="0.35">
      <c r="I398">
        <v>-64</v>
      </c>
      <c r="J398">
        <v>14.4</v>
      </c>
      <c r="K398">
        <v>-12.8</v>
      </c>
      <c r="N398" s="186">
        <f t="shared" si="16"/>
        <v>32.4</v>
      </c>
    </row>
    <row r="399" spans="9:14" x14ac:dyDescent="0.35">
      <c r="I399">
        <v>-64</v>
      </c>
      <c r="J399">
        <v>14.4</v>
      </c>
      <c r="K399">
        <v>19.2</v>
      </c>
      <c r="N399" s="186">
        <f t="shared" si="16"/>
        <v>32.4</v>
      </c>
    </row>
    <row r="400" spans="9:14" x14ac:dyDescent="0.35">
      <c r="I400">
        <v>-64</v>
      </c>
      <c r="J400">
        <v>14.4</v>
      </c>
      <c r="K400">
        <v>12.8</v>
      </c>
      <c r="N400" s="186">
        <f t="shared" si="16"/>
        <v>32.4</v>
      </c>
    </row>
    <row r="401" spans="9:14" x14ac:dyDescent="0.35">
      <c r="I401">
        <v>-64</v>
      </c>
      <c r="J401">
        <v>-43.199999999999996</v>
      </c>
      <c r="K401">
        <v>19.2</v>
      </c>
      <c r="N401" s="186">
        <f t="shared" si="16"/>
        <v>-97.199999999999989</v>
      </c>
    </row>
    <row r="402" spans="9:14" x14ac:dyDescent="0.35">
      <c r="I402">
        <v>-64</v>
      </c>
      <c r="J402">
        <v>-43.199999999999996</v>
      </c>
      <c r="K402">
        <v>-19.2</v>
      </c>
      <c r="N402" s="186">
        <f t="shared" si="16"/>
        <v>-97.199999999999989</v>
      </c>
    </row>
    <row r="403" spans="9:14" x14ac:dyDescent="0.35">
      <c r="I403">
        <v>-19.2</v>
      </c>
      <c r="J403">
        <v>-43.199999999999996</v>
      </c>
      <c r="K403">
        <v>-64</v>
      </c>
      <c r="N403" s="186">
        <f t="shared" si="16"/>
        <v>-97.199999999999989</v>
      </c>
    </row>
    <row r="404" spans="9:14" x14ac:dyDescent="0.35">
      <c r="I404">
        <v>-19.2</v>
      </c>
      <c r="J404">
        <v>14.4</v>
      </c>
      <c r="K404">
        <v>-64</v>
      </c>
      <c r="N404" s="186">
        <f t="shared" si="16"/>
        <v>32.4</v>
      </c>
    </row>
    <row r="405" spans="9:14" x14ac:dyDescent="0.35">
      <c r="I405">
        <v>19.2</v>
      </c>
      <c r="J405">
        <v>-43.199999999999996</v>
      </c>
      <c r="K405">
        <v>-64</v>
      </c>
      <c r="N405" s="186">
        <f t="shared" si="16"/>
        <v>-97.199999999999989</v>
      </c>
    </row>
    <row r="406" spans="9:14" x14ac:dyDescent="0.35">
      <c r="I406">
        <v>19.2</v>
      </c>
      <c r="J406">
        <v>14.4</v>
      </c>
      <c r="K406">
        <v>-64</v>
      </c>
      <c r="N406" s="186">
        <f t="shared" si="16"/>
        <v>32.4</v>
      </c>
    </row>
    <row r="407" spans="9:14" x14ac:dyDescent="0.35">
      <c r="I407">
        <v>19.2</v>
      </c>
      <c r="J407">
        <v>-43.199999999999996</v>
      </c>
      <c r="K407">
        <v>-32</v>
      </c>
      <c r="N407" s="186">
        <f t="shared" si="16"/>
        <v>-97.199999999999989</v>
      </c>
    </row>
    <row r="408" spans="9:14" x14ac:dyDescent="0.35">
      <c r="I408">
        <v>19.2</v>
      </c>
      <c r="J408">
        <v>14.4</v>
      </c>
      <c r="K408">
        <v>-32</v>
      </c>
      <c r="N408" s="186">
        <f t="shared" si="16"/>
        <v>32.4</v>
      </c>
    </row>
    <row r="409" spans="9:14" x14ac:dyDescent="0.35">
      <c r="I409">
        <v>-12.8</v>
      </c>
      <c r="J409">
        <v>14.4</v>
      </c>
      <c r="K409">
        <v>-64</v>
      </c>
      <c r="N409" s="186">
        <f t="shared" si="16"/>
        <v>32.4</v>
      </c>
    </row>
    <row r="410" spans="9:14" x14ac:dyDescent="0.35">
      <c r="I410">
        <v>12.8</v>
      </c>
      <c r="J410">
        <v>14.4</v>
      </c>
      <c r="K410">
        <v>-64</v>
      </c>
      <c r="N410" s="186">
        <f t="shared" si="16"/>
        <v>32.4</v>
      </c>
    </row>
    <row r="411" spans="9:14" x14ac:dyDescent="0.35">
      <c r="I411">
        <v>12.8</v>
      </c>
      <c r="J411">
        <v>14.4</v>
      </c>
      <c r="K411">
        <v>-23.68</v>
      </c>
      <c r="N411" s="186">
        <f t="shared" si="16"/>
        <v>32.4</v>
      </c>
    </row>
    <row r="412" spans="9:14" x14ac:dyDescent="0.35">
      <c r="I412">
        <v>23.68</v>
      </c>
      <c r="J412">
        <v>14.4</v>
      </c>
      <c r="K412">
        <v>-12.8</v>
      </c>
      <c r="N412" s="186">
        <f t="shared" si="16"/>
        <v>32.4</v>
      </c>
    </row>
    <row r="413" spans="9:14" x14ac:dyDescent="0.35">
      <c r="I413">
        <v>32</v>
      </c>
      <c r="J413">
        <v>14.4</v>
      </c>
      <c r="K413">
        <v>-19.2</v>
      </c>
      <c r="N413" s="186">
        <f t="shared" si="16"/>
        <v>32.4</v>
      </c>
    </row>
    <row r="414" spans="9:14" x14ac:dyDescent="0.35">
      <c r="I414">
        <v>32</v>
      </c>
      <c r="J414">
        <v>-43.199999999999996</v>
      </c>
      <c r="K414">
        <v>-19.2</v>
      </c>
      <c r="N414" s="186">
        <f t="shared" si="16"/>
        <v>-97.199999999999989</v>
      </c>
    </row>
    <row r="415" spans="9:14" x14ac:dyDescent="0.35">
      <c r="I415">
        <v>32</v>
      </c>
      <c r="J415">
        <v>-43.199999999999996</v>
      </c>
      <c r="K415">
        <v>19.2</v>
      </c>
      <c r="N415" s="186">
        <f t="shared" si="16"/>
        <v>-97.199999999999989</v>
      </c>
    </row>
    <row r="416" spans="9:14" x14ac:dyDescent="0.35">
      <c r="I416">
        <v>32</v>
      </c>
      <c r="J416">
        <v>14.4</v>
      </c>
      <c r="K416">
        <v>19.2</v>
      </c>
      <c r="N416" s="186">
        <f t="shared" si="16"/>
        <v>32.4</v>
      </c>
    </row>
    <row r="417" spans="9:14" x14ac:dyDescent="0.35">
      <c r="I417">
        <v>64</v>
      </c>
      <c r="J417">
        <v>14.4</v>
      </c>
      <c r="K417">
        <v>19.2</v>
      </c>
      <c r="N417" s="186">
        <f t="shared" si="16"/>
        <v>32.4</v>
      </c>
    </row>
    <row r="418" spans="9:14" x14ac:dyDescent="0.35">
      <c r="I418">
        <v>64</v>
      </c>
      <c r="J418">
        <v>14.4</v>
      </c>
      <c r="K418">
        <v>12.8</v>
      </c>
      <c r="N418" s="186">
        <f t="shared" ref="N418:N430" si="17">J418*2.25</f>
        <v>32.4</v>
      </c>
    </row>
    <row r="419" spans="9:14" x14ac:dyDescent="0.35">
      <c r="I419">
        <v>64</v>
      </c>
      <c r="J419">
        <v>14.4</v>
      </c>
      <c r="K419">
        <v>-19.2</v>
      </c>
      <c r="N419" s="186">
        <f t="shared" si="17"/>
        <v>32.4</v>
      </c>
    </row>
    <row r="420" spans="9:14" x14ac:dyDescent="0.35">
      <c r="I420">
        <v>64</v>
      </c>
      <c r="J420">
        <v>14.4</v>
      </c>
      <c r="K420">
        <v>-12.8</v>
      </c>
      <c r="N420" s="186">
        <f t="shared" si="17"/>
        <v>32.4</v>
      </c>
    </row>
    <row r="421" spans="9:14" x14ac:dyDescent="0.35">
      <c r="I421">
        <v>64</v>
      </c>
      <c r="J421">
        <v>-43.199999999999996</v>
      </c>
      <c r="K421">
        <v>-19.2</v>
      </c>
      <c r="N421" s="186">
        <f t="shared" si="17"/>
        <v>-97.199999999999989</v>
      </c>
    </row>
    <row r="422" spans="9:14" x14ac:dyDescent="0.35">
      <c r="I422">
        <v>64</v>
      </c>
      <c r="J422">
        <v>-43.199999999999996</v>
      </c>
      <c r="K422">
        <v>19.2</v>
      </c>
      <c r="N422" s="186">
        <f t="shared" si="17"/>
        <v>-97.199999999999989</v>
      </c>
    </row>
    <row r="423" spans="9:14" x14ac:dyDescent="0.35">
      <c r="I423">
        <v>57.6</v>
      </c>
      <c r="J423">
        <v>14.4</v>
      </c>
      <c r="K423">
        <v>-16</v>
      </c>
      <c r="N423" s="186">
        <f t="shared" si="17"/>
        <v>32.4</v>
      </c>
    </row>
    <row r="424" spans="9:14" x14ac:dyDescent="0.35">
      <c r="I424">
        <v>64</v>
      </c>
      <c r="J424">
        <v>158.4</v>
      </c>
      <c r="K424">
        <v>-12.8</v>
      </c>
      <c r="N424" s="186">
        <f t="shared" si="17"/>
        <v>356.40000000000003</v>
      </c>
    </row>
    <row r="425" spans="9:14" x14ac:dyDescent="0.35">
      <c r="I425">
        <v>64</v>
      </c>
      <c r="J425">
        <v>14.4</v>
      </c>
      <c r="K425">
        <v>-16</v>
      </c>
      <c r="N425" s="186">
        <f t="shared" si="17"/>
        <v>32.4</v>
      </c>
    </row>
    <row r="426" spans="9:14" x14ac:dyDescent="0.35">
      <c r="I426">
        <v>64</v>
      </c>
      <c r="J426">
        <v>158.4</v>
      </c>
      <c r="K426">
        <v>12.8</v>
      </c>
      <c r="N426" s="186">
        <f t="shared" si="17"/>
        <v>356.40000000000003</v>
      </c>
    </row>
    <row r="427" spans="9:14" x14ac:dyDescent="0.35">
      <c r="I427">
        <v>64</v>
      </c>
      <c r="J427">
        <v>14.4</v>
      </c>
      <c r="K427">
        <v>16</v>
      </c>
      <c r="N427" s="186">
        <f t="shared" si="17"/>
        <v>32.4</v>
      </c>
    </row>
    <row r="428" spans="9:14" x14ac:dyDescent="0.35">
      <c r="I428">
        <v>57.6</v>
      </c>
      <c r="J428">
        <v>14.4</v>
      </c>
      <c r="K428">
        <v>16</v>
      </c>
      <c r="N428" s="186">
        <f t="shared" si="17"/>
        <v>32.4</v>
      </c>
    </row>
    <row r="429" spans="9:14" x14ac:dyDescent="0.35">
      <c r="I429">
        <v>64</v>
      </c>
      <c r="J429">
        <v>165.6</v>
      </c>
      <c r="K429">
        <v>9.6</v>
      </c>
      <c r="N429" s="186">
        <f t="shared" si="17"/>
        <v>372.59999999999997</v>
      </c>
    </row>
    <row r="430" spans="9:14" x14ac:dyDescent="0.35">
      <c r="I430">
        <v>64</v>
      </c>
      <c r="J430">
        <v>165.6</v>
      </c>
      <c r="K430">
        <v>-9.6</v>
      </c>
      <c r="N430" s="186">
        <f t="shared" si="17"/>
        <v>372.59999999999997</v>
      </c>
    </row>
    <row r="437" spans="21:25" x14ac:dyDescent="0.35">
      <c r="U437">
        <v>57.6</v>
      </c>
      <c r="V437">
        <v>190.08</v>
      </c>
      <c r="W437">
        <v>-9.5999700000000008</v>
      </c>
      <c r="Y437">
        <f>V437*1.2</f>
        <v>228.096</v>
      </c>
    </row>
    <row r="438" spans="21:25" x14ac:dyDescent="0.35">
      <c r="U438">
        <v>57.6</v>
      </c>
      <c r="V438">
        <v>198.72</v>
      </c>
      <c r="W438">
        <v>-9.6</v>
      </c>
      <c r="Y438" s="186">
        <f t="shared" ref="Y438:Y501" si="18">V438*1.2</f>
        <v>238.464</v>
      </c>
    </row>
    <row r="439" spans="21:25" x14ac:dyDescent="0.35">
      <c r="U439">
        <v>57.6</v>
      </c>
      <c r="V439">
        <v>190.08</v>
      </c>
      <c r="W439">
        <v>-12.8</v>
      </c>
      <c r="Y439" s="186">
        <f t="shared" si="18"/>
        <v>228.096</v>
      </c>
    </row>
    <row r="440" spans="21:25" x14ac:dyDescent="0.35">
      <c r="U440">
        <v>57.6</v>
      </c>
      <c r="V440">
        <v>190.08</v>
      </c>
      <c r="W440">
        <v>9.6000399999999999</v>
      </c>
      <c r="Y440" s="186">
        <f t="shared" si="18"/>
        <v>228.096</v>
      </c>
    </row>
    <row r="441" spans="21:25" x14ac:dyDescent="0.35">
      <c r="U441">
        <v>57.6</v>
      </c>
      <c r="V441">
        <v>190.08</v>
      </c>
      <c r="W441">
        <v>12.8</v>
      </c>
      <c r="Y441" s="186">
        <f t="shared" si="18"/>
        <v>228.096</v>
      </c>
    </row>
    <row r="442" spans="21:25" x14ac:dyDescent="0.35">
      <c r="U442">
        <v>57.6</v>
      </c>
      <c r="V442">
        <v>198.72</v>
      </c>
      <c r="W442">
        <v>9.6</v>
      </c>
      <c r="Y442" s="186">
        <f t="shared" si="18"/>
        <v>238.464</v>
      </c>
    </row>
    <row r="443" spans="21:25" x14ac:dyDescent="0.35">
      <c r="U443">
        <v>9.6000399999999999</v>
      </c>
      <c r="V443">
        <v>190.08</v>
      </c>
      <c r="W443">
        <v>-57.6</v>
      </c>
      <c r="Y443" s="186">
        <f t="shared" si="18"/>
        <v>228.096</v>
      </c>
    </row>
    <row r="444" spans="21:25" x14ac:dyDescent="0.35">
      <c r="U444">
        <v>12.8</v>
      </c>
      <c r="V444">
        <v>190.08</v>
      </c>
      <c r="W444">
        <v>-57.6</v>
      </c>
      <c r="Y444" s="186">
        <f t="shared" si="18"/>
        <v>228.096</v>
      </c>
    </row>
    <row r="445" spans="21:25" x14ac:dyDescent="0.35">
      <c r="U445">
        <v>9.6</v>
      </c>
      <c r="V445">
        <v>198.72</v>
      </c>
      <c r="W445">
        <v>-57.6</v>
      </c>
      <c r="Y445" s="186">
        <f t="shared" si="18"/>
        <v>238.464</v>
      </c>
    </row>
    <row r="446" spans="21:25" x14ac:dyDescent="0.35">
      <c r="U446">
        <v>-9.5999599999999994</v>
      </c>
      <c r="V446">
        <v>190.08</v>
      </c>
      <c r="W446">
        <v>-57.6</v>
      </c>
      <c r="Y446" s="186">
        <f t="shared" si="18"/>
        <v>228.096</v>
      </c>
    </row>
    <row r="447" spans="21:25" x14ac:dyDescent="0.35">
      <c r="U447">
        <v>-9.6000099999999993</v>
      </c>
      <c r="V447">
        <v>198.72</v>
      </c>
      <c r="W447">
        <v>-57.6</v>
      </c>
      <c r="Y447" s="186">
        <f t="shared" si="18"/>
        <v>238.464</v>
      </c>
    </row>
    <row r="448" spans="21:25" x14ac:dyDescent="0.35">
      <c r="U448">
        <v>-12.8</v>
      </c>
      <c r="V448">
        <v>190.08</v>
      </c>
      <c r="W448">
        <v>-57.6</v>
      </c>
      <c r="Y448" s="186">
        <f t="shared" si="18"/>
        <v>228.096</v>
      </c>
    </row>
    <row r="449" spans="21:25" x14ac:dyDescent="0.35">
      <c r="U449">
        <v>-57.6</v>
      </c>
      <c r="V449">
        <v>190.08</v>
      </c>
      <c r="W449">
        <v>9.5999499999999998</v>
      </c>
      <c r="Y449" s="186">
        <f t="shared" si="18"/>
        <v>228.096</v>
      </c>
    </row>
    <row r="450" spans="21:25" x14ac:dyDescent="0.35">
      <c r="U450">
        <v>-57.6</v>
      </c>
      <c r="V450">
        <v>198.72</v>
      </c>
      <c r="W450">
        <v>9.6</v>
      </c>
      <c r="Y450" s="186">
        <f t="shared" si="18"/>
        <v>238.464</v>
      </c>
    </row>
    <row r="451" spans="21:25" x14ac:dyDescent="0.35">
      <c r="U451">
        <v>-57.6</v>
      </c>
      <c r="V451">
        <v>190.08</v>
      </c>
      <c r="W451">
        <v>12.8</v>
      </c>
      <c r="Y451" s="186">
        <f t="shared" si="18"/>
        <v>228.096</v>
      </c>
    </row>
    <row r="452" spans="21:25" x14ac:dyDescent="0.35">
      <c r="U452">
        <v>-57.599899999999998</v>
      </c>
      <c r="V452">
        <v>190.08</v>
      </c>
      <c r="W452">
        <v>-9.6000499999999995</v>
      </c>
      <c r="Y452" s="186">
        <f t="shared" si="18"/>
        <v>228.096</v>
      </c>
    </row>
    <row r="453" spans="21:25" x14ac:dyDescent="0.35">
      <c r="U453">
        <v>-57.6</v>
      </c>
      <c r="V453">
        <v>190.08</v>
      </c>
      <c r="W453">
        <v>-12.8</v>
      </c>
      <c r="Y453" s="186">
        <f t="shared" si="18"/>
        <v>228.096</v>
      </c>
    </row>
    <row r="454" spans="21:25" x14ac:dyDescent="0.35">
      <c r="U454">
        <v>-57.6</v>
      </c>
      <c r="V454">
        <v>198.72</v>
      </c>
      <c r="W454">
        <v>-9.6</v>
      </c>
      <c r="Y454" s="186">
        <f t="shared" si="18"/>
        <v>238.464</v>
      </c>
    </row>
    <row r="455" spans="21:25" x14ac:dyDescent="0.35">
      <c r="U455">
        <v>-9.6000499999999995</v>
      </c>
      <c r="V455">
        <v>190.08</v>
      </c>
      <c r="W455">
        <v>57.599899999999998</v>
      </c>
      <c r="Y455" s="186">
        <f t="shared" si="18"/>
        <v>228.096</v>
      </c>
    </row>
    <row r="456" spans="21:25" x14ac:dyDescent="0.35">
      <c r="U456">
        <v>-12.8</v>
      </c>
      <c r="V456">
        <v>190.08</v>
      </c>
      <c r="W456">
        <v>57.6</v>
      </c>
      <c r="Y456" s="186">
        <f t="shared" si="18"/>
        <v>228.096</v>
      </c>
    </row>
    <row r="457" spans="21:25" x14ac:dyDescent="0.35">
      <c r="U457">
        <v>-9.6000099999999993</v>
      </c>
      <c r="V457">
        <v>198.72</v>
      </c>
      <c r="W457">
        <v>57.6</v>
      </c>
      <c r="Y457" s="186">
        <f t="shared" si="18"/>
        <v>238.464</v>
      </c>
    </row>
    <row r="458" spans="21:25" x14ac:dyDescent="0.35">
      <c r="U458">
        <v>9.5999499999999998</v>
      </c>
      <c r="V458">
        <v>190.08</v>
      </c>
      <c r="W458">
        <v>57.6</v>
      </c>
      <c r="Y458" s="186">
        <f t="shared" si="18"/>
        <v>228.096</v>
      </c>
    </row>
    <row r="459" spans="21:25" x14ac:dyDescent="0.35">
      <c r="U459">
        <v>9.59999</v>
      </c>
      <c r="V459">
        <v>198.72</v>
      </c>
      <c r="W459">
        <v>57.6</v>
      </c>
      <c r="Y459" s="186">
        <f t="shared" si="18"/>
        <v>238.464</v>
      </c>
    </row>
    <row r="460" spans="21:25" x14ac:dyDescent="0.35">
      <c r="U460">
        <v>12.8</v>
      </c>
      <c r="V460">
        <v>190.08</v>
      </c>
      <c r="W460">
        <v>57.6</v>
      </c>
      <c r="Y460" s="186">
        <f t="shared" si="18"/>
        <v>228.096</v>
      </c>
    </row>
    <row r="461" spans="21:25" x14ac:dyDescent="0.35">
      <c r="U461">
        <v>-23.68</v>
      </c>
      <c r="V461">
        <v>17.28</v>
      </c>
      <c r="W461">
        <v>-12.8</v>
      </c>
      <c r="Y461" s="186">
        <f t="shared" si="18"/>
        <v>20.736000000000001</v>
      </c>
    </row>
    <row r="462" spans="21:25" x14ac:dyDescent="0.35">
      <c r="U462">
        <v>-23.68</v>
      </c>
      <c r="V462">
        <v>207.36</v>
      </c>
      <c r="W462">
        <v>-9.59999</v>
      </c>
      <c r="Y462" s="186">
        <f t="shared" si="18"/>
        <v>248.83199999999999</v>
      </c>
    </row>
    <row r="463" spans="21:25" x14ac:dyDescent="0.35">
      <c r="U463">
        <v>-23.68</v>
      </c>
      <c r="V463">
        <v>17.279972999999998</v>
      </c>
      <c r="W463">
        <v>-17.28</v>
      </c>
      <c r="Y463" s="186">
        <f t="shared" si="18"/>
        <v>20.735967599999999</v>
      </c>
    </row>
    <row r="464" spans="21:25" x14ac:dyDescent="0.35">
      <c r="U464">
        <v>-23.68</v>
      </c>
      <c r="V464">
        <v>224.64</v>
      </c>
      <c r="W464">
        <v>-17.28</v>
      </c>
      <c r="Y464" s="186">
        <f t="shared" si="18"/>
        <v>269.56799999999998</v>
      </c>
    </row>
    <row r="465" spans="21:25" x14ac:dyDescent="0.35">
      <c r="U465">
        <v>-23.68</v>
      </c>
      <c r="V465">
        <v>207.36</v>
      </c>
      <c r="W465">
        <v>9.6000200000000007</v>
      </c>
      <c r="Y465" s="186">
        <f t="shared" si="18"/>
        <v>248.83199999999999</v>
      </c>
    </row>
    <row r="466" spans="21:25" x14ac:dyDescent="0.35">
      <c r="U466">
        <v>-23.68</v>
      </c>
      <c r="V466">
        <v>224.64</v>
      </c>
      <c r="W466">
        <v>17.28</v>
      </c>
      <c r="Y466" s="186">
        <f t="shared" si="18"/>
        <v>269.56799999999998</v>
      </c>
    </row>
    <row r="467" spans="21:25" x14ac:dyDescent="0.35">
      <c r="U467">
        <v>-23.68</v>
      </c>
      <c r="V467">
        <v>17.28</v>
      </c>
      <c r="W467">
        <v>12.8</v>
      </c>
      <c r="Y467" s="186">
        <f t="shared" si="18"/>
        <v>20.736000000000001</v>
      </c>
    </row>
    <row r="468" spans="21:25" x14ac:dyDescent="0.35">
      <c r="U468">
        <v>-23.68</v>
      </c>
      <c r="V468">
        <v>17.279972999999998</v>
      </c>
      <c r="W468">
        <v>17.28</v>
      </c>
      <c r="Y468" s="186">
        <f t="shared" si="18"/>
        <v>20.735967599999999</v>
      </c>
    </row>
    <row r="469" spans="21:25" x14ac:dyDescent="0.35">
      <c r="U469">
        <v>-9.59999</v>
      </c>
      <c r="V469">
        <v>207.36</v>
      </c>
      <c r="W469">
        <v>23.68</v>
      </c>
      <c r="Y469" s="186">
        <f t="shared" si="18"/>
        <v>248.83199999999999</v>
      </c>
    </row>
    <row r="470" spans="21:25" x14ac:dyDescent="0.35">
      <c r="U470">
        <v>-17.28</v>
      </c>
      <c r="V470">
        <v>224.64</v>
      </c>
      <c r="W470">
        <v>23.68</v>
      </c>
      <c r="Y470" s="186">
        <f t="shared" si="18"/>
        <v>269.56799999999998</v>
      </c>
    </row>
    <row r="471" spans="21:25" x14ac:dyDescent="0.35">
      <c r="U471">
        <v>-17.28</v>
      </c>
      <c r="V471">
        <v>17.279972999999998</v>
      </c>
      <c r="W471">
        <v>23.68</v>
      </c>
      <c r="Y471" s="186">
        <f t="shared" si="18"/>
        <v>20.735967599999999</v>
      </c>
    </row>
    <row r="472" spans="21:25" x14ac:dyDescent="0.35">
      <c r="U472">
        <v>-12.8</v>
      </c>
      <c r="V472">
        <v>17.28</v>
      </c>
      <c r="W472">
        <v>23.68</v>
      </c>
      <c r="Y472" s="186">
        <f t="shared" si="18"/>
        <v>20.736000000000001</v>
      </c>
    </row>
    <row r="473" spans="21:25" x14ac:dyDescent="0.35">
      <c r="U473">
        <v>12.8</v>
      </c>
      <c r="V473">
        <v>17.28</v>
      </c>
      <c r="W473">
        <v>23.68</v>
      </c>
      <c r="Y473" s="186">
        <f t="shared" si="18"/>
        <v>20.736000000000001</v>
      </c>
    </row>
    <row r="474" spans="21:25" x14ac:dyDescent="0.35">
      <c r="U474">
        <v>17.28</v>
      </c>
      <c r="V474">
        <v>17.279972999999998</v>
      </c>
      <c r="W474">
        <v>23.68</v>
      </c>
      <c r="Y474" s="186">
        <f t="shared" si="18"/>
        <v>20.735967599999999</v>
      </c>
    </row>
    <row r="475" spans="21:25" x14ac:dyDescent="0.35">
      <c r="U475">
        <v>9.6000200000000007</v>
      </c>
      <c r="V475">
        <v>207.36</v>
      </c>
      <c r="W475">
        <v>23.68</v>
      </c>
      <c r="Y475" s="186">
        <f t="shared" si="18"/>
        <v>248.83199999999999</v>
      </c>
    </row>
    <row r="476" spans="21:25" x14ac:dyDescent="0.35">
      <c r="U476">
        <v>17.28</v>
      </c>
      <c r="V476">
        <v>224.64</v>
      </c>
      <c r="W476">
        <v>23.68</v>
      </c>
      <c r="Y476" s="186">
        <f t="shared" si="18"/>
        <v>269.56799999999998</v>
      </c>
    </row>
    <row r="477" spans="21:25" x14ac:dyDescent="0.35">
      <c r="U477">
        <v>23.68</v>
      </c>
      <c r="V477">
        <v>17.28</v>
      </c>
      <c r="W477">
        <v>12.8</v>
      </c>
      <c r="Y477" s="186">
        <f t="shared" si="18"/>
        <v>20.736000000000001</v>
      </c>
    </row>
    <row r="478" spans="21:25" x14ac:dyDescent="0.35">
      <c r="U478">
        <v>23.68</v>
      </c>
      <c r="V478">
        <v>207.36</v>
      </c>
      <c r="W478">
        <v>9.5999800000000004</v>
      </c>
      <c r="Y478" s="186">
        <f t="shared" si="18"/>
        <v>248.83199999999999</v>
      </c>
    </row>
    <row r="479" spans="21:25" x14ac:dyDescent="0.35">
      <c r="U479">
        <v>23.68</v>
      </c>
      <c r="V479">
        <v>17.279972999999998</v>
      </c>
      <c r="W479">
        <v>17.28</v>
      </c>
      <c r="Y479" s="186">
        <f t="shared" si="18"/>
        <v>20.735967599999999</v>
      </c>
    </row>
    <row r="480" spans="21:25" x14ac:dyDescent="0.35">
      <c r="U480">
        <v>23.68</v>
      </c>
      <c r="V480">
        <v>224.64</v>
      </c>
      <c r="W480">
        <v>17.28</v>
      </c>
      <c r="Y480" s="186">
        <f t="shared" si="18"/>
        <v>269.56799999999998</v>
      </c>
    </row>
    <row r="481" spans="21:25" x14ac:dyDescent="0.35">
      <c r="U481">
        <v>23.68</v>
      </c>
      <c r="V481">
        <v>207.36</v>
      </c>
      <c r="W481">
        <v>-9.6000200000000007</v>
      </c>
      <c r="Y481" s="186">
        <f t="shared" si="18"/>
        <v>248.83199999999999</v>
      </c>
    </row>
    <row r="482" spans="21:25" x14ac:dyDescent="0.35">
      <c r="U482">
        <v>23.68</v>
      </c>
      <c r="V482">
        <v>224.64</v>
      </c>
      <c r="W482">
        <v>-17.28</v>
      </c>
      <c r="Y482" s="186">
        <f t="shared" si="18"/>
        <v>269.56799999999998</v>
      </c>
    </row>
    <row r="483" spans="21:25" x14ac:dyDescent="0.35">
      <c r="U483">
        <v>23.68</v>
      </c>
      <c r="V483">
        <v>17.28</v>
      </c>
      <c r="W483">
        <v>-12.8</v>
      </c>
      <c r="Y483" s="186">
        <f t="shared" si="18"/>
        <v>20.736000000000001</v>
      </c>
    </row>
    <row r="484" spans="21:25" x14ac:dyDescent="0.35">
      <c r="U484">
        <v>23.68</v>
      </c>
      <c r="V484">
        <v>17.279972999999998</v>
      </c>
      <c r="W484">
        <v>-17.28</v>
      </c>
      <c r="Y484" s="186">
        <f t="shared" si="18"/>
        <v>20.735967599999999</v>
      </c>
    </row>
    <row r="485" spans="21:25" x14ac:dyDescent="0.35">
      <c r="U485">
        <v>9.5999800000000004</v>
      </c>
      <c r="V485">
        <v>207.36</v>
      </c>
      <c r="W485">
        <v>-23.68</v>
      </c>
      <c r="Y485" s="186">
        <f t="shared" si="18"/>
        <v>248.83199999999999</v>
      </c>
    </row>
    <row r="486" spans="21:25" x14ac:dyDescent="0.35">
      <c r="U486">
        <v>17.28</v>
      </c>
      <c r="V486">
        <v>224.64</v>
      </c>
      <c r="W486">
        <v>-23.68</v>
      </c>
      <c r="Y486" s="186">
        <f t="shared" si="18"/>
        <v>269.56799999999998</v>
      </c>
    </row>
    <row r="487" spans="21:25" x14ac:dyDescent="0.35">
      <c r="U487">
        <v>17.28</v>
      </c>
      <c r="V487">
        <v>17.279972999999998</v>
      </c>
      <c r="W487">
        <v>-23.68</v>
      </c>
      <c r="Y487" s="186">
        <f t="shared" si="18"/>
        <v>20.735967599999999</v>
      </c>
    </row>
    <row r="488" spans="21:25" x14ac:dyDescent="0.35">
      <c r="U488">
        <v>12.8</v>
      </c>
      <c r="V488">
        <v>17.28</v>
      </c>
      <c r="W488">
        <v>-23.68</v>
      </c>
      <c r="Y488" s="186">
        <f t="shared" si="18"/>
        <v>20.736000000000001</v>
      </c>
    </row>
    <row r="489" spans="21:25" x14ac:dyDescent="0.35">
      <c r="U489">
        <v>-9.6000200000000007</v>
      </c>
      <c r="V489">
        <v>207.36</v>
      </c>
      <c r="W489">
        <v>-23.68</v>
      </c>
      <c r="Y489" s="186">
        <f t="shared" si="18"/>
        <v>248.83199999999999</v>
      </c>
    </row>
    <row r="490" spans="21:25" x14ac:dyDescent="0.35">
      <c r="U490">
        <v>-17.28</v>
      </c>
      <c r="V490">
        <v>224.64</v>
      </c>
      <c r="W490">
        <v>-23.68</v>
      </c>
      <c r="Y490" s="186">
        <f t="shared" si="18"/>
        <v>269.56799999999998</v>
      </c>
    </row>
    <row r="491" spans="21:25" x14ac:dyDescent="0.35">
      <c r="U491">
        <v>-12.8</v>
      </c>
      <c r="V491">
        <v>17.28</v>
      </c>
      <c r="W491">
        <v>-23.68</v>
      </c>
      <c r="Y491" s="186">
        <f t="shared" si="18"/>
        <v>20.736000000000001</v>
      </c>
    </row>
    <row r="492" spans="21:25" x14ac:dyDescent="0.35">
      <c r="U492">
        <v>-17.28</v>
      </c>
      <c r="V492">
        <v>17.279972999999998</v>
      </c>
      <c r="W492">
        <v>-23.68</v>
      </c>
      <c r="Y492" s="186">
        <f t="shared" si="18"/>
        <v>20.735967599999999</v>
      </c>
    </row>
    <row r="493" spans="21:25" x14ac:dyDescent="0.35">
      <c r="U493">
        <v>-12.8</v>
      </c>
      <c r="V493">
        <v>17.28</v>
      </c>
      <c r="W493">
        <v>57.6</v>
      </c>
      <c r="Y493" s="186">
        <f t="shared" si="18"/>
        <v>20.736000000000001</v>
      </c>
    </row>
    <row r="494" spans="21:25" x14ac:dyDescent="0.35">
      <c r="U494">
        <v>-16</v>
      </c>
      <c r="V494">
        <v>17.28</v>
      </c>
      <c r="W494">
        <v>57.6</v>
      </c>
      <c r="Y494" s="186">
        <f t="shared" si="18"/>
        <v>20.736000000000001</v>
      </c>
    </row>
    <row r="495" spans="21:25" x14ac:dyDescent="0.35">
      <c r="U495">
        <v>12.8</v>
      </c>
      <c r="V495">
        <v>17.28</v>
      </c>
      <c r="W495">
        <v>57.6</v>
      </c>
      <c r="Y495" s="186">
        <f t="shared" si="18"/>
        <v>20.736000000000001</v>
      </c>
    </row>
    <row r="496" spans="21:25" x14ac:dyDescent="0.35">
      <c r="U496">
        <v>16</v>
      </c>
      <c r="V496">
        <v>17.28</v>
      </c>
      <c r="W496">
        <v>57.6</v>
      </c>
      <c r="Y496" s="186">
        <f t="shared" si="18"/>
        <v>20.736000000000001</v>
      </c>
    </row>
    <row r="497" spans="21:25" x14ac:dyDescent="0.35">
      <c r="U497">
        <v>9.59999</v>
      </c>
      <c r="V497">
        <v>198.72</v>
      </c>
      <c r="W497">
        <v>64</v>
      </c>
      <c r="Y497" s="186">
        <f t="shared" si="18"/>
        <v>238.464</v>
      </c>
    </row>
    <row r="498" spans="21:25" x14ac:dyDescent="0.35">
      <c r="U498">
        <v>-9.6000099999999993</v>
      </c>
      <c r="V498">
        <v>198.72</v>
      </c>
      <c r="W498">
        <v>64</v>
      </c>
      <c r="Y498" s="186">
        <f t="shared" si="18"/>
        <v>238.464</v>
      </c>
    </row>
    <row r="499" spans="21:25" x14ac:dyDescent="0.35">
      <c r="U499">
        <v>12.8</v>
      </c>
      <c r="V499">
        <v>190.08</v>
      </c>
      <c r="W499">
        <v>64</v>
      </c>
      <c r="Y499" s="186">
        <f t="shared" si="18"/>
        <v>228.096</v>
      </c>
    </row>
    <row r="500" spans="21:25" x14ac:dyDescent="0.35">
      <c r="U500">
        <v>-12.8</v>
      </c>
      <c r="V500">
        <v>190.08</v>
      </c>
      <c r="W500">
        <v>64</v>
      </c>
      <c r="Y500" s="186">
        <f t="shared" si="18"/>
        <v>228.096</v>
      </c>
    </row>
    <row r="501" spans="21:25" x14ac:dyDescent="0.35">
      <c r="U501">
        <v>-16</v>
      </c>
      <c r="V501">
        <v>17.28</v>
      </c>
      <c r="W501">
        <v>64</v>
      </c>
      <c r="Y501" s="186">
        <f t="shared" si="18"/>
        <v>20.736000000000001</v>
      </c>
    </row>
    <row r="502" spans="21:25" x14ac:dyDescent="0.35">
      <c r="U502">
        <v>16</v>
      </c>
      <c r="V502">
        <v>17.28</v>
      </c>
      <c r="W502">
        <v>64</v>
      </c>
      <c r="Y502" s="186">
        <f t="shared" ref="Y502:Y565" si="19">V502*1.2</f>
        <v>20.736000000000001</v>
      </c>
    </row>
    <row r="503" spans="21:25" x14ac:dyDescent="0.35">
      <c r="U503">
        <v>-57.6</v>
      </c>
      <c r="V503">
        <v>17.28</v>
      </c>
      <c r="W503">
        <v>12.8</v>
      </c>
      <c r="Y503" s="186">
        <f t="shared" si="19"/>
        <v>20.736000000000001</v>
      </c>
    </row>
    <row r="504" spans="21:25" x14ac:dyDescent="0.35">
      <c r="U504">
        <v>-57.6</v>
      </c>
      <c r="V504">
        <v>17.28</v>
      </c>
      <c r="W504">
        <v>-12.8</v>
      </c>
      <c r="Y504" s="186">
        <f t="shared" si="19"/>
        <v>20.736000000000001</v>
      </c>
    </row>
    <row r="505" spans="21:25" x14ac:dyDescent="0.35">
      <c r="U505">
        <v>-57.6</v>
      </c>
      <c r="V505">
        <v>17.28</v>
      </c>
      <c r="W505">
        <v>16</v>
      </c>
      <c r="Y505" s="186">
        <f t="shared" si="19"/>
        <v>20.736000000000001</v>
      </c>
    </row>
    <row r="506" spans="21:25" x14ac:dyDescent="0.35">
      <c r="U506">
        <v>-64</v>
      </c>
      <c r="V506">
        <v>190.08</v>
      </c>
      <c r="W506">
        <v>12.8</v>
      </c>
      <c r="Y506" s="186">
        <f t="shared" si="19"/>
        <v>228.096</v>
      </c>
    </row>
    <row r="507" spans="21:25" x14ac:dyDescent="0.35">
      <c r="U507">
        <v>-64</v>
      </c>
      <c r="V507">
        <v>17.28</v>
      </c>
      <c r="W507">
        <v>16</v>
      </c>
      <c r="Y507" s="186">
        <f t="shared" si="19"/>
        <v>20.736000000000001</v>
      </c>
    </row>
    <row r="508" spans="21:25" x14ac:dyDescent="0.35">
      <c r="U508">
        <v>-64</v>
      </c>
      <c r="V508">
        <v>190.08</v>
      </c>
      <c r="W508">
        <v>-12.8</v>
      </c>
      <c r="Y508" s="186">
        <f t="shared" si="19"/>
        <v>228.096</v>
      </c>
    </row>
    <row r="509" spans="21:25" x14ac:dyDescent="0.35">
      <c r="U509">
        <v>-64</v>
      </c>
      <c r="V509">
        <v>17.28</v>
      </c>
      <c r="W509">
        <v>-16</v>
      </c>
      <c r="Y509" s="186">
        <f t="shared" si="19"/>
        <v>20.736000000000001</v>
      </c>
    </row>
    <row r="510" spans="21:25" x14ac:dyDescent="0.35">
      <c r="U510">
        <v>-57.6</v>
      </c>
      <c r="V510">
        <v>17.28</v>
      </c>
      <c r="W510">
        <v>-16</v>
      </c>
      <c r="Y510" s="186">
        <f t="shared" si="19"/>
        <v>20.736000000000001</v>
      </c>
    </row>
    <row r="511" spans="21:25" x14ac:dyDescent="0.35">
      <c r="U511">
        <v>-64</v>
      </c>
      <c r="V511">
        <v>198.72</v>
      </c>
      <c r="W511">
        <v>-9.6</v>
      </c>
      <c r="Y511" s="186">
        <f t="shared" si="19"/>
        <v>238.464</v>
      </c>
    </row>
    <row r="512" spans="21:25" x14ac:dyDescent="0.35">
      <c r="U512">
        <v>-64</v>
      </c>
      <c r="V512">
        <v>198.72</v>
      </c>
      <c r="W512">
        <v>9.6</v>
      </c>
      <c r="Y512" s="186">
        <f t="shared" si="19"/>
        <v>238.464</v>
      </c>
    </row>
    <row r="513" spans="6:25" x14ac:dyDescent="0.35">
      <c r="U513">
        <v>12.8</v>
      </c>
      <c r="V513">
        <v>17.28</v>
      </c>
      <c r="W513">
        <v>-57.6</v>
      </c>
      <c r="Y513" s="186">
        <f t="shared" si="19"/>
        <v>20.736000000000001</v>
      </c>
    </row>
    <row r="514" spans="6:25" x14ac:dyDescent="0.35">
      <c r="U514">
        <v>16</v>
      </c>
      <c r="V514">
        <v>17.28</v>
      </c>
      <c r="W514">
        <v>-57.6</v>
      </c>
      <c r="Y514" s="186">
        <f t="shared" si="19"/>
        <v>20.736000000000001</v>
      </c>
    </row>
    <row r="515" spans="6:25" x14ac:dyDescent="0.35">
      <c r="U515">
        <v>-12.8</v>
      </c>
      <c r="V515">
        <v>17.28</v>
      </c>
      <c r="W515">
        <v>-57.6</v>
      </c>
      <c r="Y515" s="186">
        <f t="shared" si="19"/>
        <v>20.736000000000001</v>
      </c>
    </row>
    <row r="516" spans="6:25" x14ac:dyDescent="0.35">
      <c r="U516">
        <v>-16</v>
      </c>
      <c r="V516">
        <v>17.28</v>
      </c>
      <c r="W516">
        <v>-57.6</v>
      </c>
      <c r="Y516" s="186">
        <f t="shared" si="19"/>
        <v>20.736000000000001</v>
      </c>
    </row>
    <row r="517" spans="6:25" x14ac:dyDescent="0.35">
      <c r="U517">
        <v>-9.6000099999999993</v>
      </c>
      <c r="V517">
        <v>198.72</v>
      </c>
      <c r="W517">
        <v>-64</v>
      </c>
      <c r="Y517" s="186">
        <f t="shared" si="19"/>
        <v>238.464</v>
      </c>
    </row>
    <row r="518" spans="6:25" x14ac:dyDescent="0.35">
      <c r="U518">
        <v>9.6</v>
      </c>
      <c r="V518">
        <v>198.72</v>
      </c>
      <c r="W518">
        <v>-64</v>
      </c>
      <c r="Y518" s="186">
        <f t="shared" si="19"/>
        <v>238.464</v>
      </c>
    </row>
    <row r="519" spans="6:25" x14ac:dyDescent="0.35">
      <c r="U519">
        <v>-12.8</v>
      </c>
      <c r="V519">
        <v>190.08</v>
      </c>
      <c r="W519">
        <v>-64</v>
      </c>
      <c r="Y519" s="186">
        <f t="shared" si="19"/>
        <v>228.096</v>
      </c>
    </row>
    <row r="520" spans="6:25" x14ac:dyDescent="0.35">
      <c r="U520">
        <v>12.8</v>
      </c>
      <c r="V520">
        <v>190.08</v>
      </c>
      <c r="W520">
        <v>-64</v>
      </c>
      <c r="Y520" s="186">
        <f t="shared" si="19"/>
        <v>228.096</v>
      </c>
    </row>
    <row r="521" spans="6:25" x14ac:dyDescent="0.35">
      <c r="U521">
        <v>16</v>
      </c>
      <c r="V521">
        <v>17.28</v>
      </c>
      <c r="W521">
        <v>-64</v>
      </c>
      <c r="Y521" s="186">
        <f t="shared" si="19"/>
        <v>20.736000000000001</v>
      </c>
    </row>
    <row r="522" spans="6:25" x14ac:dyDescent="0.35">
      <c r="F522" t="s">
        <v>8914</v>
      </c>
      <c r="G522">
        <v>65</v>
      </c>
      <c r="H522">
        <v>-12</v>
      </c>
      <c r="U522">
        <v>-16</v>
      </c>
      <c r="V522">
        <v>17.28</v>
      </c>
      <c r="W522">
        <v>-64</v>
      </c>
      <c r="Y522" s="186">
        <f t="shared" si="19"/>
        <v>20.736000000000001</v>
      </c>
    </row>
    <row r="523" spans="6:25" x14ac:dyDescent="0.35">
      <c r="F523" t="s">
        <v>8916</v>
      </c>
      <c r="G523">
        <v>-10</v>
      </c>
      <c r="H523">
        <v>-28</v>
      </c>
      <c r="U523">
        <v>57.6</v>
      </c>
      <c r="V523">
        <v>17.28</v>
      </c>
      <c r="W523">
        <v>-12.8</v>
      </c>
      <c r="Y523" s="186">
        <f t="shared" si="19"/>
        <v>20.736000000000001</v>
      </c>
    </row>
    <row r="524" spans="6:25" x14ac:dyDescent="0.35">
      <c r="F524" t="s">
        <v>8917</v>
      </c>
      <c r="G524">
        <v>-10</v>
      </c>
      <c r="H524">
        <v>-28</v>
      </c>
      <c r="U524">
        <v>57.6</v>
      </c>
      <c r="V524">
        <v>17.28</v>
      </c>
      <c r="W524">
        <v>12.8</v>
      </c>
      <c r="Y524" s="186">
        <f t="shared" si="19"/>
        <v>20.736000000000001</v>
      </c>
    </row>
    <row r="525" spans="6:25" x14ac:dyDescent="0.35">
      <c r="F525" t="s">
        <v>8904</v>
      </c>
      <c r="G525">
        <v>65</v>
      </c>
      <c r="H525">
        <v>-12</v>
      </c>
      <c r="U525">
        <v>19.2</v>
      </c>
      <c r="V525">
        <v>-51.84</v>
      </c>
      <c r="W525">
        <v>64</v>
      </c>
      <c r="Y525" s="186">
        <f t="shared" si="19"/>
        <v>-62.207999999999998</v>
      </c>
    </row>
    <row r="526" spans="6:25" x14ac:dyDescent="0.35">
      <c r="F526" t="s">
        <v>8904</v>
      </c>
      <c r="G526">
        <v>65</v>
      </c>
      <c r="H526">
        <v>10</v>
      </c>
      <c r="U526">
        <v>19.1999</v>
      </c>
      <c r="V526">
        <v>17.28</v>
      </c>
      <c r="W526">
        <v>64</v>
      </c>
      <c r="Y526" s="186">
        <f t="shared" si="19"/>
        <v>20.736000000000001</v>
      </c>
    </row>
    <row r="527" spans="6:25" x14ac:dyDescent="0.35">
      <c r="F527" t="s">
        <v>8917</v>
      </c>
      <c r="G527">
        <v>-10</v>
      </c>
      <c r="H527">
        <v>26</v>
      </c>
      <c r="U527">
        <v>-19.2</v>
      </c>
      <c r="V527">
        <v>-51.84</v>
      </c>
      <c r="W527">
        <v>64</v>
      </c>
      <c r="Y527" s="186">
        <f t="shared" si="19"/>
        <v>-62.207999999999998</v>
      </c>
    </row>
    <row r="528" spans="6:25" x14ac:dyDescent="0.35">
      <c r="F528" t="s">
        <v>8916</v>
      </c>
      <c r="G528">
        <v>-10</v>
      </c>
      <c r="H528">
        <v>26</v>
      </c>
      <c r="U528">
        <v>-19.2</v>
      </c>
      <c r="V528">
        <v>17.28</v>
      </c>
      <c r="W528">
        <v>64</v>
      </c>
      <c r="Y528" s="186">
        <f t="shared" si="19"/>
        <v>20.736000000000001</v>
      </c>
    </row>
    <row r="529" spans="6:25" x14ac:dyDescent="0.35">
      <c r="F529" t="s">
        <v>8914</v>
      </c>
      <c r="G529">
        <v>65</v>
      </c>
      <c r="H529">
        <v>10</v>
      </c>
      <c r="U529">
        <v>-19.2</v>
      </c>
      <c r="V529">
        <v>-51.84</v>
      </c>
      <c r="W529">
        <v>32</v>
      </c>
      <c r="Y529" s="186">
        <f t="shared" si="19"/>
        <v>-62.207999999999998</v>
      </c>
    </row>
    <row r="530" spans="6:25" x14ac:dyDescent="0.35">
      <c r="F530" t="s">
        <v>8917</v>
      </c>
      <c r="G530">
        <v>61</v>
      </c>
      <c r="H530">
        <v>14</v>
      </c>
      <c r="U530">
        <v>-19.2</v>
      </c>
      <c r="V530">
        <v>17.28</v>
      </c>
      <c r="W530">
        <v>32</v>
      </c>
      <c r="Y530" s="186">
        <f t="shared" si="19"/>
        <v>20.736000000000001</v>
      </c>
    </row>
    <row r="531" spans="6:25" x14ac:dyDescent="0.35">
      <c r="F531" t="s">
        <v>8904</v>
      </c>
      <c r="G531">
        <v>73</v>
      </c>
      <c r="H531">
        <v>14</v>
      </c>
      <c r="U531">
        <v>19.2</v>
      </c>
      <c r="V531">
        <v>17.28</v>
      </c>
      <c r="W531">
        <v>32</v>
      </c>
      <c r="Y531" s="186">
        <f t="shared" si="19"/>
        <v>20.736000000000001</v>
      </c>
    </row>
    <row r="532" spans="6:25" x14ac:dyDescent="0.35">
      <c r="F532" t="s">
        <v>8917</v>
      </c>
      <c r="G532">
        <v>73</v>
      </c>
      <c r="H532">
        <v>14</v>
      </c>
      <c r="U532">
        <v>19.2</v>
      </c>
      <c r="V532">
        <v>-51.84</v>
      </c>
      <c r="W532">
        <v>32</v>
      </c>
      <c r="Y532" s="186">
        <f t="shared" si="19"/>
        <v>-62.207999999999998</v>
      </c>
    </row>
    <row r="533" spans="6:25" x14ac:dyDescent="0.35">
      <c r="F533" t="s">
        <v>8904</v>
      </c>
      <c r="G533">
        <v>61</v>
      </c>
      <c r="H533">
        <v>14</v>
      </c>
      <c r="U533">
        <v>12.799899999999999</v>
      </c>
      <c r="V533">
        <v>17.28</v>
      </c>
      <c r="W533">
        <v>64</v>
      </c>
      <c r="Y533" s="186">
        <f t="shared" si="19"/>
        <v>20.736000000000001</v>
      </c>
    </row>
    <row r="534" spans="6:25" x14ac:dyDescent="0.35">
      <c r="F534" t="s">
        <v>8904</v>
      </c>
      <c r="G534">
        <v>61</v>
      </c>
      <c r="H534">
        <v>-15</v>
      </c>
      <c r="U534">
        <v>12.8</v>
      </c>
      <c r="V534">
        <v>17.28</v>
      </c>
      <c r="W534">
        <v>23.68</v>
      </c>
      <c r="Y534" s="186">
        <f t="shared" si="19"/>
        <v>20.736000000000001</v>
      </c>
    </row>
    <row r="535" spans="6:25" x14ac:dyDescent="0.35">
      <c r="F535" t="s">
        <v>8917</v>
      </c>
      <c r="G535">
        <v>73</v>
      </c>
      <c r="H535">
        <v>-15</v>
      </c>
      <c r="U535">
        <v>-12.8</v>
      </c>
      <c r="V535">
        <v>17.28</v>
      </c>
      <c r="W535">
        <v>64</v>
      </c>
      <c r="Y535" s="186">
        <f t="shared" si="19"/>
        <v>20.736000000000001</v>
      </c>
    </row>
    <row r="536" spans="6:25" x14ac:dyDescent="0.35">
      <c r="F536" t="s">
        <v>8904</v>
      </c>
      <c r="G536">
        <v>73</v>
      </c>
      <c r="H536">
        <v>-15</v>
      </c>
      <c r="U536">
        <v>-12.8</v>
      </c>
      <c r="V536">
        <v>17.28</v>
      </c>
      <c r="W536">
        <v>23.68</v>
      </c>
      <c r="Y536" s="186">
        <f t="shared" si="19"/>
        <v>20.736000000000001</v>
      </c>
    </row>
    <row r="537" spans="6:25" x14ac:dyDescent="0.35">
      <c r="F537" t="s">
        <v>8917</v>
      </c>
      <c r="G537">
        <v>61</v>
      </c>
      <c r="H537">
        <v>-15</v>
      </c>
      <c r="U537">
        <v>-23.68</v>
      </c>
      <c r="V537">
        <v>17.28</v>
      </c>
      <c r="W537">
        <v>12.8</v>
      </c>
      <c r="Y537" s="186">
        <f t="shared" si="19"/>
        <v>20.736000000000001</v>
      </c>
    </row>
    <row r="538" spans="6:25" x14ac:dyDescent="0.35">
      <c r="F538" t="s">
        <v>8919</v>
      </c>
      <c r="G538">
        <v>89</v>
      </c>
      <c r="H538">
        <v>-17</v>
      </c>
      <c r="U538">
        <v>-32</v>
      </c>
      <c r="V538">
        <v>17.28</v>
      </c>
      <c r="W538">
        <v>19.2</v>
      </c>
      <c r="Y538" s="186">
        <f t="shared" si="19"/>
        <v>20.736000000000001</v>
      </c>
    </row>
    <row r="539" spans="6:25" x14ac:dyDescent="0.35">
      <c r="F539" t="s">
        <v>8909</v>
      </c>
      <c r="G539">
        <v>-10</v>
      </c>
      <c r="H539">
        <v>-38</v>
      </c>
      <c r="U539">
        <v>-32</v>
      </c>
      <c r="V539">
        <v>-51.84</v>
      </c>
      <c r="W539">
        <v>19.2</v>
      </c>
      <c r="Y539" s="186">
        <f t="shared" si="19"/>
        <v>-62.207999999999998</v>
      </c>
    </row>
    <row r="540" spans="6:25" x14ac:dyDescent="0.35">
      <c r="F540" t="s">
        <v>8919</v>
      </c>
      <c r="G540">
        <v>-10</v>
      </c>
      <c r="H540">
        <v>-38</v>
      </c>
      <c r="U540">
        <v>-32</v>
      </c>
      <c r="V540">
        <v>-51.84</v>
      </c>
      <c r="W540">
        <v>-19.2</v>
      </c>
      <c r="Y540" s="186">
        <f t="shared" si="19"/>
        <v>-62.207999999999998</v>
      </c>
    </row>
    <row r="541" spans="6:25" x14ac:dyDescent="0.35">
      <c r="F541" t="s">
        <v>8909</v>
      </c>
      <c r="G541">
        <v>89</v>
      </c>
      <c r="H541">
        <v>-17</v>
      </c>
      <c r="U541">
        <v>-32</v>
      </c>
      <c r="V541">
        <v>17.28</v>
      </c>
      <c r="W541">
        <v>-19.2</v>
      </c>
      <c r="Y541" s="186">
        <f t="shared" si="19"/>
        <v>20.736000000000001</v>
      </c>
    </row>
    <row r="542" spans="6:25" x14ac:dyDescent="0.35">
      <c r="F542" t="s">
        <v>8909</v>
      </c>
      <c r="G542">
        <v>89</v>
      </c>
      <c r="H542">
        <v>16</v>
      </c>
      <c r="U542">
        <v>-19.2</v>
      </c>
      <c r="V542">
        <v>17.28</v>
      </c>
      <c r="W542">
        <v>-32</v>
      </c>
      <c r="Y542" s="186">
        <f t="shared" si="19"/>
        <v>20.736000000000001</v>
      </c>
    </row>
    <row r="543" spans="6:25" x14ac:dyDescent="0.35">
      <c r="F543" t="s">
        <v>8919</v>
      </c>
      <c r="G543">
        <v>-10</v>
      </c>
      <c r="H543">
        <v>36</v>
      </c>
      <c r="U543">
        <v>-19.2</v>
      </c>
      <c r="V543">
        <v>-51.84</v>
      </c>
      <c r="W543">
        <v>-32</v>
      </c>
      <c r="Y543" s="186">
        <f t="shared" si="19"/>
        <v>-62.207999999999998</v>
      </c>
    </row>
    <row r="544" spans="6:25" x14ac:dyDescent="0.35">
      <c r="F544" t="s">
        <v>8909</v>
      </c>
      <c r="G544">
        <v>-10</v>
      </c>
      <c r="H544">
        <v>36</v>
      </c>
      <c r="U544">
        <v>-12.8</v>
      </c>
      <c r="V544">
        <v>17.28</v>
      </c>
      <c r="W544">
        <v>-23.68</v>
      </c>
      <c r="Y544" s="186">
        <f t="shared" si="19"/>
        <v>20.736000000000001</v>
      </c>
    </row>
    <row r="545" spans="3:25" x14ac:dyDescent="0.35">
      <c r="F545" t="s">
        <v>8919</v>
      </c>
      <c r="G545">
        <v>89</v>
      </c>
      <c r="H545">
        <v>16</v>
      </c>
      <c r="U545">
        <v>-64</v>
      </c>
      <c r="V545">
        <v>17.28</v>
      </c>
      <c r="W545">
        <v>-19.2</v>
      </c>
      <c r="Y545" s="186">
        <f t="shared" si="19"/>
        <v>20.736000000000001</v>
      </c>
    </row>
    <row r="546" spans="3:25" x14ac:dyDescent="0.35">
      <c r="F546" t="s">
        <v>8920</v>
      </c>
      <c r="G546">
        <v>89</v>
      </c>
      <c r="H546">
        <v>-18</v>
      </c>
      <c r="U546">
        <v>-64</v>
      </c>
      <c r="V546">
        <v>17.28</v>
      </c>
      <c r="W546">
        <v>-12.8</v>
      </c>
      <c r="Y546" s="186">
        <f t="shared" si="19"/>
        <v>20.736000000000001</v>
      </c>
    </row>
    <row r="547" spans="3:25" x14ac:dyDescent="0.35">
      <c r="F547" t="s">
        <v>8921</v>
      </c>
      <c r="G547">
        <v>-10</v>
      </c>
      <c r="H547">
        <v>-39</v>
      </c>
      <c r="U547">
        <v>-64</v>
      </c>
      <c r="V547">
        <v>17.28</v>
      </c>
      <c r="W547">
        <v>19.2</v>
      </c>
      <c r="Y547" s="186">
        <f t="shared" si="19"/>
        <v>20.736000000000001</v>
      </c>
    </row>
    <row r="548" spans="3:25" x14ac:dyDescent="0.35">
      <c r="F548" t="s">
        <v>8920</v>
      </c>
      <c r="G548">
        <v>-10</v>
      </c>
      <c r="H548">
        <v>-39</v>
      </c>
      <c r="U548">
        <v>-64</v>
      </c>
      <c r="V548">
        <v>17.28</v>
      </c>
      <c r="W548">
        <v>12.8</v>
      </c>
      <c r="Y548" s="186">
        <f t="shared" si="19"/>
        <v>20.736000000000001</v>
      </c>
    </row>
    <row r="549" spans="3:25" x14ac:dyDescent="0.35">
      <c r="F549" t="s">
        <v>8921</v>
      </c>
      <c r="G549">
        <v>89</v>
      </c>
      <c r="H549">
        <v>-18</v>
      </c>
      <c r="U549">
        <v>-64</v>
      </c>
      <c r="V549">
        <v>-51.84</v>
      </c>
      <c r="W549">
        <v>19.2</v>
      </c>
      <c r="Y549" s="186">
        <f t="shared" si="19"/>
        <v>-62.207999999999998</v>
      </c>
    </row>
    <row r="550" spans="3:25" x14ac:dyDescent="0.35">
      <c r="F550" t="s">
        <v>8921</v>
      </c>
      <c r="G550">
        <v>89</v>
      </c>
      <c r="H550">
        <v>15</v>
      </c>
      <c r="U550">
        <v>-64</v>
      </c>
      <c r="V550">
        <v>-51.84</v>
      </c>
      <c r="W550">
        <v>-19.2</v>
      </c>
      <c r="Y550" s="186">
        <f t="shared" si="19"/>
        <v>-62.207999999999998</v>
      </c>
    </row>
    <row r="551" spans="3:25" x14ac:dyDescent="0.35">
      <c r="F551" t="s">
        <v>8920</v>
      </c>
      <c r="G551">
        <v>-10</v>
      </c>
      <c r="H551">
        <v>36</v>
      </c>
      <c r="U551">
        <v>-19.2</v>
      </c>
      <c r="V551">
        <v>-51.84</v>
      </c>
      <c r="W551">
        <v>-64</v>
      </c>
      <c r="Y551" s="186">
        <f t="shared" si="19"/>
        <v>-62.207999999999998</v>
      </c>
    </row>
    <row r="552" spans="3:25" x14ac:dyDescent="0.35">
      <c r="F552" t="s">
        <v>8921</v>
      </c>
      <c r="G552">
        <v>-10</v>
      </c>
      <c r="H552">
        <v>36</v>
      </c>
      <c r="U552">
        <v>-19.2</v>
      </c>
      <c r="V552">
        <v>17.28</v>
      </c>
      <c r="W552">
        <v>-64</v>
      </c>
      <c r="Y552" s="186">
        <f t="shared" si="19"/>
        <v>20.736000000000001</v>
      </c>
    </row>
    <row r="553" spans="3:25" x14ac:dyDescent="0.35">
      <c r="F553" t="s">
        <v>8920</v>
      </c>
      <c r="G553">
        <v>89</v>
      </c>
      <c r="H553">
        <v>15</v>
      </c>
      <c r="U553">
        <v>19.2</v>
      </c>
      <c r="V553">
        <v>-51.84</v>
      </c>
      <c r="W553">
        <v>-64</v>
      </c>
      <c r="Y553" s="186">
        <f t="shared" si="19"/>
        <v>-62.207999999999998</v>
      </c>
    </row>
    <row r="554" spans="3:25" x14ac:dyDescent="0.35">
      <c r="F554" t="s">
        <v>8903</v>
      </c>
      <c r="G554">
        <v>65</v>
      </c>
      <c r="H554">
        <v>10</v>
      </c>
      <c r="U554">
        <v>19.2</v>
      </c>
      <c r="V554">
        <v>17.28</v>
      </c>
      <c r="W554">
        <v>-64</v>
      </c>
      <c r="Y554" s="186">
        <f t="shared" si="19"/>
        <v>20.736000000000001</v>
      </c>
    </row>
    <row r="555" spans="3:25" x14ac:dyDescent="0.35">
      <c r="F555" t="s">
        <v>8903</v>
      </c>
      <c r="G555">
        <v>65</v>
      </c>
      <c r="H555">
        <v>-12</v>
      </c>
      <c r="U555">
        <v>19.2</v>
      </c>
      <c r="V555">
        <v>-51.84</v>
      </c>
      <c r="W555">
        <v>-32</v>
      </c>
      <c r="Y555" s="186">
        <f t="shared" si="19"/>
        <v>-62.207999999999998</v>
      </c>
    </row>
    <row r="556" spans="3:25" x14ac:dyDescent="0.35">
      <c r="F556" t="s">
        <v>8903</v>
      </c>
      <c r="G556">
        <v>-10</v>
      </c>
      <c r="H556">
        <v>60</v>
      </c>
      <c r="U556">
        <v>19.2</v>
      </c>
      <c r="V556">
        <v>17.28</v>
      </c>
      <c r="W556">
        <v>-32</v>
      </c>
      <c r="Y556" s="186">
        <f t="shared" si="19"/>
        <v>20.736000000000001</v>
      </c>
    </row>
    <row r="557" spans="3:25" x14ac:dyDescent="0.35">
      <c r="F557" t="s">
        <v>8903</v>
      </c>
      <c r="G557">
        <v>-10</v>
      </c>
      <c r="H557">
        <v>-62</v>
      </c>
      <c r="U557">
        <v>-12.8</v>
      </c>
      <c r="V557">
        <v>17.28</v>
      </c>
      <c r="W557">
        <v>-64</v>
      </c>
      <c r="Y557" s="186">
        <f t="shared" si="19"/>
        <v>20.736000000000001</v>
      </c>
    </row>
    <row r="558" spans="3:25" x14ac:dyDescent="0.35">
      <c r="F558" t="s">
        <v>9002</v>
      </c>
      <c r="G558">
        <v>65</v>
      </c>
      <c r="H558">
        <v>10</v>
      </c>
      <c r="U558">
        <v>12.8</v>
      </c>
      <c r="V558">
        <v>17.28</v>
      </c>
      <c r="W558">
        <v>-64</v>
      </c>
      <c r="Y558" s="186">
        <f t="shared" si="19"/>
        <v>20.736000000000001</v>
      </c>
    </row>
    <row r="559" spans="3:25" x14ac:dyDescent="0.35">
      <c r="F559" t="s">
        <v>9002</v>
      </c>
      <c r="G559">
        <v>65</v>
      </c>
      <c r="H559">
        <v>-12</v>
      </c>
      <c r="U559">
        <v>12.8</v>
      </c>
      <c r="V559">
        <v>17.28</v>
      </c>
      <c r="W559">
        <v>-23.68</v>
      </c>
      <c r="Y559" s="186">
        <f t="shared" si="19"/>
        <v>20.736000000000001</v>
      </c>
    </row>
    <row r="560" spans="3:25" x14ac:dyDescent="0.35">
      <c r="C560" t="s">
        <v>8898</v>
      </c>
      <c r="D560">
        <v>265.2</v>
      </c>
      <c r="E560">
        <v>-20</v>
      </c>
      <c r="F560" t="s">
        <v>9002</v>
      </c>
      <c r="G560" s="186">
        <v>-10</v>
      </c>
      <c r="H560">
        <v>60</v>
      </c>
      <c r="I560">
        <v>153</v>
      </c>
      <c r="J560">
        <v>-20</v>
      </c>
      <c r="L560">
        <f>I560*0.8</f>
        <v>122.4</v>
      </c>
      <c r="U560">
        <v>23.68</v>
      </c>
      <c r="V560">
        <v>17.28</v>
      </c>
      <c r="W560">
        <v>-12.8</v>
      </c>
      <c r="Y560" s="186">
        <f t="shared" si="19"/>
        <v>20.736000000000001</v>
      </c>
    </row>
    <row r="561" spans="3:25" x14ac:dyDescent="0.35">
      <c r="C561" t="s">
        <v>8899</v>
      </c>
      <c r="D561">
        <v>265.2</v>
      </c>
      <c r="E561">
        <v>-20</v>
      </c>
      <c r="F561" t="s">
        <v>9002</v>
      </c>
      <c r="G561" s="186">
        <v>-10</v>
      </c>
      <c r="H561">
        <v>-62</v>
      </c>
      <c r="I561">
        <v>153</v>
      </c>
      <c r="J561">
        <v>-20</v>
      </c>
      <c r="L561" s="186">
        <f t="shared" ref="L561:L579" si="20">I561*0.8</f>
        <v>122.4</v>
      </c>
      <c r="U561">
        <v>32</v>
      </c>
      <c r="V561">
        <v>17.28</v>
      </c>
      <c r="W561">
        <v>-19.2</v>
      </c>
      <c r="Y561" s="186">
        <f t="shared" si="19"/>
        <v>20.736000000000001</v>
      </c>
    </row>
    <row r="562" spans="3:25" x14ac:dyDescent="0.35">
      <c r="C562" t="s">
        <v>8900</v>
      </c>
      <c r="D562">
        <v>291.2</v>
      </c>
      <c r="E562">
        <v>-15</v>
      </c>
      <c r="F562" t="s">
        <v>9003</v>
      </c>
      <c r="G562" s="186">
        <v>-10</v>
      </c>
      <c r="H562">
        <v>26</v>
      </c>
      <c r="I562">
        <v>168</v>
      </c>
      <c r="J562">
        <v>-15</v>
      </c>
      <c r="L562" s="186">
        <f t="shared" si="20"/>
        <v>134.4</v>
      </c>
      <c r="U562">
        <v>32</v>
      </c>
      <c r="V562">
        <v>-51.84</v>
      </c>
      <c r="W562">
        <v>-19.2</v>
      </c>
      <c r="Y562" s="186">
        <f t="shared" si="19"/>
        <v>-62.207999999999998</v>
      </c>
    </row>
    <row r="563" spans="3:25" x14ac:dyDescent="0.35">
      <c r="C563" t="s">
        <v>8889</v>
      </c>
      <c r="D563">
        <v>291.2</v>
      </c>
      <c r="E563">
        <v>-15</v>
      </c>
      <c r="F563" t="s">
        <v>9003</v>
      </c>
      <c r="G563" s="186">
        <v>-10</v>
      </c>
      <c r="H563">
        <v>-28</v>
      </c>
      <c r="I563">
        <v>168</v>
      </c>
      <c r="J563">
        <v>-15</v>
      </c>
      <c r="L563" s="186">
        <f t="shared" si="20"/>
        <v>134.4</v>
      </c>
      <c r="U563">
        <v>32</v>
      </c>
      <c r="V563">
        <v>-51.84</v>
      </c>
      <c r="W563">
        <v>19.2</v>
      </c>
      <c r="Y563" s="186">
        <f t="shared" si="19"/>
        <v>-62.207999999999998</v>
      </c>
    </row>
    <row r="564" spans="3:25" x14ac:dyDescent="0.35">
      <c r="C564" t="s">
        <v>8899</v>
      </c>
      <c r="D564">
        <v>265.2</v>
      </c>
      <c r="E564">
        <v>20</v>
      </c>
      <c r="G564" s="186">
        <f t="shared" ref="G563:G579" si="21">D564*2.6</f>
        <v>689.52</v>
      </c>
      <c r="H564">
        <v>19</v>
      </c>
      <c r="I564">
        <v>153</v>
      </c>
      <c r="J564">
        <v>20</v>
      </c>
      <c r="L564" s="186">
        <f t="shared" si="20"/>
        <v>122.4</v>
      </c>
      <c r="U564">
        <v>32</v>
      </c>
      <c r="V564">
        <v>17.28</v>
      </c>
      <c r="W564">
        <v>19.2</v>
      </c>
      <c r="Y564" s="186">
        <f t="shared" si="19"/>
        <v>20.736000000000001</v>
      </c>
    </row>
    <row r="565" spans="3:25" x14ac:dyDescent="0.35">
      <c r="C565" t="s">
        <v>8900</v>
      </c>
      <c r="D565">
        <v>291.2</v>
      </c>
      <c r="E565">
        <v>16</v>
      </c>
      <c r="G565" s="186">
        <f t="shared" si="21"/>
        <v>757.12</v>
      </c>
      <c r="H565">
        <v>15</v>
      </c>
      <c r="I565">
        <v>168</v>
      </c>
      <c r="J565">
        <v>16</v>
      </c>
      <c r="L565" s="186">
        <f t="shared" si="20"/>
        <v>134.4</v>
      </c>
      <c r="U565">
        <v>64</v>
      </c>
      <c r="V565">
        <v>17.28</v>
      </c>
      <c r="W565">
        <v>19.2</v>
      </c>
      <c r="Y565" s="186">
        <f t="shared" si="19"/>
        <v>20.736000000000001</v>
      </c>
    </row>
    <row r="566" spans="3:25" x14ac:dyDescent="0.35">
      <c r="C566" t="s">
        <v>8898</v>
      </c>
      <c r="D566">
        <v>265.2</v>
      </c>
      <c r="E566">
        <v>20</v>
      </c>
      <c r="G566" s="186">
        <f t="shared" si="21"/>
        <v>689.52</v>
      </c>
      <c r="H566">
        <v>-21</v>
      </c>
      <c r="I566">
        <v>153</v>
      </c>
      <c r="J566">
        <v>20</v>
      </c>
      <c r="L566" s="186">
        <f t="shared" si="20"/>
        <v>122.4</v>
      </c>
      <c r="U566">
        <v>64</v>
      </c>
      <c r="V566">
        <v>17.28</v>
      </c>
      <c r="W566">
        <v>12.8</v>
      </c>
      <c r="Y566" s="186">
        <f t="shared" ref="Y566:Y578" si="22">V566*1.2</f>
        <v>20.736000000000001</v>
      </c>
    </row>
    <row r="567" spans="3:25" x14ac:dyDescent="0.35">
      <c r="C567" t="s">
        <v>8889</v>
      </c>
      <c r="D567">
        <v>291.2</v>
      </c>
      <c r="E567">
        <v>16</v>
      </c>
      <c r="G567" s="186">
        <f t="shared" si="21"/>
        <v>757.12</v>
      </c>
      <c r="H567">
        <v>-17</v>
      </c>
      <c r="I567">
        <v>168</v>
      </c>
      <c r="J567">
        <v>16</v>
      </c>
      <c r="L567" s="186">
        <f t="shared" si="20"/>
        <v>134.4</v>
      </c>
      <c r="U567">
        <v>64</v>
      </c>
      <c r="V567">
        <v>17.28</v>
      </c>
      <c r="W567">
        <v>-19.2</v>
      </c>
      <c r="Y567" s="186">
        <f t="shared" si="22"/>
        <v>20.736000000000001</v>
      </c>
    </row>
    <row r="568" spans="3:25" x14ac:dyDescent="0.35">
      <c r="C568" t="s">
        <v>8898</v>
      </c>
      <c r="D568">
        <v>54.6</v>
      </c>
      <c r="E568">
        <v>-23</v>
      </c>
      <c r="G568" s="186">
        <f t="shared" si="21"/>
        <v>141.96</v>
      </c>
      <c r="H568">
        <v>-21</v>
      </c>
      <c r="I568">
        <v>31.5</v>
      </c>
      <c r="J568">
        <v>-23</v>
      </c>
      <c r="L568" s="186">
        <f t="shared" si="20"/>
        <v>25.200000000000003</v>
      </c>
      <c r="U568">
        <v>64</v>
      </c>
      <c r="V568">
        <v>17.28</v>
      </c>
      <c r="W568">
        <v>-12.8</v>
      </c>
      <c r="Y568" s="186">
        <f t="shared" si="22"/>
        <v>20.736000000000001</v>
      </c>
    </row>
    <row r="569" spans="3:25" x14ac:dyDescent="0.35">
      <c r="C569" t="s">
        <v>8901</v>
      </c>
      <c r="D569">
        <v>54.6</v>
      </c>
      <c r="E569">
        <v>-23</v>
      </c>
      <c r="G569" s="186">
        <f t="shared" si="21"/>
        <v>141.96</v>
      </c>
      <c r="H569">
        <v>21</v>
      </c>
      <c r="I569">
        <v>31.5</v>
      </c>
      <c r="J569">
        <v>-23</v>
      </c>
      <c r="L569" s="186">
        <f t="shared" si="20"/>
        <v>25.200000000000003</v>
      </c>
      <c r="U569">
        <v>64</v>
      </c>
      <c r="V569">
        <v>-51.84</v>
      </c>
      <c r="W569">
        <v>-19.2</v>
      </c>
      <c r="Y569" s="186">
        <f t="shared" si="22"/>
        <v>-62.207999999999998</v>
      </c>
    </row>
    <row r="570" spans="3:25" x14ac:dyDescent="0.35">
      <c r="C570" t="s">
        <v>8900</v>
      </c>
      <c r="D570">
        <v>262.60000000000002</v>
      </c>
      <c r="E570">
        <v>-15</v>
      </c>
      <c r="G570" s="186">
        <f t="shared" si="21"/>
        <v>682.7600000000001</v>
      </c>
      <c r="H570">
        <v>15</v>
      </c>
      <c r="I570">
        <v>151.5</v>
      </c>
      <c r="J570">
        <v>-15</v>
      </c>
      <c r="L570" s="186">
        <f t="shared" si="20"/>
        <v>121.2</v>
      </c>
      <c r="U570">
        <v>64</v>
      </c>
      <c r="V570">
        <v>-51.84</v>
      </c>
      <c r="W570">
        <v>19.2</v>
      </c>
      <c r="Y570" s="186">
        <f t="shared" si="22"/>
        <v>-62.207999999999998</v>
      </c>
    </row>
    <row r="571" spans="3:25" x14ac:dyDescent="0.35">
      <c r="C571" t="s">
        <v>8894</v>
      </c>
      <c r="D571">
        <v>262.60000000000002</v>
      </c>
      <c r="E571">
        <v>-15</v>
      </c>
      <c r="G571" s="186">
        <f t="shared" si="21"/>
        <v>682.7600000000001</v>
      </c>
      <c r="H571">
        <v>-16</v>
      </c>
      <c r="I571">
        <v>151.5</v>
      </c>
      <c r="J571">
        <v>-15</v>
      </c>
      <c r="L571" s="186">
        <f t="shared" si="20"/>
        <v>121.2</v>
      </c>
      <c r="U571">
        <v>57.6</v>
      </c>
      <c r="V571">
        <v>17.28</v>
      </c>
      <c r="W571">
        <v>-16</v>
      </c>
      <c r="Y571" s="186">
        <f t="shared" si="22"/>
        <v>20.736000000000001</v>
      </c>
    </row>
    <row r="572" spans="3:25" x14ac:dyDescent="0.35">
      <c r="C572" t="s">
        <v>8898</v>
      </c>
      <c r="D572">
        <v>54.6</v>
      </c>
      <c r="E572">
        <v>23</v>
      </c>
      <c r="G572" s="186">
        <f t="shared" si="21"/>
        <v>141.96</v>
      </c>
      <c r="H572">
        <v>-21</v>
      </c>
      <c r="I572">
        <v>31.5</v>
      </c>
      <c r="J572">
        <v>23</v>
      </c>
      <c r="L572" s="186">
        <f t="shared" si="20"/>
        <v>25.200000000000003</v>
      </c>
      <c r="U572">
        <v>64</v>
      </c>
      <c r="V572">
        <v>190.08</v>
      </c>
      <c r="W572">
        <v>-12.8</v>
      </c>
      <c r="Y572" s="186">
        <f t="shared" si="22"/>
        <v>228.096</v>
      </c>
    </row>
    <row r="573" spans="3:25" x14ac:dyDescent="0.35">
      <c r="C573" t="s">
        <v>8894</v>
      </c>
      <c r="D573">
        <v>262.60000000000002</v>
      </c>
      <c r="E573">
        <v>16</v>
      </c>
      <c r="G573" s="186">
        <f t="shared" si="21"/>
        <v>682.7600000000001</v>
      </c>
      <c r="H573">
        <v>-16</v>
      </c>
      <c r="I573">
        <v>151.5</v>
      </c>
      <c r="J573">
        <v>16</v>
      </c>
      <c r="L573" s="186">
        <f t="shared" si="20"/>
        <v>121.2</v>
      </c>
      <c r="U573">
        <v>64</v>
      </c>
      <c r="V573">
        <v>17.28</v>
      </c>
      <c r="W573">
        <v>-16</v>
      </c>
      <c r="Y573" s="186">
        <f t="shared" si="22"/>
        <v>20.736000000000001</v>
      </c>
    </row>
    <row r="574" spans="3:25" x14ac:dyDescent="0.35">
      <c r="C574" t="s">
        <v>8901</v>
      </c>
      <c r="D574">
        <v>54.6</v>
      </c>
      <c r="E574">
        <v>23</v>
      </c>
      <c r="G574" s="186">
        <f t="shared" si="21"/>
        <v>141.96</v>
      </c>
      <c r="H574">
        <v>21</v>
      </c>
      <c r="I574">
        <v>31.5</v>
      </c>
      <c r="J574">
        <v>23</v>
      </c>
      <c r="L574" s="186">
        <f t="shared" si="20"/>
        <v>25.200000000000003</v>
      </c>
      <c r="U574">
        <v>64</v>
      </c>
      <c r="V574">
        <v>190.08</v>
      </c>
      <c r="W574">
        <v>12.8</v>
      </c>
      <c r="Y574" s="186">
        <f t="shared" si="22"/>
        <v>228.096</v>
      </c>
    </row>
    <row r="575" spans="3:25" x14ac:dyDescent="0.35">
      <c r="C575" t="s">
        <v>8900</v>
      </c>
      <c r="D575">
        <v>262.60000000000002</v>
      </c>
      <c r="E575">
        <v>16</v>
      </c>
      <c r="G575" s="186">
        <f t="shared" si="21"/>
        <v>682.7600000000001</v>
      </c>
      <c r="H575">
        <v>15</v>
      </c>
      <c r="I575">
        <v>151.5</v>
      </c>
      <c r="J575">
        <v>16</v>
      </c>
      <c r="L575" s="186">
        <f t="shared" si="20"/>
        <v>121.2</v>
      </c>
      <c r="U575">
        <v>64</v>
      </c>
      <c r="V575">
        <v>17.28</v>
      </c>
      <c r="W575">
        <v>16</v>
      </c>
      <c r="Y575" s="186">
        <f t="shared" si="22"/>
        <v>20.736000000000001</v>
      </c>
    </row>
    <row r="576" spans="3:25" x14ac:dyDescent="0.35">
      <c r="C576" t="s">
        <v>8902</v>
      </c>
      <c r="D576">
        <v>0</v>
      </c>
      <c r="E576">
        <v>-36</v>
      </c>
      <c r="G576" s="186">
        <f t="shared" si="21"/>
        <v>0</v>
      </c>
      <c r="H576">
        <v>33</v>
      </c>
      <c r="I576">
        <v>0</v>
      </c>
      <c r="J576">
        <v>-36</v>
      </c>
      <c r="L576" s="186">
        <f t="shared" si="20"/>
        <v>0</v>
      </c>
      <c r="U576">
        <v>57.6</v>
      </c>
      <c r="V576">
        <v>17.28</v>
      </c>
      <c r="W576">
        <v>16</v>
      </c>
      <c r="Y576" s="186">
        <f t="shared" si="22"/>
        <v>20.736000000000001</v>
      </c>
    </row>
    <row r="577" spans="3:25" x14ac:dyDescent="0.35">
      <c r="C577" t="s">
        <v>8902</v>
      </c>
      <c r="D577">
        <v>0</v>
      </c>
      <c r="E577">
        <v>36</v>
      </c>
      <c r="G577" s="186">
        <f t="shared" si="21"/>
        <v>0</v>
      </c>
      <c r="H577">
        <v>33</v>
      </c>
      <c r="I577">
        <v>0</v>
      </c>
      <c r="J577">
        <v>36</v>
      </c>
      <c r="L577" s="186">
        <f t="shared" si="20"/>
        <v>0</v>
      </c>
      <c r="U577">
        <v>64</v>
      </c>
      <c r="V577">
        <v>198.72</v>
      </c>
      <c r="W577">
        <v>9.6</v>
      </c>
      <c r="Y577" s="186">
        <f t="shared" si="22"/>
        <v>238.464</v>
      </c>
    </row>
    <row r="578" spans="3:25" x14ac:dyDescent="0.35">
      <c r="C578" t="s">
        <v>8903</v>
      </c>
      <c r="D578">
        <v>0</v>
      </c>
      <c r="E578">
        <v>36</v>
      </c>
      <c r="G578" s="186">
        <f t="shared" si="21"/>
        <v>0</v>
      </c>
      <c r="H578">
        <v>-33</v>
      </c>
      <c r="I578">
        <v>0</v>
      </c>
      <c r="J578">
        <v>36</v>
      </c>
      <c r="L578" s="186">
        <f t="shared" si="20"/>
        <v>0</v>
      </c>
      <c r="U578">
        <v>64</v>
      </c>
      <c r="V578">
        <v>198.72</v>
      </c>
      <c r="W578">
        <v>-9.6</v>
      </c>
      <c r="Y578" s="186">
        <f t="shared" si="22"/>
        <v>238.464</v>
      </c>
    </row>
    <row r="579" spans="3:25" x14ac:dyDescent="0.35">
      <c r="C579" t="s">
        <v>8903</v>
      </c>
      <c r="D579">
        <v>0</v>
      </c>
      <c r="E579">
        <v>-36</v>
      </c>
      <c r="G579" s="186">
        <f t="shared" si="21"/>
        <v>0</v>
      </c>
      <c r="H579">
        <v>-33</v>
      </c>
      <c r="I579">
        <v>0</v>
      </c>
      <c r="J579">
        <v>-36</v>
      </c>
      <c r="L579" s="186">
        <f t="shared" si="20"/>
        <v>0</v>
      </c>
    </row>
    <row r="583" spans="3:25" x14ac:dyDescent="0.35">
      <c r="P583" s="186" t="s">
        <v>7039</v>
      </c>
      <c r="Q583" s="186" t="s">
        <v>7638</v>
      </c>
      <c r="R583" s="186" t="s">
        <v>7639</v>
      </c>
      <c r="S583" t="s">
        <v>7640</v>
      </c>
      <c r="T583">
        <f>Q584*0.93</f>
        <v>-44.836416</v>
      </c>
    </row>
    <row r="584" spans="3:25" x14ac:dyDescent="0.35">
      <c r="P584">
        <v>-43.2</v>
      </c>
      <c r="Q584">
        <v>-48.211199999999998</v>
      </c>
      <c r="R584">
        <v>-64</v>
      </c>
      <c r="S584">
        <v>81</v>
      </c>
      <c r="T584" s="186">
        <f>Q585*0.93</f>
        <v>14.945472000000001</v>
      </c>
    </row>
    <row r="585" spans="3:25" x14ac:dyDescent="0.35">
      <c r="P585">
        <v>-43.2</v>
      </c>
      <c r="Q585">
        <v>16.070399999999999</v>
      </c>
      <c r="R585">
        <v>-64</v>
      </c>
      <c r="S585" s="186">
        <v>82</v>
      </c>
      <c r="T585" s="186">
        <f>Q586*0.93</f>
        <v>14.945472000000001</v>
      </c>
    </row>
    <row r="586" spans="3:25" x14ac:dyDescent="0.35">
      <c r="P586">
        <v>-36</v>
      </c>
      <c r="Q586">
        <v>16.070399999999999</v>
      </c>
      <c r="R586">
        <v>-64</v>
      </c>
      <c r="S586" s="186">
        <v>83</v>
      </c>
      <c r="T586" s="186">
        <f>Q587*0.93</f>
        <v>164.40019200000003</v>
      </c>
    </row>
    <row r="587" spans="3:25" x14ac:dyDescent="0.35">
      <c r="P587">
        <v>-28.8</v>
      </c>
      <c r="Q587">
        <v>176.77440000000001</v>
      </c>
      <c r="R587">
        <v>-64</v>
      </c>
      <c r="S587" s="186">
        <v>84</v>
      </c>
      <c r="T587" s="186">
        <f>Q588*0.93</f>
        <v>14.945472000000001</v>
      </c>
    </row>
    <row r="588" spans="3:25" x14ac:dyDescent="0.35">
      <c r="P588">
        <v>-28.8</v>
      </c>
      <c r="Q588">
        <v>16.070399999999999</v>
      </c>
      <c r="R588">
        <v>-64</v>
      </c>
      <c r="S588" s="186">
        <v>85</v>
      </c>
      <c r="T588" s="186">
        <f>Q589*0.93</f>
        <v>171.872928</v>
      </c>
    </row>
    <row r="589" spans="3:25" x14ac:dyDescent="0.35">
      <c r="P589">
        <v>-21.600022500000001</v>
      </c>
      <c r="Q589">
        <v>184.80959999999999</v>
      </c>
      <c r="R589">
        <v>-64</v>
      </c>
      <c r="S589" s="186">
        <v>86</v>
      </c>
      <c r="T589" s="186">
        <f>Q590*0.93</f>
        <v>171.872928</v>
      </c>
    </row>
    <row r="590" spans="3:25" x14ac:dyDescent="0.35">
      <c r="L590">
        <f>Table1[[#This Row],[Column1]]*2.25</f>
        <v>48.6</v>
      </c>
      <c r="P590">
        <v>21.6</v>
      </c>
      <c r="Q590">
        <v>184.80959999999999</v>
      </c>
      <c r="R590">
        <v>-64</v>
      </c>
      <c r="S590" s="186">
        <v>115</v>
      </c>
      <c r="T590" s="186">
        <f>Q591*0.93</f>
        <v>164.40019200000003</v>
      </c>
    </row>
    <row r="591" spans="3:25" x14ac:dyDescent="0.35">
      <c r="L591" s="186">
        <f>Table1[[#This Row],[Column1]]*2.25</f>
        <v>64.8</v>
      </c>
      <c r="P591">
        <v>28.8</v>
      </c>
      <c r="Q591">
        <v>176.77440000000001</v>
      </c>
      <c r="R591">
        <v>-64</v>
      </c>
      <c r="S591" s="186">
        <v>116</v>
      </c>
      <c r="T591" s="186">
        <f>Q592*0.93</f>
        <v>14.945472000000001</v>
      </c>
    </row>
    <row r="592" spans="3:25" x14ac:dyDescent="0.35">
      <c r="L592" s="186">
        <f>Table1[[#This Row],[Column1]]*2.25</f>
        <v>64.8</v>
      </c>
      <c r="P592">
        <v>28.8</v>
      </c>
      <c r="Q592">
        <v>16.070399999999999</v>
      </c>
      <c r="R592">
        <v>-64</v>
      </c>
      <c r="S592" s="186">
        <v>117</v>
      </c>
      <c r="T592" s="186">
        <f>Q593*0.93</f>
        <v>14.945472000000001</v>
      </c>
    </row>
    <row r="593" spans="12:20" x14ac:dyDescent="0.35">
      <c r="L593" s="186">
        <f>Table1[[#This Row],[Column1]]*2.25</f>
        <v>81</v>
      </c>
      <c r="P593">
        <v>36</v>
      </c>
      <c r="Q593">
        <v>16.070399999999999</v>
      </c>
      <c r="R593">
        <v>-64</v>
      </c>
      <c r="S593" s="186">
        <v>118</v>
      </c>
      <c r="T593" s="186">
        <f>Q594*0.93</f>
        <v>-44.836416</v>
      </c>
    </row>
    <row r="594" spans="12:20" x14ac:dyDescent="0.35">
      <c r="L594" s="186">
        <f>Table1[[#This Row],[Column1]]*2.25</f>
        <v>97.2</v>
      </c>
      <c r="P594">
        <v>43.2</v>
      </c>
      <c r="Q594">
        <v>-48.211199999999998</v>
      </c>
      <c r="R594">
        <v>-64</v>
      </c>
      <c r="S594" s="186">
        <v>121</v>
      </c>
      <c r="T594" s="186">
        <f>Q595*0.93</f>
        <v>14.945472000000001</v>
      </c>
    </row>
    <row r="595" spans="12:20" x14ac:dyDescent="0.35">
      <c r="L595" s="186">
        <f>Table1[[#This Row],[Column1]]*2.25</f>
        <v>97.2</v>
      </c>
      <c r="P595">
        <v>43.2</v>
      </c>
      <c r="Q595">
        <v>16.070399999999999</v>
      </c>
      <c r="R595">
        <v>-64</v>
      </c>
      <c r="S595" s="186">
        <v>122</v>
      </c>
      <c r="T595" s="186">
        <f>Q596*0.93</f>
        <v>14.945472000000001</v>
      </c>
    </row>
    <row r="596" spans="12:20" x14ac:dyDescent="0.35">
      <c r="L596" s="186">
        <f>Table1[[#This Row],[Column1]]*2.25</f>
        <v>-81</v>
      </c>
      <c r="P596">
        <v>-36</v>
      </c>
      <c r="Q596">
        <v>16.070399999999999</v>
      </c>
      <c r="R596">
        <v>-57.6</v>
      </c>
      <c r="S596" s="186">
        <v>7</v>
      </c>
      <c r="T596" s="186">
        <f>Q597*0.93</f>
        <v>164.40019200000003</v>
      </c>
    </row>
    <row r="597" spans="12:20" x14ac:dyDescent="0.35">
      <c r="L597" s="186">
        <f>Table1[[#This Row],[Column1]]*2.25</f>
        <v>-64.8</v>
      </c>
      <c r="P597">
        <v>-28.8</v>
      </c>
      <c r="Q597">
        <v>176.77440000000001</v>
      </c>
      <c r="R597">
        <v>-57.6</v>
      </c>
      <c r="S597" s="186">
        <v>8</v>
      </c>
      <c r="T597" s="186">
        <f>Q598*0.93</f>
        <v>14.945472000000001</v>
      </c>
    </row>
    <row r="598" spans="12:20" x14ac:dyDescent="0.35">
      <c r="L598" s="186">
        <f>Table1[[#This Row],[Column1]]*2.25</f>
        <v>-64.8</v>
      </c>
      <c r="P598">
        <v>-28.8</v>
      </c>
      <c r="Q598">
        <v>16.070399999999999</v>
      </c>
      <c r="R598">
        <v>-57.6</v>
      </c>
      <c r="S598" s="186">
        <v>9</v>
      </c>
      <c r="T598" s="186">
        <f>Q599*0.93</f>
        <v>171.872928</v>
      </c>
    </row>
    <row r="599" spans="12:20" x14ac:dyDescent="0.35">
      <c r="L599" s="186">
        <f>Table1[[#This Row],[Column1]]*2.25</f>
        <v>-48.600050625000002</v>
      </c>
      <c r="P599">
        <v>-21.600022500000001</v>
      </c>
      <c r="Q599">
        <v>184.80959999999999</v>
      </c>
      <c r="R599">
        <v>-57.6</v>
      </c>
      <c r="S599" s="186">
        <v>10</v>
      </c>
      <c r="T599" s="186">
        <f>Q600*0.93</f>
        <v>164.40019200000003</v>
      </c>
    </row>
    <row r="600" spans="12:20" x14ac:dyDescent="0.35">
      <c r="L600" s="186">
        <f>Table1[[#This Row],[Column1]]*2.25</f>
        <v>-48.599797500000001</v>
      </c>
      <c r="P600">
        <v>-21.599910000000001</v>
      </c>
      <c r="Q600">
        <v>176.77440000000001</v>
      </c>
      <c r="R600">
        <v>-57.6</v>
      </c>
      <c r="S600" s="186">
        <v>11</v>
      </c>
      <c r="T600" s="186">
        <f>Q601*0.93</f>
        <v>171.872928</v>
      </c>
    </row>
    <row r="601" spans="12:20" x14ac:dyDescent="0.35">
      <c r="L601" s="186">
        <f>Table1[[#This Row],[Column1]]*2.25</f>
        <v>48.6</v>
      </c>
      <c r="P601">
        <v>21.6</v>
      </c>
      <c r="Q601">
        <v>184.80959999999999</v>
      </c>
      <c r="R601">
        <v>-57.6</v>
      </c>
      <c r="S601" s="186">
        <v>12</v>
      </c>
      <c r="T601" s="186">
        <f>Q602*0.93</f>
        <v>164.40019200000003</v>
      </c>
    </row>
    <row r="602" spans="12:20" x14ac:dyDescent="0.35">
      <c r="L602" s="186">
        <f>Table1[[#This Row],[Column1]]*2.25</f>
        <v>48.600202500000002</v>
      </c>
      <c r="P602">
        <v>21.600090000000002</v>
      </c>
      <c r="Q602">
        <v>176.77440000000001</v>
      </c>
      <c r="R602">
        <v>-57.6</v>
      </c>
      <c r="S602" s="186">
        <v>77</v>
      </c>
      <c r="T602" s="186">
        <f>Q603*0.93</f>
        <v>164.40019200000003</v>
      </c>
    </row>
    <row r="603" spans="12:20" x14ac:dyDescent="0.35">
      <c r="L603" s="186">
        <f>Table1[[#This Row],[Column1]]*2.25</f>
        <v>64.8</v>
      </c>
      <c r="P603">
        <v>28.8</v>
      </c>
      <c r="Q603">
        <v>176.77440000000001</v>
      </c>
      <c r="R603">
        <v>-57.6</v>
      </c>
      <c r="S603" s="186">
        <v>78</v>
      </c>
      <c r="T603" s="186">
        <f>Q604*0.93</f>
        <v>14.945472000000001</v>
      </c>
    </row>
    <row r="604" spans="12:20" x14ac:dyDescent="0.35">
      <c r="L604" s="186">
        <f>Table1[[#This Row],[Column1]]*2.25</f>
        <v>64.8</v>
      </c>
      <c r="P604">
        <v>28.8</v>
      </c>
      <c r="Q604">
        <v>16.070399999999999</v>
      </c>
      <c r="R604">
        <v>-57.6</v>
      </c>
      <c r="S604" s="186">
        <v>79</v>
      </c>
      <c r="T604" s="186">
        <f>Q605*0.93</f>
        <v>14.945472000000001</v>
      </c>
    </row>
    <row r="605" spans="12:20" x14ac:dyDescent="0.35">
      <c r="L605" s="186">
        <f>Table1[[#This Row],[Column1]]*2.25</f>
        <v>81</v>
      </c>
      <c r="P605">
        <v>36</v>
      </c>
      <c r="Q605">
        <v>16.070399999999999</v>
      </c>
      <c r="R605">
        <v>-57.6</v>
      </c>
      <c r="S605" s="186">
        <v>80</v>
      </c>
      <c r="T605" s="186">
        <f>Q606*0.93</f>
        <v>14.945472000000001</v>
      </c>
    </row>
    <row r="606" spans="12:20" x14ac:dyDescent="0.35">
      <c r="L606" s="186">
        <f>Table1[[#This Row],[Column1]]*2.25</f>
        <v>-97.2</v>
      </c>
      <c r="P606">
        <v>-43.2</v>
      </c>
      <c r="Q606">
        <v>16.070399999999999</v>
      </c>
      <c r="R606">
        <v>-32</v>
      </c>
      <c r="S606" s="186">
        <v>106</v>
      </c>
      <c r="T606" s="186">
        <f>Q607*0.93</f>
        <v>-44.836416</v>
      </c>
    </row>
    <row r="607" spans="12:20" x14ac:dyDescent="0.35">
      <c r="L607" s="186">
        <f>Table1[[#This Row],[Column1]]*2.25</f>
        <v>-97.2</v>
      </c>
      <c r="P607">
        <v>-43.2</v>
      </c>
      <c r="Q607">
        <v>-48.211199999999998</v>
      </c>
      <c r="R607">
        <v>-32</v>
      </c>
      <c r="S607" s="186">
        <v>107</v>
      </c>
      <c r="T607" s="186">
        <f>Q608*0.93</f>
        <v>-44.836416</v>
      </c>
    </row>
    <row r="608" spans="12:20" x14ac:dyDescent="0.35">
      <c r="L608" s="186">
        <f>Table1[[#This Row],[Column1]]*2.25</f>
        <v>97.2</v>
      </c>
      <c r="P608">
        <v>43.2</v>
      </c>
      <c r="Q608">
        <v>-48.211199999999998</v>
      </c>
      <c r="R608">
        <v>-32</v>
      </c>
      <c r="S608" s="186">
        <v>119</v>
      </c>
      <c r="T608" s="186">
        <f>Q609*0.93</f>
        <v>14.945472000000001</v>
      </c>
    </row>
    <row r="609" spans="12:20" x14ac:dyDescent="0.35">
      <c r="L609" s="186">
        <f>Table1[[#This Row],[Column1]]*2.25</f>
        <v>97.2</v>
      </c>
      <c r="P609">
        <v>43.2</v>
      </c>
      <c r="Q609">
        <v>16.070399999999999</v>
      </c>
      <c r="R609">
        <v>-32</v>
      </c>
      <c r="S609" s="186">
        <v>120</v>
      </c>
      <c r="T609" s="186">
        <f>Q610*0.93</f>
        <v>194.29113600000002</v>
      </c>
    </row>
    <row r="610" spans="12:20" x14ac:dyDescent="0.35">
      <c r="L610" s="186">
        <f>Table1[[#This Row],[Column1]]*2.25</f>
        <v>-87.48</v>
      </c>
      <c r="P610">
        <v>-38.880000000000003</v>
      </c>
      <c r="Q610">
        <v>208.9152</v>
      </c>
      <c r="R610">
        <v>-53.28</v>
      </c>
      <c r="S610" s="186">
        <v>49</v>
      </c>
      <c r="T610" s="186">
        <f>Q611*0.93</f>
        <v>14.945448647700001</v>
      </c>
    </row>
    <row r="611" spans="12:20" x14ac:dyDescent="0.35">
      <c r="L611" s="186">
        <f>Table1[[#This Row],[Column1]]*2.25</f>
        <v>-87.48</v>
      </c>
      <c r="P611">
        <v>-38.880000000000003</v>
      </c>
      <c r="Q611">
        <v>16.07037489</v>
      </c>
      <c r="R611">
        <v>-53.28</v>
      </c>
      <c r="S611" s="186">
        <v>50</v>
      </c>
      <c r="T611" s="186">
        <f>Q612*0.93</f>
        <v>14.945472000000001</v>
      </c>
    </row>
    <row r="612" spans="12:20" x14ac:dyDescent="0.35">
      <c r="L612" s="186">
        <f>Table1[[#This Row],[Column1]]*2.25</f>
        <v>-64.8</v>
      </c>
      <c r="P612">
        <v>-28.8</v>
      </c>
      <c r="Q612">
        <v>16.070399999999999</v>
      </c>
      <c r="R612">
        <v>-53.28</v>
      </c>
      <c r="S612" s="186">
        <v>51</v>
      </c>
      <c r="T612" s="186">
        <f>Q613*0.93</f>
        <v>14.945472000000001</v>
      </c>
    </row>
    <row r="613" spans="12:20" x14ac:dyDescent="0.35">
      <c r="L613" s="186">
        <f>Table1[[#This Row],[Column1]]*2.25</f>
        <v>-64.8</v>
      </c>
      <c r="P613">
        <v>-28.8</v>
      </c>
      <c r="Q613">
        <v>16.070399999999999</v>
      </c>
      <c r="R613">
        <v>-53.28</v>
      </c>
      <c r="S613" s="186">
        <v>52</v>
      </c>
      <c r="T613" s="186">
        <f>Q614*0.93</f>
        <v>179.345664</v>
      </c>
    </row>
    <row r="614" spans="12:20" x14ac:dyDescent="0.35">
      <c r="L614" s="186">
        <f>Table1[[#This Row],[Column1]]*2.25</f>
        <v>-48.600101250000002</v>
      </c>
      <c r="P614">
        <v>-21.600045000000001</v>
      </c>
      <c r="Q614">
        <v>192.84479999999999</v>
      </c>
      <c r="R614">
        <v>-53.28</v>
      </c>
      <c r="S614" s="186">
        <v>53</v>
      </c>
      <c r="T614" s="186">
        <f>Q615*0.93</f>
        <v>179.345664</v>
      </c>
    </row>
    <row r="615" spans="12:20" x14ac:dyDescent="0.35">
      <c r="L615" s="186">
        <f>Table1[[#This Row],[Column1]]*2.25</f>
        <v>48.599898750000001</v>
      </c>
      <c r="P615">
        <v>21.599955000000001</v>
      </c>
      <c r="Q615">
        <v>192.84479999999999</v>
      </c>
      <c r="R615">
        <v>-53.28</v>
      </c>
      <c r="S615" s="186">
        <v>54</v>
      </c>
      <c r="T615" s="186">
        <f>Q616*0.93</f>
        <v>14.945472000000001</v>
      </c>
    </row>
    <row r="616" spans="12:20" x14ac:dyDescent="0.35">
      <c r="L616" s="186">
        <f>Table1[[#This Row],[Column1]]*2.25</f>
        <v>64.8</v>
      </c>
      <c r="P616">
        <v>28.8</v>
      </c>
      <c r="Q616">
        <v>16.070399999999999</v>
      </c>
      <c r="R616">
        <v>-53.28</v>
      </c>
      <c r="S616" s="186">
        <v>55</v>
      </c>
      <c r="T616" s="186">
        <f>Q617*0.93</f>
        <v>14.945472000000001</v>
      </c>
    </row>
    <row r="617" spans="12:20" x14ac:dyDescent="0.35">
      <c r="L617" s="186">
        <f>Table1[[#This Row],[Column1]]*2.25</f>
        <v>64.8</v>
      </c>
      <c r="P617">
        <v>28.8</v>
      </c>
      <c r="Q617">
        <v>16.070399999999999</v>
      </c>
      <c r="R617">
        <v>-53.28</v>
      </c>
      <c r="S617" s="186">
        <v>56</v>
      </c>
      <c r="T617" s="186">
        <f>Q618*0.93</f>
        <v>194.29113600000002</v>
      </c>
    </row>
    <row r="618" spans="12:20" x14ac:dyDescent="0.35">
      <c r="L618" s="186">
        <f>Table1[[#This Row],[Column1]]*2.25</f>
        <v>87.48</v>
      </c>
      <c r="P618">
        <v>38.880000000000003</v>
      </c>
      <c r="Q618">
        <v>208.9152</v>
      </c>
      <c r="R618">
        <v>-53.28</v>
      </c>
      <c r="S618" s="186">
        <v>108</v>
      </c>
      <c r="T618" s="186">
        <f>Q619*0.93</f>
        <v>14.945448647700001</v>
      </c>
    </row>
    <row r="619" spans="12:20" x14ac:dyDescent="0.35">
      <c r="L619" s="186">
        <f>Table1[[#This Row],[Column1]]*2.25</f>
        <v>87.48</v>
      </c>
      <c r="P619">
        <v>38.880000000000003</v>
      </c>
      <c r="Q619">
        <v>16.07037489</v>
      </c>
      <c r="R619">
        <v>-53.28</v>
      </c>
      <c r="S619" s="186">
        <v>123</v>
      </c>
      <c r="T619" s="186">
        <f>Q620*0.93</f>
        <v>14.945472000000001</v>
      </c>
    </row>
    <row r="620" spans="12:20" x14ac:dyDescent="0.35">
      <c r="L620" s="186">
        <f>Table1[[#This Row],[Column1]]*2.25</f>
        <v>-144</v>
      </c>
      <c r="P620">
        <v>-64</v>
      </c>
      <c r="Q620">
        <v>16.070399999999999</v>
      </c>
      <c r="R620">
        <v>-43.2</v>
      </c>
      <c r="S620" s="186">
        <v>104</v>
      </c>
      <c r="T620" s="186">
        <f>Q621*0.93</f>
        <v>-44.836416</v>
      </c>
    </row>
    <row r="621" spans="12:20" x14ac:dyDescent="0.35">
      <c r="L621" s="186">
        <f>Table1[[#This Row],[Column1]]*2.25</f>
        <v>-144</v>
      </c>
      <c r="P621">
        <v>-64</v>
      </c>
      <c r="Q621">
        <v>-48.211199999999998</v>
      </c>
      <c r="R621">
        <v>-43.2</v>
      </c>
      <c r="S621" s="186">
        <v>105</v>
      </c>
      <c r="T621" s="186">
        <f>Q622*0.93</f>
        <v>-44.836416</v>
      </c>
    </row>
    <row r="622" spans="12:20" x14ac:dyDescent="0.35">
      <c r="L622" s="186">
        <f>Table1[[#This Row],[Column1]]*2.25</f>
        <v>-72</v>
      </c>
      <c r="P622">
        <v>-32</v>
      </c>
      <c r="Q622">
        <v>-48.211199999999998</v>
      </c>
      <c r="R622">
        <v>-43.2</v>
      </c>
      <c r="S622" s="186">
        <v>109</v>
      </c>
      <c r="T622" s="186">
        <f>Q623*0.93</f>
        <v>14.945472000000001</v>
      </c>
    </row>
    <row r="623" spans="12:20" x14ac:dyDescent="0.35">
      <c r="L623" s="186">
        <f>Table1[[#This Row],[Column1]]*2.25</f>
        <v>-72</v>
      </c>
      <c r="P623">
        <v>-32</v>
      </c>
      <c r="Q623">
        <v>16.070399999999999</v>
      </c>
      <c r="R623">
        <v>-43.2</v>
      </c>
      <c r="S623" s="186">
        <v>114</v>
      </c>
      <c r="T623" s="186">
        <f>Q624*0.93</f>
        <v>14.945472000000001</v>
      </c>
    </row>
    <row r="624" spans="12:20" x14ac:dyDescent="0.35">
      <c r="L624" s="186">
        <f>Table1[[#This Row],[Column1]]*2.25</f>
        <v>72</v>
      </c>
      <c r="P624">
        <v>32</v>
      </c>
      <c r="Q624">
        <v>16.070399999999999</v>
      </c>
      <c r="R624">
        <v>-43.2</v>
      </c>
      <c r="S624" s="186">
        <v>125</v>
      </c>
      <c r="T624" s="186">
        <f>Q625*0.93</f>
        <v>-44.836416</v>
      </c>
    </row>
    <row r="625" spans="12:20" x14ac:dyDescent="0.35">
      <c r="L625" s="186">
        <f>Table1[[#This Row],[Column1]]*2.25</f>
        <v>72</v>
      </c>
      <c r="P625">
        <v>32</v>
      </c>
      <c r="Q625">
        <v>-48.211199999999998</v>
      </c>
      <c r="R625">
        <v>-43.2</v>
      </c>
      <c r="S625" s="186">
        <v>126</v>
      </c>
      <c r="T625" s="186">
        <f>Q626*0.93</f>
        <v>14.945472000000001</v>
      </c>
    </row>
    <row r="626" spans="12:20" x14ac:dyDescent="0.35">
      <c r="L626" s="186">
        <f>Table1[[#This Row],[Column1]]*2.25</f>
        <v>144</v>
      </c>
      <c r="P626">
        <v>64</v>
      </c>
      <c r="Q626">
        <v>16.070399999999999</v>
      </c>
      <c r="R626">
        <v>-43.2</v>
      </c>
      <c r="S626" s="186">
        <v>131</v>
      </c>
      <c r="T626" s="186">
        <f>Q627*0.93</f>
        <v>-44.836416</v>
      </c>
    </row>
    <row r="627" spans="12:20" x14ac:dyDescent="0.35">
      <c r="L627" s="186">
        <f>Table1[[#This Row],[Column1]]*2.25</f>
        <v>144</v>
      </c>
      <c r="P627">
        <v>64</v>
      </c>
      <c r="Q627">
        <v>-48.211199999999998</v>
      </c>
      <c r="R627">
        <v>-43.2</v>
      </c>
      <c r="S627" s="186">
        <v>133</v>
      </c>
      <c r="T627" s="186">
        <f>Q628*0.93</f>
        <v>14.945448647700001</v>
      </c>
    </row>
    <row r="628" spans="12:20" x14ac:dyDescent="0.35">
      <c r="L628" s="186">
        <f>Table1[[#This Row],[Column1]]*2.25</f>
        <v>-119.88</v>
      </c>
      <c r="P628">
        <v>-53.28</v>
      </c>
      <c r="Q628">
        <v>16.07037489</v>
      </c>
      <c r="R628">
        <v>-38.880000000000003</v>
      </c>
      <c r="S628" s="186">
        <v>27</v>
      </c>
      <c r="T628" s="186">
        <f>Q629*0.93</f>
        <v>194.29113600000002</v>
      </c>
    </row>
    <row r="629" spans="12:20" x14ac:dyDescent="0.35">
      <c r="L629" s="186">
        <f>Table1[[#This Row],[Column1]]*2.25</f>
        <v>-119.88</v>
      </c>
      <c r="P629">
        <v>-53.28</v>
      </c>
      <c r="Q629">
        <v>208.9152</v>
      </c>
      <c r="R629">
        <v>-38.880000000000003</v>
      </c>
      <c r="S629" s="186">
        <v>28</v>
      </c>
      <c r="T629" s="186">
        <f>Q630*0.93</f>
        <v>194.29113600000002</v>
      </c>
    </row>
    <row r="630" spans="12:20" x14ac:dyDescent="0.35">
      <c r="L630" s="186">
        <f>Table1[[#This Row],[Column1]]*2.25</f>
        <v>119.88</v>
      </c>
      <c r="P630">
        <v>53.28</v>
      </c>
      <c r="Q630">
        <v>208.9152</v>
      </c>
      <c r="R630">
        <v>-38.880000000000003</v>
      </c>
      <c r="S630" s="186">
        <v>46</v>
      </c>
      <c r="T630" s="186">
        <f>Q631*0.93</f>
        <v>14.945448647700001</v>
      </c>
    </row>
    <row r="631" spans="12:20" x14ac:dyDescent="0.35">
      <c r="L631" s="186">
        <f>Table1[[#This Row],[Column1]]*2.25</f>
        <v>119.88</v>
      </c>
      <c r="P631">
        <v>53.28</v>
      </c>
      <c r="Q631">
        <v>16.07037489</v>
      </c>
      <c r="R631">
        <v>-38.880000000000003</v>
      </c>
      <c r="S631" s="186">
        <v>48</v>
      </c>
      <c r="T631" s="186">
        <f>Q632*0.93</f>
        <v>14.945472000000001</v>
      </c>
    </row>
    <row r="632" spans="12:20" x14ac:dyDescent="0.35">
      <c r="L632" s="186">
        <f>Table1[[#This Row],[Column1]]*2.25</f>
        <v>-144</v>
      </c>
      <c r="P632">
        <v>-64</v>
      </c>
      <c r="Q632">
        <v>16.070399999999999</v>
      </c>
      <c r="R632">
        <v>-36</v>
      </c>
      <c r="S632" s="186">
        <v>73</v>
      </c>
      <c r="T632" s="186">
        <f>Q633*0.93</f>
        <v>14.945472000000001</v>
      </c>
    </row>
    <row r="633" spans="12:20" x14ac:dyDescent="0.35">
      <c r="L633" s="186">
        <f>Table1[[#This Row],[Column1]]*2.25</f>
        <v>-129.6</v>
      </c>
      <c r="P633">
        <v>-57.6</v>
      </c>
      <c r="Q633">
        <v>16.070399999999999</v>
      </c>
      <c r="R633">
        <v>-36</v>
      </c>
      <c r="S633" s="186">
        <v>74</v>
      </c>
      <c r="T633" s="186">
        <f>Q634*0.93</f>
        <v>14.945472000000001</v>
      </c>
    </row>
    <row r="634" spans="12:20" x14ac:dyDescent="0.35">
      <c r="L634" s="186">
        <f>Table1[[#This Row],[Column1]]*2.25</f>
        <v>129.6</v>
      </c>
      <c r="P634">
        <v>57.6</v>
      </c>
      <c r="Q634">
        <v>16.070399999999999</v>
      </c>
      <c r="R634">
        <v>-36</v>
      </c>
      <c r="S634" s="186">
        <v>135</v>
      </c>
      <c r="T634" s="186">
        <f>Q635*0.93</f>
        <v>14.945472000000001</v>
      </c>
    </row>
    <row r="635" spans="12:20" x14ac:dyDescent="0.35">
      <c r="L635" s="186">
        <f>Table1[[#This Row],[Column1]]*2.25</f>
        <v>144</v>
      </c>
      <c r="P635">
        <v>64</v>
      </c>
      <c r="Q635">
        <v>16.070399999999999</v>
      </c>
      <c r="R635">
        <v>-36</v>
      </c>
      <c r="S635" s="186">
        <v>137</v>
      </c>
      <c r="T635" s="186">
        <f>Q636*0.93</f>
        <v>164.40019200000003</v>
      </c>
    </row>
    <row r="636" spans="12:20" x14ac:dyDescent="0.35">
      <c r="L636" s="186">
        <f>Table1[[#This Row],[Column1]]*2.25</f>
        <v>-144</v>
      </c>
      <c r="P636">
        <v>-64</v>
      </c>
      <c r="Q636">
        <v>176.77440000000001</v>
      </c>
      <c r="R636">
        <v>-28.8</v>
      </c>
      <c r="S636" s="186">
        <v>3</v>
      </c>
      <c r="T636" s="186">
        <f>Q637*0.93</f>
        <v>14.945472000000001</v>
      </c>
    </row>
    <row r="637" spans="12:20" x14ac:dyDescent="0.35">
      <c r="L637" s="186">
        <f>Table1[[#This Row],[Column1]]*2.25</f>
        <v>-144</v>
      </c>
      <c r="P637">
        <v>-64</v>
      </c>
      <c r="Q637">
        <v>16.070399999999999</v>
      </c>
      <c r="R637">
        <v>-28.8</v>
      </c>
      <c r="S637" s="186">
        <v>17</v>
      </c>
      <c r="T637" s="186">
        <f>Q638*0.93</f>
        <v>164.40019200000003</v>
      </c>
    </row>
    <row r="638" spans="12:20" x14ac:dyDescent="0.35">
      <c r="L638" s="186">
        <f>Table1[[#This Row],[Column1]]*2.25</f>
        <v>-129.6</v>
      </c>
      <c r="P638">
        <v>-57.6</v>
      </c>
      <c r="Q638">
        <v>176.77440000000001</v>
      </c>
      <c r="R638">
        <v>-28.8</v>
      </c>
      <c r="S638" s="186">
        <v>25</v>
      </c>
      <c r="T638" s="186">
        <f>Q639*0.93</f>
        <v>14.945472000000001</v>
      </c>
    </row>
    <row r="639" spans="12:20" x14ac:dyDescent="0.35">
      <c r="L639" s="186">
        <f>Table1[[#This Row],[Column1]]*2.25</f>
        <v>-129.6</v>
      </c>
      <c r="P639">
        <v>-57.6</v>
      </c>
      <c r="Q639">
        <v>16.070399999999999</v>
      </c>
      <c r="R639">
        <v>-28.8</v>
      </c>
      <c r="S639" s="186">
        <v>47</v>
      </c>
      <c r="T639" s="186">
        <f>Q640*0.93</f>
        <v>14.945472000000001</v>
      </c>
    </row>
    <row r="640" spans="12:20" x14ac:dyDescent="0.35">
      <c r="L640" s="186">
        <f>Table1[[#This Row],[Column1]]*2.25</f>
        <v>-119.88</v>
      </c>
      <c r="P640">
        <v>-53.28</v>
      </c>
      <c r="Q640">
        <v>16.070399999999999</v>
      </c>
      <c r="R640">
        <v>-28.8</v>
      </c>
      <c r="S640" s="186">
        <v>68</v>
      </c>
      <c r="T640" s="186">
        <f>Q641*0.93</f>
        <v>14.945472000000001</v>
      </c>
    </row>
    <row r="641" spans="12:20" x14ac:dyDescent="0.35">
      <c r="L641" s="186">
        <f>Table1[[#This Row],[Column1]]*2.25</f>
        <v>119.88</v>
      </c>
      <c r="P641">
        <v>53.28</v>
      </c>
      <c r="Q641">
        <v>16.070399999999999</v>
      </c>
      <c r="R641">
        <v>-28.8</v>
      </c>
      <c r="S641" s="186">
        <v>72</v>
      </c>
      <c r="T641" s="186">
        <f>Q642*0.93</f>
        <v>14.945472000000001</v>
      </c>
    </row>
    <row r="642" spans="12:20" x14ac:dyDescent="0.35">
      <c r="L642" s="186">
        <f>Table1[[#This Row],[Column1]]*2.25</f>
        <v>119.88</v>
      </c>
      <c r="P642">
        <v>53.28</v>
      </c>
      <c r="Q642">
        <v>16.070399999999999</v>
      </c>
      <c r="R642">
        <v>-28.8</v>
      </c>
      <c r="S642" s="186">
        <v>87</v>
      </c>
      <c r="T642" s="186">
        <f>Q643*0.93</f>
        <v>164.40019200000003</v>
      </c>
    </row>
    <row r="643" spans="12:20" x14ac:dyDescent="0.35">
      <c r="L643" s="186">
        <f>Table1[[#This Row],[Column1]]*2.25</f>
        <v>129.6</v>
      </c>
      <c r="P643">
        <v>57.6</v>
      </c>
      <c r="Q643">
        <v>176.77440000000001</v>
      </c>
      <c r="R643">
        <v>-28.8</v>
      </c>
      <c r="S643" s="186">
        <v>110</v>
      </c>
      <c r="T643" s="186">
        <f>Q644*0.93</f>
        <v>14.945472000000001</v>
      </c>
    </row>
    <row r="644" spans="12:20" x14ac:dyDescent="0.35">
      <c r="L644" s="186">
        <f>Table1[[#This Row],[Column1]]*2.25</f>
        <v>129.6</v>
      </c>
      <c r="P644">
        <v>57.6</v>
      </c>
      <c r="Q644">
        <v>16.070399999999999</v>
      </c>
      <c r="R644">
        <v>-28.8</v>
      </c>
      <c r="S644" s="186">
        <v>124</v>
      </c>
      <c r="T644" s="186">
        <f>Q645*0.93</f>
        <v>14.945472000000001</v>
      </c>
    </row>
    <row r="645" spans="12:20" x14ac:dyDescent="0.35">
      <c r="L645" s="186">
        <f>Table1[[#This Row],[Column1]]*2.25</f>
        <v>144</v>
      </c>
      <c r="P645">
        <v>64</v>
      </c>
      <c r="Q645">
        <v>16.070399999999999</v>
      </c>
      <c r="R645">
        <v>-28.8</v>
      </c>
      <c r="S645" s="186">
        <v>132</v>
      </c>
      <c r="T645" s="186">
        <f>Q646*0.93</f>
        <v>164.40019200000003</v>
      </c>
    </row>
    <row r="646" spans="12:20" x14ac:dyDescent="0.35">
      <c r="L646" s="186">
        <f>Table1[[#This Row],[Column1]]*2.25</f>
        <v>144</v>
      </c>
      <c r="P646">
        <v>64</v>
      </c>
      <c r="Q646">
        <v>176.77440000000001</v>
      </c>
      <c r="R646">
        <v>-28.8</v>
      </c>
      <c r="S646" s="186">
        <v>136</v>
      </c>
      <c r="T646" s="186">
        <f>Q647*0.93</f>
        <v>164.40019200000003</v>
      </c>
    </row>
    <row r="647" spans="12:20" x14ac:dyDescent="0.35">
      <c r="L647" s="186">
        <f>Table1[[#This Row],[Column1]]*2.25</f>
        <v>-129.59977499999999</v>
      </c>
      <c r="P647">
        <v>-57.599899999999998</v>
      </c>
      <c r="Q647">
        <v>176.77440000000001</v>
      </c>
      <c r="R647">
        <v>-21.600112500000002</v>
      </c>
      <c r="S647" s="186">
        <v>16</v>
      </c>
      <c r="T647" s="186">
        <f>Q648*0.93</f>
        <v>179.345664</v>
      </c>
    </row>
    <row r="648" spans="12:20" x14ac:dyDescent="0.35">
      <c r="L648" s="186">
        <f>Table1[[#This Row],[Column1]]*2.25</f>
        <v>119.88</v>
      </c>
      <c r="P648">
        <v>53.28</v>
      </c>
      <c r="Q648">
        <v>192.84479999999999</v>
      </c>
      <c r="R648">
        <v>-21.600045000000001</v>
      </c>
      <c r="S648" s="186">
        <v>45</v>
      </c>
      <c r="T648" s="186">
        <f>Q649*0.93</f>
        <v>171.872928</v>
      </c>
    </row>
    <row r="649" spans="12:20" x14ac:dyDescent="0.35">
      <c r="L649" s="186">
        <f>Table1[[#This Row],[Column1]]*2.25</f>
        <v>-144</v>
      </c>
      <c r="P649">
        <v>-64</v>
      </c>
      <c r="Q649">
        <v>184.80959999999999</v>
      </c>
      <c r="R649">
        <v>-21.6</v>
      </c>
      <c r="S649" s="186">
        <v>2</v>
      </c>
      <c r="T649" s="186">
        <f>Q650*0.93</f>
        <v>171.872928</v>
      </c>
    </row>
    <row r="650" spans="12:20" x14ac:dyDescent="0.35">
      <c r="L650" s="186">
        <f>Table1[[#This Row],[Column1]]*2.25</f>
        <v>-129.6</v>
      </c>
      <c r="P650">
        <v>-57.6</v>
      </c>
      <c r="Q650">
        <v>184.80959999999999</v>
      </c>
      <c r="R650">
        <v>-21.6</v>
      </c>
      <c r="S650" s="186">
        <v>18</v>
      </c>
      <c r="T650" s="186">
        <f>Q651*0.93</f>
        <v>171.872928</v>
      </c>
    </row>
    <row r="651" spans="12:20" x14ac:dyDescent="0.35">
      <c r="L651" s="186">
        <f>Table1[[#This Row],[Column1]]*2.25</f>
        <v>129.6</v>
      </c>
      <c r="P651">
        <v>57.6</v>
      </c>
      <c r="Q651">
        <v>184.80959999999999</v>
      </c>
      <c r="R651">
        <v>-21.6</v>
      </c>
      <c r="S651" s="186">
        <v>75</v>
      </c>
      <c r="T651" s="186">
        <f>Q652*0.93</f>
        <v>171.872928</v>
      </c>
    </row>
    <row r="652" spans="12:20" x14ac:dyDescent="0.35">
      <c r="L652" s="186">
        <f>Table1[[#This Row],[Column1]]*2.25</f>
        <v>144</v>
      </c>
      <c r="P652">
        <v>64</v>
      </c>
      <c r="Q652">
        <v>184.80959999999999</v>
      </c>
      <c r="R652">
        <v>-21.6</v>
      </c>
      <c r="S652" s="186">
        <v>142</v>
      </c>
      <c r="T652" s="186">
        <f>Q653*0.93</f>
        <v>179.345664</v>
      </c>
    </row>
    <row r="653" spans="12:20" x14ac:dyDescent="0.35">
      <c r="L653" s="186">
        <f>Table1[[#This Row],[Column1]]*2.25</f>
        <v>-119.88</v>
      </c>
      <c r="P653">
        <v>-53.28</v>
      </c>
      <c r="Q653">
        <v>192.84479999999999</v>
      </c>
      <c r="R653">
        <v>-21.599977500000001</v>
      </c>
      <c r="S653" s="186">
        <v>26</v>
      </c>
      <c r="T653" s="186">
        <f>Q654*0.93</f>
        <v>164.40019200000003</v>
      </c>
    </row>
    <row r="654" spans="12:20" x14ac:dyDescent="0.35">
      <c r="L654" s="186">
        <f>Table1[[#This Row],[Column1]]*2.25</f>
        <v>129.6</v>
      </c>
      <c r="P654">
        <v>57.6</v>
      </c>
      <c r="Q654">
        <v>176.77440000000001</v>
      </c>
      <c r="R654">
        <v>-21.599932500000001</v>
      </c>
      <c r="S654" s="186">
        <v>1</v>
      </c>
      <c r="T654" s="186">
        <f>Q655*0.93</f>
        <v>164.40019200000003</v>
      </c>
    </row>
    <row r="655" spans="12:20" x14ac:dyDescent="0.35">
      <c r="L655" s="186">
        <f>Table1[[#This Row],[Column1]]*2.25</f>
        <v>-129.6</v>
      </c>
      <c r="P655">
        <v>-57.6</v>
      </c>
      <c r="Q655">
        <v>176.77440000000001</v>
      </c>
      <c r="R655">
        <v>21.599887500000001</v>
      </c>
      <c r="S655" s="186">
        <v>13</v>
      </c>
      <c r="T655" s="186">
        <f>Q656*0.93</f>
        <v>179.345664</v>
      </c>
    </row>
    <row r="656" spans="12:20" x14ac:dyDescent="0.35">
      <c r="L656" s="186">
        <f>Table1[[#This Row],[Column1]]*2.25</f>
        <v>119.88</v>
      </c>
      <c r="P656">
        <v>53.28</v>
      </c>
      <c r="Q656">
        <v>192.84479999999999</v>
      </c>
      <c r="R656">
        <v>21.599955000000001</v>
      </c>
      <c r="S656" s="186">
        <v>42</v>
      </c>
      <c r="T656" s="186">
        <f>Q657*0.93</f>
        <v>171.872928</v>
      </c>
    </row>
    <row r="657" spans="12:20" x14ac:dyDescent="0.35">
      <c r="L657" s="186">
        <f>Table1[[#This Row],[Column1]]*2.25</f>
        <v>-144</v>
      </c>
      <c r="P657">
        <v>-64</v>
      </c>
      <c r="Q657">
        <v>184.80959999999999</v>
      </c>
      <c r="R657">
        <v>21.6</v>
      </c>
      <c r="S657" s="186">
        <v>6</v>
      </c>
      <c r="T657" s="186">
        <f>Q658*0.93</f>
        <v>171.872928</v>
      </c>
    </row>
    <row r="658" spans="12:20" x14ac:dyDescent="0.35">
      <c r="L658" s="186">
        <f>Table1[[#This Row],[Column1]]*2.25</f>
        <v>-129.6</v>
      </c>
      <c r="P658">
        <v>-57.6</v>
      </c>
      <c r="Q658">
        <v>184.80959999999999</v>
      </c>
      <c r="R658">
        <v>21.6</v>
      </c>
      <c r="S658" s="186">
        <v>14</v>
      </c>
      <c r="T658" s="186">
        <f>Q659*0.93</f>
        <v>171.872928</v>
      </c>
    </row>
    <row r="659" spans="12:20" x14ac:dyDescent="0.35">
      <c r="L659" s="186">
        <f>Table1[[#This Row],[Column1]]*2.25</f>
        <v>129.6</v>
      </c>
      <c r="P659">
        <v>57.6</v>
      </c>
      <c r="Q659">
        <v>184.80959999999999</v>
      </c>
      <c r="R659">
        <v>21.6</v>
      </c>
      <c r="S659" s="186">
        <v>76</v>
      </c>
      <c r="T659" s="186">
        <f>Q660*0.93</f>
        <v>171.872928</v>
      </c>
    </row>
    <row r="660" spans="12:20" x14ac:dyDescent="0.35">
      <c r="L660" s="186">
        <f>Table1[[#This Row],[Column1]]*2.25</f>
        <v>144</v>
      </c>
      <c r="P660">
        <v>64</v>
      </c>
      <c r="Q660">
        <v>184.80959999999999</v>
      </c>
      <c r="R660">
        <v>21.6</v>
      </c>
      <c r="S660" s="186">
        <v>141</v>
      </c>
      <c r="T660" s="186">
        <f>Q661*0.93</f>
        <v>179.345664</v>
      </c>
    </row>
    <row r="661" spans="12:20" x14ac:dyDescent="0.35">
      <c r="L661" s="186">
        <f>Table1[[#This Row],[Column1]]*2.25</f>
        <v>-119.88</v>
      </c>
      <c r="P661">
        <v>-53.28</v>
      </c>
      <c r="Q661">
        <v>192.84479999999999</v>
      </c>
      <c r="R661">
        <v>21.600045000000001</v>
      </c>
      <c r="S661" s="186">
        <v>29</v>
      </c>
      <c r="T661" s="186">
        <f>Q662*0.93</f>
        <v>164.40019200000003</v>
      </c>
    </row>
    <row r="662" spans="12:20" x14ac:dyDescent="0.35">
      <c r="L662" s="186">
        <f>Table1[[#This Row],[Column1]]*2.25</f>
        <v>129.6</v>
      </c>
      <c r="P662">
        <v>57.6</v>
      </c>
      <c r="Q662">
        <v>176.77440000000001</v>
      </c>
      <c r="R662">
        <v>21.600090000000002</v>
      </c>
      <c r="S662" s="186">
        <v>4</v>
      </c>
      <c r="T662" s="186">
        <f>Q663*0.93</f>
        <v>164.40019200000003</v>
      </c>
    </row>
    <row r="663" spans="12:20" x14ac:dyDescent="0.35">
      <c r="L663" s="186">
        <f>Table1[[#This Row],[Column1]]*2.25</f>
        <v>-144</v>
      </c>
      <c r="P663">
        <v>-64</v>
      </c>
      <c r="Q663">
        <v>176.77440000000001</v>
      </c>
      <c r="R663">
        <v>28.8</v>
      </c>
      <c r="S663" s="186">
        <v>5</v>
      </c>
      <c r="T663" s="186">
        <f>Q664*0.93</f>
        <v>14.945472000000001</v>
      </c>
    </row>
    <row r="664" spans="12:20" x14ac:dyDescent="0.35">
      <c r="L664" s="186">
        <f>Table1[[#This Row],[Column1]]*2.25</f>
        <v>-144</v>
      </c>
      <c r="P664">
        <v>-64</v>
      </c>
      <c r="Q664">
        <v>16.070399999999999</v>
      </c>
      <c r="R664">
        <v>28.8</v>
      </c>
      <c r="S664" s="186">
        <v>15</v>
      </c>
      <c r="T664" s="186">
        <f>Q665*0.93</f>
        <v>164.40019200000003</v>
      </c>
    </row>
    <row r="665" spans="12:20" x14ac:dyDescent="0.35">
      <c r="L665" s="186">
        <f>Table1[[#This Row],[Column1]]*2.25</f>
        <v>-129.6</v>
      </c>
      <c r="P665">
        <v>-57.6</v>
      </c>
      <c r="Q665">
        <v>176.77440000000001</v>
      </c>
      <c r="R665">
        <v>28.8</v>
      </c>
      <c r="S665" s="186">
        <v>31</v>
      </c>
      <c r="T665" s="186">
        <f>Q666*0.93</f>
        <v>14.945472000000001</v>
      </c>
    </row>
    <row r="666" spans="12:20" x14ac:dyDescent="0.35">
      <c r="L666" s="186">
        <f>Table1[[#This Row],[Column1]]*2.25</f>
        <v>-129.6</v>
      </c>
      <c r="P666">
        <v>-57.6</v>
      </c>
      <c r="Q666">
        <v>16.070399999999999</v>
      </c>
      <c r="R666">
        <v>28.8</v>
      </c>
      <c r="S666" s="186">
        <v>41</v>
      </c>
      <c r="T666" s="186">
        <f>Q667*0.93</f>
        <v>14.945472000000001</v>
      </c>
    </row>
    <row r="667" spans="12:20" x14ac:dyDescent="0.35">
      <c r="L667" s="186">
        <f>Table1[[#This Row],[Column1]]*2.25</f>
        <v>-119.88</v>
      </c>
      <c r="P667">
        <v>-53.28</v>
      </c>
      <c r="Q667">
        <v>16.070399999999999</v>
      </c>
      <c r="R667">
        <v>28.8</v>
      </c>
      <c r="S667" s="186">
        <v>67</v>
      </c>
      <c r="T667" s="186">
        <f>Q668*0.93</f>
        <v>14.945472000000001</v>
      </c>
    </row>
    <row r="668" spans="12:20" x14ac:dyDescent="0.35">
      <c r="L668" s="186">
        <f>Table1[[#This Row],[Column1]]*2.25</f>
        <v>-119.88</v>
      </c>
      <c r="P668">
        <v>-53.28</v>
      </c>
      <c r="Q668">
        <v>16.070399999999999</v>
      </c>
      <c r="R668">
        <v>28.8</v>
      </c>
      <c r="S668" s="186">
        <v>70</v>
      </c>
      <c r="T668" s="186">
        <f>Q669*0.93</f>
        <v>14.945472000000001</v>
      </c>
    </row>
    <row r="669" spans="12:20" x14ac:dyDescent="0.35">
      <c r="L669" s="186">
        <f>Table1[[#This Row],[Column1]]*2.25</f>
        <v>119.88</v>
      </c>
      <c r="P669">
        <v>53.28</v>
      </c>
      <c r="Q669">
        <v>16.070399999999999</v>
      </c>
      <c r="R669">
        <v>28.8</v>
      </c>
      <c r="S669" s="186">
        <v>88</v>
      </c>
      <c r="T669" s="186">
        <f>Q670*0.93</f>
        <v>164.40019200000003</v>
      </c>
    </row>
    <row r="670" spans="12:20" x14ac:dyDescent="0.35">
      <c r="L670" s="186">
        <f>Table1[[#This Row],[Column1]]*2.25</f>
        <v>129.6</v>
      </c>
      <c r="P670">
        <v>57.6</v>
      </c>
      <c r="Q670">
        <v>176.77440000000001</v>
      </c>
      <c r="R670">
        <v>28.8</v>
      </c>
      <c r="S670" s="186">
        <v>101</v>
      </c>
      <c r="T670" s="186">
        <f>Q671*0.93</f>
        <v>14.945472000000001</v>
      </c>
    </row>
    <row r="671" spans="12:20" x14ac:dyDescent="0.35">
      <c r="L671" s="186">
        <f>Table1[[#This Row],[Column1]]*2.25</f>
        <v>129.6</v>
      </c>
      <c r="P671">
        <v>57.6</v>
      </c>
      <c r="Q671">
        <v>16.070399999999999</v>
      </c>
      <c r="R671">
        <v>28.8</v>
      </c>
      <c r="S671" s="186">
        <v>112</v>
      </c>
      <c r="T671" s="186">
        <f>Q672*0.93</f>
        <v>14.945472000000001</v>
      </c>
    </row>
    <row r="672" spans="12:20" x14ac:dyDescent="0.35">
      <c r="L672" s="186">
        <f>Table1[[#This Row],[Column1]]*2.25</f>
        <v>144</v>
      </c>
      <c r="P672">
        <v>64</v>
      </c>
      <c r="Q672">
        <v>16.070399999999999</v>
      </c>
      <c r="R672">
        <v>28.8</v>
      </c>
      <c r="S672" s="186">
        <v>130</v>
      </c>
      <c r="T672" s="186">
        <f>Q673*0.93</f>
        <v>164.40019200000003</v>
      </c>
    </row>
    <row r="673" spans="12:20" x14ac:dyDescent="0.35">
      <c r="L673" s="186">
        <f>Table1[[#This Row],[Column1]]*2.25</f>
        <v>144</v>
      </c>
      <c r="P673">
        <v>64</v>
      </c>
      <c r="Q673">
        <v>176.77440000000001</v>
      </c>
      <c r="R673">
        <v>28.8</v>
      </c>
      <c r="S673" s="186">
        <v>138</v>
      </c>
      <c r="T673" s="186">
        <f>Q674*0.93</f>
        <v>14.945472000000001</v>
      </c>
    </row>
    <row r="674" spans="12:20" x14ac:dyDescent="0.35">
      <c r="L674" s="186">
        <f>Table1[[#This Row],[Column1]]*2.25</f>
        <v>-144</v>
      </c>
      <c r="P674">
        <v>-64</v>
      </c>
      <c r="Q674">
        <v>16.070399999999999</v>
      </c>
      <c r="R674">
        <v>36</v>
      </c>
      <c r="S674" s="186">
        <v>69</v>
      </c>
      <c r="T674" s="186">
        <f>Q675*0.93</f>
        <v>14.945472000000001</v>
      </c>
    </row>
    <row r="675" spans="12:20" x14ac:dyDescent="0.35">
      <c r="L675" s="186">
        <f>Table1[[#This Row],[Column1]]*2.25</f>
        <v>-129.6</v>
      </c>
      <c r="P675">
        <v>-57.6</v>
      </c>
      <c r="Q675">
        <v>16.070399999999999</v>
      </c>
      <c r="R675">
        <v>36</v>
      </c>
      <c r="S675" s="186">
        <v>71</v>
      </c>
      <c r="T675" s="186">
        <f>Q676*0.93</f>
        <v>14.945472000000001</v>
      </c>
    </row>
    <row r="676" spans="12:20" x14ac:dyDescent="0.35">
      <c r="L676" s="186">
        <f>Table1[[#This Row],[Column1]]*2.25</f>
        <v>129.6</v>
      </c>
      <c r="P676">
        <v>57.6</v>
      </c>
      <c r="Q676">
        <v>16.070399999999999</v>
      </c>
      <c r="R676">
        <v>36</v>
      </c>
      <c r="S676" s="186">
        <v>139</v>
      </c>
      <c r="T676" s="186">
        <f>Q677*0.93</f>
        <v>14.945472000000001</v>
      </c>
    </row>
    <row r="677" spans="12:20" x14ac:dyDescent="0.35">
      <c r="L677" s="186">
        <f>Table1[[#This Row],[Column1]]*2.25</f>
        <v>144</v>
      </c>
      <c r="P677">
        <v>64</v>
      </c>
      <c r="Q677">
        <v>16.070399999999999</v>
      </c>
      <c r="R677">
        <v>36</v>
      </c>
      <c r="S677" s="186">
        <v>140</v>
      </c>
      <c r="T677" s="186">
        <f>Q678*0.93</f>
        <v>194.29113600000002</v>
      </c>
    </row>
    <row r="678" spans="12:20" x14ac:dyDescent="0.35">
      <c r="L678" s="186">
        <f>Table1[[#This Row],[Column1]]*2.25</f>
        <v>-119.88</v>
      </c>
      <c r="P678">
        <v>-53.28</v>
      </c>
      <c r="Q678">
        <v>208.9152</v>
      </c>
      <c r="R678">
        <v>38.880000000000003</v>
      </c>
      <c r="S678" s="186">
        <v>30</v>
      </c>
      <c r="T678" s="186">
        <f>Q679*0.93</f>
        <v>14.945448647700001</v>
      </c>
    </row>
    <row r="679" spans="12:20" x14ac:dyDescent="0.35">
      <c r="L679" s="186">
        <f>Table1[[#This Row],[Column1]]*2.25</f>
        <v>-119.88</v>
      </c>
      <c r="P679">
        <v>-53.28</v>
      </c>
      <c r="Q679">
        <v>16.07037489</v>
      </c>
      <c r="R679">
        <v>38.880000000000003</v>
      </c>
      <c r="S679" s="186">
        <v>32</v>
      </c>
      <c r="T679" s="186">
        <f>Q680*0.93</f>
        <v>14.945448647700001</v>
      </c>
    </row>
    <row r="680" spans="12:20" x14ac:dyDescent="0.35">
      <c r="L680" s="186">
        <f>Table1[[#This Row],[Column1]]*2.25</f>
        <v>119.88</v>
      </c>
      <c r="P680">
        <v>53.28</v>
      </c>
      <c r="Q680">
        <v>16.07037489</v>
      </c>
      <c r="R680">
        <v>38.880000000000003</v>
      </c>
      <c r="S680" s="186">
        <v>43</v>
      </c>
      <c r="T680" s="186">
        <f>Q681*0.93</f>
        <v>194.29113600000002</v>
      </c>
    </row>
    <row r="681" spans="12:20" x14ac:dyDescent="0.35">
      <c r="L681" s="186">
        <f>Table1[[#This Row],[Column1]]*2.25</f>
        <v>119.88</v>
      </c>
      <c r="P681">
        <v>53.28</v>
      </c>
      <c r="Q681">
        <v>208.9152</v>
      </c>
      <c r="R681">
        <v>38.880000000000003</v>
      </c>
      <c r="S681" s="186">
        <v>44</v>
      </c>
      <c r="T681" s="186">
        <f>Q682*0.93</f>
        <v>14.945472000000001</v>
      </c>
    </row>
    <row r="682" spans="12:20" x14ac:dyDescent="0.35">
      <c r="L682" s="186">
        <f>Table1[[#This Row],[Column1]]*2.25</f>
        <v>-144</v>
      </c>
      <c r="P682">
        <v>-64</v>
      </c>
      <c r="Q682">
        <v>16.070399999999999</v>
      </c>
      <c r="R682">
        <v>43.2</v>
      </c>
      <c r="S682" s="186">
        <v>102</v>
      </c>
      <c r="T682" s="186">
        <f>Q683*0.93</f>
        <v>-44.836416</v>
      </c>
    </row>
    <row r="683" spans="12:20" x14ac:dyDescent="0.35">
      <c r="L683" s="186">
        <f>Table1[[#This Row],[Column1]]*2.25</f>
        <v>-144</v>
      </c>
      <c r="P683">
        <v>-64</v>
      </c>
      <c r="Q683">
        <v>-48.211199999999998</v>
      </c>
      <c r="R683">
        <v>43.2</v>
      </c>
      <c r="S683" s="186">
        <v>103</v>
      </c>
      <c r="T683" s="186">
        <f>Q684*0.93</f>
        <v>14.945472000000001</v>
      </c>
    </row>
    <row r="684" spans="12:20" x14ac:dyDescent="0.35">
      <c r="L684" s="186">
        <f>Table1[[#This Row],[Column1]]*2.25</f>
        <v>-72</v>
      </c>
      <c r="P684">
        <v>-32</v>
      </c>
      <c r="Q684">
        <v>16.070399999999999</v>
      </c>
      <c r="R684">
        <v>43.2</v>
      </c>
      <c r="S684" s="186">
        <v>111</v>
      </c>
      <c r="T684" s="186">
        <f>Q685*0.93</f>
        <v>-44.836416</v>
      </c>
    </row>
    <row r="685" spans="12:20" x14ac:dyDescent="0.35">
      <c r="L685" s="186">
        <f>Table1[[#This Row],[Column1]]*2.25</f>
        <v>-72</v>
      </c>
      <c r="P685">
        <v>-32</v>
      </c>
      <c r="Q685">
        <v>-48.211199999999998</v>
      </c>
      <c r="R685">
        <v>43.2</v>
      </c>
      <c r="S685" s="186">
        <v>113</v>
      </c>
      <c r="T685" s="186">
        <f>Q686*0.93</f>
        <v>-44.836416</v>
      </c>
    </row>
    <row r="686" spans="12:20" x14ac:dyDescent="0.35">
      <c r="L686" s="186">
        <f>Table1[[#This Row],[Column1]]*2.25</f>
        <v>72</v>
      </c>
      <c r="P686">
        <v>32</v>
      </c>
      <c r="Q686">
        <v>-48.211199999999998</v>
      </c>
      <c r="R686">
        <v>43.2</v>
      </c>
      <c r="S686" s="186">
        <v>127</v>
      </c>
      <c r="T686" s="186">
        <f>Q687*0.93</f>
        <v>14.945472000000001</v>
      </c>
    </row>
    <row r="687" spans="12:20" x14ac:dyDescent="0.35">
      <c r="L687" s="186">
        <f>Table1[[#This Row],[Column1]]*2.25</f>
        <v>72</v>
      </c>
      <c r="P687">
        <v>32</v>
      </c>
      <c r="Q687">
        <v>16.070399999999999</v>
      </c>
      <c r="R687">
        <v>43.2</v>
      </c>
      <c r="S687" s="186">
        <v>128</v>
      </c>
      <c r="T687" s="186">
        <f>Q688*0.93</f>
        <v>14.945472000000001</v>
      </c>
    </row>
    <row r="688" spans="12:20" x14ac:dyDescent="0.35">
      <c r="L688" s="186">
        <f>Table1[[#This Row],[Column1]]*2.25</f>
        <v>144</v>
      </c>
      <c r="P688">
        <v>64</v>
      </c>
      <c r="Q688">
        <v>16.070399999999999</v>
      </c>
      <c r="R688">
        <v>43.2</v>
      </c>
      <c r="S688" s="186">
        <v>129</v>
      </c>
      <c r="T688" s="186">
        <f>Q689*0.93</f>
        <v>-44.836416</v>
      </c>
    </row>
    <row r="689" spans="12:20" x14ac:dyDescent="0.35">
      <c r="L689" s="186">
        <f>Table1[[#This Row],[Column1]]*2.25</f>
        <v>144</v>
      </c>
      <c r="P689">
        <v>64</v>
      </c>
      <c r="Q689">
        <v>-48.211199999999998</v>
      </c>
      <c r="R689">
        <v>43.2</v>
      </c>
      <c r="S689" s="186">
        <v>134</v>
      </c>
      <c r="T689" s="186">
        <f>Q690*0.93</f>
        <v>194.29113600000002</v>
      </c>
    </row>
    <row r="690" spans="12:20" x14ac:dyDescent="0.35">
      <c r="L690" s="186">
        <f>Table1[[#This Row],[Column1]]*2.25</f>
        <v>-87.48</v>
      </c>
      <c r="P690">
        <v>-38.880000000000003</v>
      </c>
      <c r="Q690">
        <v>208.9152</v>
      </c>
      <c r="R690">
        <v>53.28</v>
      </c>
      <c r="S690" s="186">
        <v>33</v>
      </c>
      <c r="T690" s="186">
        <f>Q691*0.93</f>
        <v>14.945448647700001</v>
      </c>
    </row>
    <row r="691" spans="12:20" x14ac:dyDescent="0.35">
      <c r="L691" s="186">
        <f>Table1[[#This Row],[Column1]]*2.25</f>
        <v>-87.48</v>
      </c>
      <c r="P691">
        <v>-38.880000000000003</v>
      </c>
      <c r="Q691">
        <v>16.07037489</v>
      </c>
      <c r="R691">
        <v>53.28</v>
      </c>
      <c r="S691" s="186">
        <v>34</v>
      </c>
      <c r="T691" s="186">
        <f>Q692*0.93</f>
        <v>14.945472000000001</v>
      </c>
    </row>
    <row r="692" spans="12:20" x14ac:dyDescent="0.35">
      <c r="L692" s="186">
        <f>Table1[[#This Row],[Column1]]*2.25</f>
        <v>-64.8</v>
      </c>
      <c r="P692">
        <v>-28.8</v>
      </c>
      <c r="Q692">
        <v>16.070399999999999</v>
      </c>
      <c r="R692">
        <v>53.28</v>
      </c>
      <c r="S692" s="186">
        <v>35</v>
      </c>
      <c r="T692" s="186">
        <f>Q693*0.93</f>
        <v>14.945472000000001</v>
      </c>
    </row>
    <row r="693" spans="12:20" x14ac:dyDescent="0.35">
      <c r="L693" s="186">
        <f>Table1[[#This Row],[Column1]]*2.25</f>
        <v>-64.8</v>
      </c>
      <c r="P693">
        <v>-28.8</v>
      </c>
      <c r="Q693">
        <v>16.070399999999999</v>
      </c>
      <c r="R693">
        <v>53.28</v>
      </c>
      <c r="S693" s="186">
        <v>36</v>
      </c>
      <c r="T693" s="186">
        <f>Q694*0.93</f>
        <v>179.345664</v>
      </c>
    </row>
    <row r="694" spans="12:20" x14ac:dyDescent="0.35">
      <c r="L694" s="186">
        <f>Table1[[#This Row],[Column1]]*2.25</f>
        <v>-48.599949375000001</v>
      </c>
      <c r="P694">
        <v>-21.599977500000001</v>
      </c>
      <c r="Q694">
        <v>192.84479999999999</v>
      </c>
      <c r="R694">
        <v>53.28</v>
      </c>
      <c r="S694" s="186">
        <v>37</v>
      </c>
      <c r="T694" s="186">
        <f>Q695*0.93</f>
        <v>179.345664</v>
      </c>
    </row>
    <row r="695" spans="12:20" x14ac:dyDescent="0.35">
      <c r="L695" s="186">
        <f>Table1[[#This Row],[Column1]]*2.25</f>
        <v>48.600101250000002</v>
      </c>
      <c r="P695">
        <v>21.600045000000001</v>
      </c>
      <c r="Q695">
        <v>192.84479999999999</v>
      </c>
      <c r="R695">
        <v>53.28</v>
      </c>
      <c r="S695" s="186">
        <v>38</v>
      </c>
      <c r="T695" s="186">
        <f>Q696*0.93</f>
        <v>14.945472000000001</v>
      </c>
    </row>
    <row r="696" spans="12:20" x14ac:dyDescent="0.35">
      <c r="L696" s="186">
        <f>Table1[[#This Row],[Column1]]*2.25</f>
        <v>64.8</v>
      </c>
      <c r="P696">
        <v>28.8</v>
      </c>
      <c r="Q696">
        <v>16.070399999999999</v>
      </c>
      <c r="R696">
        <v>53.28</v>
      </c>
      <c r="S696" s="186">
        <v>39</v>
      </c>
      <c r="T696" s="186">
        <f>Q697*0.93</f>
        <v>14.945472000000001</v>
      </c>
    </row>
    <row r="697" spans="12:20" x14ac:dyDescent="0.35">
      <c r="L697" s="186">
        <f>Table1[[#This Row],[Column1]]*2.25</f>
        <v>64.8</v>
      </c>
      <c r="P697">
        <v>28.8</v>
      </c>
      <c r="Q697">
        <v>16.070399999999999</v>
      </c>
      <c r="R697">
        <v>53.28</v>
      </c>
      <c r="S697" s="186">
        <v>40</v>
      </c>
      <c r="T697" s="186">
        <f>Q698*0.93</f>
        <v>14.945448647700001</v>
      </c>
    </row>
    <row r="698" spans="12:20" x14ac:dyDescent="0.35">
      <c r="L698" s="186">
        <f>Table1[[#This Row],[Column1]]*2.25</f>
        <v>87.48</v>
      </c>
      <c r="P698">
        <v>38.880000000000003</v>
      </c>
      <c r="Q698">
        <v>16.07037489</v>
      </c>
      <c r="R698">
        <v>53.28</v>
      </c>
      <c r="S698" s="186">
        <v>98</v>
      </c>
      <c r="T698" s="186">
        <f>Q699*0.93</f>
        <v>194.29113600000002</v>
      </c>
    </row>
    <row r="699" spans="12:20" x14ac:dyDescent="0.35">
      <c r="L699" s="186">
        <f>Table1[[#This Row],[Column1]]*2.25</f>
        <v>87.48</v>
      </c>
      <c r="P699">
        <v>38.880000000000003</v>
      </c>
      <c r="Q699">
        <v>208.9152</v>
      </c>
      <c r="R699">
        <v>53.28</v>
      </c>
      <c r="S699" s="186">
        <v>100</v>
      </c>
      <c r="T699" s="186">
        <f>Q700*0.93</f>
        <v>-44.836416</v>
      </c>
    </row>
    <row r="700" spans="12:20" x14ac:dyDescent="0.35">
      <c r="L700" s="186">
        <f>Table1[[#This Row],[Column1]]*2.25</f>
        <v>-97.2</v>
      </c>
      <c r="P700">
        <v>-43.2</v>
      </c>
      <c r="Q700">
        <v>-48.211199999999998</v>
      </c>
      <c r="R700">
        <v>32</v>
      </c>
      <c r="S700" s="186">
        <v>93</v>
      </c>
      <c r="T700" s="186">
        <f>Q701*0.93</f>
        <v>14.945472000000001</v>
      </c>
    </row>
    <row r="701" spans="12:20" x14ac:dyDescent="0.35">
      <c r="L701" s="186">
        <f>Table1[[#This Row],[Column1]]*2.25</f>
        <v>-97.2</v>
      </c>
      <c r="P701">
        <v>-43.2</v>
      </c>
      <c r="Q701">
        <v>16.070399999999999</v>
      </c>
      <c r="R701">
        <v>32</v>
      </c>
      <c r="S701" s="186">
        <v>94</v>
      </c>
      <c r="T701" s="186">
        <f>Q702*0.93</f>
        <v>14.945472000000001</v>
      </c>
    </row>
    <row r="702" spans="12:20" x14ac:dyDescent="0.35">
      <c r="L702" s="186">
        <f>Table1[[#This Row],[Column1]]*2.25</f>
        <v>97.2</v>
      </c>
      <c r="P702">
        <v>43.2</v>
      </c>
      <c r="Q702">
        <v>16.070399999999999</v>
      </c>
      <c r="R702">
        <v>32</v>
      </c>
      <c r="S702" s="186">
        <v>95</v>
      </c>
      <c r="T702" s="186">
        <f>Q703*0.93</f>
        <v>-44.836416</v>
      </c>
    </row>
    <row r="703" spans="12:20" x14ac:dyDescent="0.35">
      <c r="L703" s="186">
        <f>Table1[[#This Row],[Column1]]*2.25</f>
        <v>97.2</v>
      </c>
      <c r="P703">
        <v>43.2</v>
      </c>
      <c r="Q703">
        <v>-48.211199999999998</v>
      </c>
      <c r="R703">
        <v>32</v>
      </c>
      <c r="S703" s="186">
        <v>96</v>
      </c>
      <c r="T703" s="186">
        <f>Q704*0.93</f>
        <v>164.40019200000003</v>
      </c>
    </row>
    <row r="704" spans="12:20" x14ac:dyDescent="0.35">
      <c r="L704" s="186">
        <f>Table1[[#This Row],[Column1]]*2.25</f>
        <v>-48.600253125000002</v>
      </c>
      <c r="P704">
        <v>-21.600112500000002</v>
      </c>
      <c r="Q704">
        <v>176.77440000000001</v>
      </c>
      <c r="R704">
        <v>57.599899999999998</v>
      </c>
      <c r="S704" s="186">
        <v>19</v>
      </c>
      <c r="T704" s="186">
        <f>Q705*0.93</f>
        <v>14.945472000000001</v>
      </c>
    </row>
    <row r="705" spans="12:20" x14ac:dyDescent="0.35">
      <c r="L705" s="186">
        <f>Table1[[#This Row],[Column1]]*2.25</f>
        <v>-81</v>
      </c>
      <c r="P705">
        <v>-36</v>
      </c>
      <c r="Q705">
        <v>16.070399999999999</v>
      </c>
      <c r="R705">
        <v>57.6</v>
      </c>
      <c r="S705" s="186">
        <v>20</v>
      </c>
      <c r="T705" s="186">
        <f>Q706*0.93</f>
        <v>164.40019200000003</v>
      </c>
    </row>
    <row r="706" spans="12:20" x14ac:dyDescent="0.35">
      <c r="L706" s="186">
        <f>Table1[[#This Row],[Column1]]*2.25</f>
        <v>-64.8</v>
      </c>
      <c r="P706">
        <v>-28.8</v>
      </c>
      <c r="Q706">
        <v>176.77440000000001</v>
      </c>
      <c r="R706">
        <v>57.6</v>
      </c>
      <c r="S706" s="186">
        <v>21</v>
      </c>
      <c r="T706" s="186">
        <f>Q707*0.93</f>
        <v>14.945472000000001</v>
      </c>
    </row>
    <row r="707" spans="12:20" x14ac:dyDescent="0.35">
      <c r="L707" s="186">
        <f>Table1[[#This Row],[Column1]]*2.25</f>
        <v>-64.8</v>
      </c>
      <c r="P707">
        <v>-28.8</v>
      </c>
      <c r="Q707">
        <v>16.070399999999999</v>
      </c>
      <c r="R707">
        <v>57.6</v>
      </c>
      <c r="S707" s="186">
        <v>22</v>
      </c>
      <c r="T707" s="186">
        <f>Q708*0.93</f>
        <v>171.872928</v>
      </c>
    </row>
    <row r="708" spans="12:20" x14ac:dyDescent="0.35">
      <c r="P708">
        <v>-21.600022500000001</v>
      </c>
      <c r="Q708">
        <v>184.80959999999999</v>
      </c>
      <c r="R708">
        <v>57.6</v>
      </c>
      <c r="S708" s="186">
        <v>23</v>
      </c>
      <c r="T708" s="186">
        <f>Q709*0.93</f>
        <v>164.40019200000003</v>
      </c>
    </row>
    <row r="709" spans="12:20" x14ac:dyDescent="0.35">
      <c r="P709">
        <v>21.599887500000001</v>
      </c>
      <c r="Q709">
        <v>176.77440000000001</v>
      </c>
      <c r="R709">
        <v>57.6</v>
      </c>
      <c r="S709" s="186">
        <v>24</v>
      </c>
      <c r="T709" s="186">
        <f>Q710*0.93</f>
        <v>171.872928</v>
      </c>
    </row>
    <row r="710" spans="12:20" x14ac:dyDescent="0.35">
      <c r="P710">
        <v>21.599977500000001</v>
      </c>
      <c r="Q710">
        <v>184.80959999999999</v>
      </c>
      <c r="R710">
        <v>57.6</v>
      </c>
      <c r="S710" s="186">
        <v>57</v>
      </c>
      <c r="T710" s="186">
        <f>Q711*0.93</f>
        <v>164.40019200000003</v>
      </c>
    </row>
    <row r="711" spans="12:20" x14ac:dyDescent="0.35">
      <c r="P711">
        <v>28.8</v>
      </c>
      <c r="Q711">
        <v>176.77440000000001</v>
      </c>
      <c r="R711">
        <v>57.6</v>
      </c>
      <c r="S711" s="186">
        <v>58</v>
      </c>
      <c r="T711" s="186">
        <f>Q712*0.93</f>
        <v>14.945472000000001</v>
      </c>
    </row>
    <row r="712" spans="12:20" x14ac:dyDescent="0.35">
      <c r="P712">
        <v>28.8</v>
      </c>
      <c r="Q712">
        <v>16.070399999999999</v>
      </c>
      <c r="R712">
        <v>57.6</v>
      </c>
      <c r="S712" s="186">
        <v>59</v>
      </c>
      <c r="T712" s="186">
        <f>Q713*0.93</f>
        <v>14.945472000000001</v>
      </c>
    </row>
    <row r="713" spans="12:20" x14ac:dyDescent="0.35">
      <c r="P713">
        <v>36</v>
      </c>
      <c r="Q713">
        <v>16.070399999999999</v>
      </c>
      <c r="R713">
        <v>57.6</v>
      </c>
      <c r="S713" s="186">
        <v>60</v>
      </c>
      <c r="T713" s="186">
        <f>Q714*0.93</f>
        <v>-44.836416</v>
      </c>
    </row>
    <row r="714" spans="12:20" x14ac:dyDescent="0.35">
      <c r="P714">
        <v>-43.2</v>
      </c>
      <c r="Q714">
        <v>-48.211199999999998</v>
      </c>
      <c r="R714">
        <v>64</v>
      </c>
      <c r="S714" s="186">
        <v>61</v>
      </c>
      <c r="T714" s="186">
        <f>Q715*0.93</f>
        <v>14.945472000000001</v>
      </c>
    </row>
    <row r="715" spans="12:20" x14ac:dyDescent="0.35">
      <c r="P715">
        <v>-43.2</v>
      </c>
      <c r="Q715">
        <v>16.070399999999999</v>
      </c>
      <c r="R715">
        <v>64</v>
      </c>
      <c r="S715" s="186">
        <v>62</v>
      </c>
      <c r="T715" s="186">
        <f>Q716*0.93</f>
        <v>14.945472000000001</v>
      </c>
    </row>
    <row r="716" spans="12:20" x14ac:dyDescent="0.35">
      <c r="P716">
        <v>-36</v>
      </c>
      <c r="Q716">
        <v>16.070399999999999</v>
      </c>
      <c r="R716">
        <v>64</v>
      </c>
      <c r="S716" s="186">
        <v>63</v>
      </c>
      <c r="T716" s="186">
        <f>Q717*0.93</f>
        <v>164.40019200000003</v>
      </c>
    </row>
    <row r="717" spans="12:20" x14ac:dyDescent="0.35">
      <c r="P717">
        <v>-28.8</v>
      </c>
      <c r="Q717">
        <v>176.77440000000001</v>
      </c>
      <c r="R717">
        <v>64</v>
      </c>
      <c r="S717" s="186">
        <v>64</v>
      </c>
      <c r="T717" s="186">
        <f>Q718*0.93</f>
        <v>14.945472000000001</v>
      </c>
    </row>
    <row r="718" spans="12:20" x14ac:dyDescent="0.35">
      <c r="P718">
        <v>-28.8</v>
      </c>
      <c r="Q718">
        <v>16.070399999999999</v>
      </c>
      <c r="R718">
        <v>64</v>
      </c>
      <c r="S718" s="186">
        <v>65</v>
      </c>
      <c r="T718" s="186">
        <f>Q719*0.93</f>
        <v>171.872928</v>
      </c>
    </row>
    <row r="719" spans="12:20" x14ac:dyDescent="0.35">
      <c r="P719">
        <v>-21.600022500000001</v>
      </c>
      <c r="Q719">
        <v>184.80959999999999</v>
      </c>
      <c r="R719">
        <v>64</v>
      </c>
      <c r="S719" s="186">
        <v>66</v>
      </c>
      <c r="T719" s="186">
        <f>Q720*0.93</f>
        <v>171.872928</v>
      </c>
    </row>
    <row r="720" spans="12:20" x14ac:dyDescent="0.35">
      <c r="P720">
        <v>21.599977500000001</v>
      </c>
      <c r="Q720">
        <v>184.80959999999999</v>
      </c>
      <c r="R720">
        <v>64</v>
      </c>
      <c r="S720" s="186">
        <v>89</v>
      </c>
      <c r="T720" s="186">
        <f>Q721*0.93</f>
        <v>14.945472000000001</v>
      </c>
    </row>
    <row r="721" spans="16:20" x14ac:dyDescent="0.35">
      <c r="P721">
        <v>28.799775</v>
      </c>
      <c r="Q721">
        <v>16.070399999999999</v>
      </c>
      <c r="R721">
        <v>64</v>
      </c>
      <c r="S721" s="186">
        <v>90</v>
      </c>
      <c r="T721" s="186">
        <f>Q722*0.93</f>
        <v>164.40019200000003</v>
      </c>
    </row>
    <row r="722" spans="16:20" x14ac:dyDescent="0.35">
      <c r="P722">
        <v>28.8</v>
      </c>
      <c r="Q722">
        <v>176.77440000000001</v>
      </c>
      <c r="R722">
        <v>64</v>
      </c>
      <c r="S722" s="186">
        <v>91</v>
      </c>
      <c r="T722" s="186">
        <f>Q723*0.93</f>
        <v>14.945472000000001</v>
      </c>
    </row>
    <row r="723" spans="16:20" x14ac:dyDescent="0.35">
      <c r="P723">
        <v>36</v>
      </c>
      <c r="Q723">
        <v>16.070399999999999</v>
      </c>
      <c r="R723">
        <v>64</v>
      </c>
      <c r="S723" s="186">
        <v>92</v>
      </c>
      <c r="T723" s="186">
        <f>Q724*0.93</f>
        <v>14.945472000000001</v>
      </c>
    </row>
    <row r="724" spans="16:20" x14ac:dyDescent="0.35">
      <c r="P724">
        <v>43.199775000000002</v>
      </c>
      <c r="Q724">
        <v>16.070399999999999</v>
      </c>
      <c r="R724">
        <v>64</v>
      </c>
      <c r="S724" s="186">
        <v>97</v>
      </c>
      <c r="T724" s="186">
        <f>Q725*0.93</f>
        <v>-44.836416</v>
      </c>
    </row>
    <row r="725" spans="16:20" x14ac:dyDescent="0.35">
      <c r="P725">
        <v>43.2</v>
      </c>
      <c r="Q725">
        <v>-48.211199999999998</v>
      </c>
      <c r="R725">
        <v>64</v>
      </c>
      <c r="S725" s="186">
        <v>99</v>
      </c>
    </row>
    <row r="744" spans="3:28" x14ac:dyDescent="0.35">
      <c r="C744" t="s">
        <v>8916</v>
      </c>
      <c r="D744">
        <v>0</v>
      </c>
      <c r="E744">
        <v>14</v>
      </c>
      <c r="G744">
        <f>D744*0.7</f>
        <v>0</v>
      </c>
      <c r="J744" t="s">
        <v>9004</v>
      </c>
      <c r="K744">
        <v>0</v>
      </c>
      <c r="L744">
        <v>65</v>
      </c>
      <c r="N744">
        <f>K744*0.7</f>
        <v>0</v>
      </c>
      <c r="Q744" t="s">
        <v>8917</v>
      </c>
      <c r="R744">
        <v>0</v>
      </c>
      <c r="S744">
        <v>-14</v>
      </c>
      <c r="U744">
        <f>R744*0.7</f>
        <v>0</v>
      </c>
      <c r="X744" t="s">
        <v>8917</v>
      </c>
      <c r="Y744">
        <v>0</v>
      </c>
      <c r="Z744">
        <v>-14</v>
      </c>
      <c r="AB744">
        <f>Y744*0.7</f>
        <v>0</v>
      </c>
    </row>
    <row r="745" spans="3:28" x14ac:dyDescent="0.35">
      <c r="C745" t="s">
        <v>8916</v>
      </c>
      <c r="D745">
        <v>86.8</v>
      </c>
      <c r="E745">
        <v>12</v>
      </c>
      <c r="G745" s="186">
        <f t="shared" ref="G745:G759" si="23">D745*0.7</f>
        <v>60.759999999999991</v>
      </c>
      <c r="J745" t="s">
        <v>8970</v>
      </c>
      <c r="K745">
        <v>86.8</v>
      </c>
      <c r="L745">
        <v>65</v>
      </c>
      <c r="N745" s="186">
        <f t="shared" ref="N745:N765" si="24">K745*0.7</f>
        <v>60.759999999999991</v>
      </c>
      <c r="Q745" t="s">
        <v>8917</v>
      </c>
      <c r="R745">
        <v>86.8</v>
      </c>
      <c r="S745">
        <v>-12</v>
      </c>
      <c r="U745" s="186">
        <f t="shared" ref="U745:U773" si="25">R745*0.7</f>
        <v>60.759999999999991</v>
      </c>
      <c r="X745" t="s">
        <v>8917</v>
      </c>
      <c r="Y745">
        <v>86.8</v>
      </c>
      <c r="Z745">
        <v>-12</v>
      </c>
      <c r="AB745" s="186">
        <f t="shared" ref="AB745:AB775" si="26">Y745*0.7</f>
        <v>60.759999999999991</v>
      </c>
    </row>
    <row r="746" spans="3:28" x14ac:dyDescent="0.35">
      <c r="C746" t="s">
        <v>8917</v>
      </c>
      <c r="D746">
        <v>0</v>
      </c>
      <c r="E746">
        <v>14</v>
      </c>
      <c r="G746" s="186">
        <f t="shared" si="23"/>
        <v>0</v>
      </c>
      <c r="J746" t="s">
        <v>8970</v>
      </c>
      <c r="K746">
        <v>86.8</v>
      </c>
      <c r="L746">
        <v>13</v>
      </c>
      <c r="N746" s="186">
        <f t="shared" si="24"/>
        <v>60.759999999999991</v>
      </c>
      <c r="Q746" t="s">
        <v>8916</v>
      </c>
      <c r="R746">
        <v>86.8</v>
      </c>
      <c r="S746">
        <v>-12</v>
      </c>
      <c r="U746" s="186">
        <f t="shared" si="25"/>
        <v>60.759999999999991</v>
      </c>
      <c r="X746" t="s">
        <v>8916</v>
      </c>
      <c r="Y746">
        <v>86.8</v>
      </c>
      <c r="Z746">
        <v>-12</v>
      </c>
      <c r="AB746" s="186">
        <f t="shared" si="26"/>
        <v>60.759999999999991</v>
      </c>
    </row>
    <row r="747" spans="3:28" x14ac:dyDescent="0.35">
      <c r="C747" t="s">
        <v>8917</v>
      </c>
      <c r="D747">
        <v>0</v>
      </c>
      <c r="E747">
        <v>-14</v>
      </c>
      <c r="G747" s="186">
        <f t="shared" si="23"/>
        <v>0</v>
      </c>
      <c r="J747" t="s">
        <v>9004</v>
      </c>
      <c r="K747">
        <v>0</v>
      </c>
      <c r="L747">
        <v>14</v>
      </c>
      <c r="N747" s="186">
        <f t="shared" si="24"/>
        <v>0</v>
      </c>
      <c r="Q747" t="s">
        <v>8916</v>
      </c>
      <c r="R747">
        <v>0</v>
      </c>
      <c r="S747">
        <v>-14</v>
      </c>
      <c r="U747" s="186">
        <f t="shared" si="25"/>
        <v>0</v>
      </c>
      <c r="X747" t="s">
        <v>8916</v>
      </c>
      <c r="Y747">
        <v>0</v>
      </c>
      <c r="Z747">
        <v>-14</v>
      </c>
      <c r="AB747" s="186">
        <f t="shared" si="26"/>
        <v>0</v>
      </c>
    </row>
    <row r="748" spans="3:28" x14ac:dyDescent="0.35">
      <c r="C748" t="s">
        <v>8917</v>
      </c>
      <c r="D748">
        <v>86.8</v>
      </c>
      <c r="E748">
        <v>-12</v>
      </c>
      <c r="G748" s="186">
        <f t="shared" si="23"/>
        <v>60.759999999999991</v>
      </c>
      <c r="J748" t="s">
        <v>8888</v>
      </c>
      <c r="K748">
        <v>86.8</v>
      </c>
      <c r="L748">
        <v>-12</v>
      </c>
      <c r="N748" s="186">
        <f t="shared" si="24"/>
        <v>60.759999999999991</v>
      </c>
      <c r="Q748" t="s">
        <v>8916</v>
      </c>
      <c r="R748">
        <v>86.8</v>
      </c>
      <c r="S748">
        <v>0</v>
      </c>
      <c r="U748" s="186">
        <f t="shared" si="25"/>
        <v>60.759999999999991</v>
      </c>
      <c r="X748" t="s">
        <v>8916</v>
      </c>
      <c r="Y748">
        <v>86.8</v>
      </c>
      <c r="Z748">
        <v>0</v>
      </c>
      <c r="AB748" s="186">
        <f t="shared" si="26"/>
        <v>60.759999999999991</v>
      </c>
    </row>
    <row r="749" spans="3:28" x14ac:dyDescent="0.35">
      <c r="C749" t="s">
        <v>8917</v>
      </c>
      <c r="D749">
        <v>86.8</v>
      </c>
      <c r="E749">
        <v>12</v>
      </c>
      <c r="G749" s="186">
        <f t="shared" si="23"/>
        <v>60.759999999999991</v>
      </c>
      <c r="J749" t="s">
        <v>9005</v>
      </c>
      <c r="K749">
        <v>0</v>
      </c>
      <c r="L749">
        <v>-14</v>
      </c>
      <c r="N749" s="186">
        <f t="shared" si="24"/>
        <v>0</v>
      </c>
      <c r="Q749" t="s">
        <v>8916</v>
      </c>
      <c r="R749">
        <v>86.8</v>
      </c>
      <c r="S749">
        <v>12</v>
      </c>
      <c r="U749" s="186">
        <f t="shared" si="25"/>
        <v>60.759999999999991</v>
      </c>
      <c r="X749" t="s">
        <v>8916</v>
      </c>
      <c r="Y749">
        <v>86.8</v>
      </c>
      <c r="Z749">
        <v>12</v>
      </c>
      <c r="AB749" s="186">
        <f t="shared" si="26"/>
        <v>60.759999999999991</v>
      </c>
    </row>
    <row r="750" spans="3:28" x14ac:dyDescent="0.35">
      <c r="C750" t="s">
        <v>8916</v>
      </c>
      <c r="D750">
        <v>0</v>
      </c>
      <c r="E750">
        <v>-14</v>
      </c>
      <c r="G750" s="186">
        <f t="shared" si="23"/>
        <v>0</v>
      </c>
      <c r="J750" t="s">
        <v>9006</v>
      </c>
      <c r="K750">
        <v>86.8</v>
      </c>
      <c r="L750">
        <v>65</v>
      </c>
      <c r="N750" s="186">
        <f t="shared" si="24"/>
        <v>60.759999999999991</v>
      </c>
      <c r="Q750" t="s">
        <v>8916</v>
      </c>
      <c r="R750">
        <v>0</v>
      </c>
      <c r="S750">
        <v>14</v>
      </c>
      <c r="U750" s="186">
        <f t="shared" si="25"/>
        <v>0</v>
      </c>
      <c r="X750" t="s">
        <v>8916</v>
      </c>
      <c r="Y750">
        <v>0</v>
      </c>
      <c r="Z750">
        <v>14</v>
      </c>
      <c r="AB750" s="186">
        <f t="shared" si="26"/>
        <v>0</v>
      </c>
    </row>
    <row r="751" spans="3:28" x14ac:dyDescent="0.35">
      <c r="C751" t="s">
        <v>8916</v>
      </c>
      <c r="D751">
        <v>86.8</v>
      </c>
      <c r="E751">
        <v>-12</v>
      </c>
      <c r="G751" s="186">
        <f t="shared" si="23"/>
        <v>60.759999999999991</v>
      </c>
      <c r="J751" t="s">
        <v>9005</v>
      </c>
      <c r="K751">
        <v>0</v>
      </c>
      <c r="L751">
        <v>65</v>
      </c>
      <c r="N751" s="186">
        <f t="shared" si="24"/>
        <v>0</v>
      </c>
      <c r="Q751" t="s">
        <v>8916</v>
      </c>
      <c r="R751">
        <v>0</v>
      </c>
      <c r="S751">
        <v>0</v>
      </c>
      <c r="U751" s="186">
        <f t="shared" si="25"/>
        <v>0</v>
      </c>
      <c r="X751" t="s">
        <v>8916</v>
      </c>
      <c r="Y751">
        <v>0</v>
      </c>
      <c r="Z751">
        <v>0</v>
      </c>
      <c r="AB751" s="186">
        <f t="shared" si="26"/>
        <v>0</v>
      </c>
    </row>
    <row r="752" spans="3:28" x14ac:dyDescent="0.35">
      <c r="C752" t="s">
        <v>8916</v>
      </c>
      <c r="D752">
        <v>86.8</v>
      </c>
      <c r="E752">
        <v>0</v>
      </c>
      <c r="G752" s="186">
        <f t="shared" si="23"/>
        <v>60.759999999999991</v>
      </c>
      <c r="J752" t="s">
        <v>8935</v>
      </c>
      <c r="K752">
        <v>86.8</v>
      </c>
      <c r="L752">
        <v>65</v>
      </c>
      <c r="N752" s="186">
        <f t="shared" si="24"/>
        <v>60.759999999999991</v>
      </c>
      <c r="Q752" t="s">
        <v>8917</v>
      </c>
      <c r="R752">
        <v>86.8</v>
      </c>
      <c r="S752">
        <v>12</v>
      </c>
      <c r="U752" s="186">
        <f t="shared" si="25"/>
        <v>60.759999999999991</v>
      </c>
      <c r="X752" t="s">
        <v>8917</v>
      </c>
      <c r="Y752">
        <v>86.8</v>
      </c>
      <c r="Z752">
        <v>12</v>
      </c>
      <c r="AB752" s="186">
        <f t="shared" si="26"/>
        <v>60.759999999999991</v>
      </c>
    </row>
    <row r="753" spans="3:28" x14ac:dyDescent="0.35">
      <c r="C753" t="s">
        <v>8916</v>
      </c>
      <c r="D753">
        <v>0</v>
      </c>
      <c r="E753">
        <v>0</v>
      </c>
      <c r="G753" s="186">
        <f t="shared" si="23"/>
        <v>0</v>
      </c>
      <c r="J753" t="s">
        <v>8935</v>
      </c>
      <c r="K753">
        <v>0</v>
      </c>
      <c r="L753">
        <v>65</v>
      </c>
      <c r="N753" s="186">
        <f t="shared" si="24"/>
        <v>0</v>
      </c>
      <c r="Q753" t="s">
        <v>8917</v>
      </c>
      <c r="R753">
        <v>0</v>
      </c>
      <c r="S753">
        <v>14</v>
      </c>
      <c r="U753" s="186">
        <f t="shared" si="25"/>
        <v>0</v>
      </c>
      <c r="X753" t="s">
        <v>8917</v>
      </c>
      <c r="Y753">
        <v>0</v>
      </c>
      <c r="Z753">
        <v>14</v>
      </c>
      <c r="AB753" s="186">
        <f t="shared" si="26"/>
        <v>0</v>
      </c>
    </row>
    <row r="754" spans="3:28" x14ac:dyDescent="0.35">
      <c r="C754" t="s">
        <v>8917</v>
      </c>
      <c r="D754">
        <v>86.8</v>
      </c>
      <c r="E754">
        <v>0</v>
      </c>
      <c r="G754" s="186">
        <f t="shared" si="23"/>
        <v>60.759999999999991</v>
      </c>
      <c r="J754" t="s">
        <v>8970</v>
      </c>
      <c r="K754">
        <v>107.8</v>
      </c>
      <c r="L754">
        <v>65</v>
      </c>
      <c r="N754" s="186">
        <f t="shared" si="24"/>
        <v>75.459999999999994</v>
      </c>
      <c r="Q754" t="s">
        <v>8917</v>
      </c>
      <c r="R754">
        <v>86.8</v>
      </c>
      <c r="S754">
        <v>0</v>
      </c>
      <c r="U754" s="186">
        <f t="shared" si="25"/>
        <v>60.759999999999991</v>
      </c>
      <c r="X754" t="s">
        <v>8917</v>
      </c>
      <c r="Y754">
        <v>86.8</v>
      </c>
      <c r="Z754">
        <v>0</v>
      </c>
      <c r="AB754" s="186">
        <f t="shared" si="26"/>
        <v>60.759999999999991</v>
      </c>
    </row>
    <row r="755" spans="3:28" x14ac:dyDescent="0.35">
      <c r="C755" t="s">
        <v>8917</v>
      </c>
      <c r="D755">
        <v>0</v>
      </c>
      <c r="E755">
        <v>0</v>
      </c>
      <c r="G755" s="186">
        <f t="shared" si="23"/>
        <v>0</v>
      </c>
      <c r="J755" t="s">
        <v>9006</v>
      </c>
      <c r="K755">
        <v>107.8</v>
      </c>
      <c r="L755">
        <v>65</v>
      </c>
      <c r="N755" s="186">
        <f t="shared" si="24"/>
        <v>75.459999999999994</v>
      </c>
      <c r="Q755" t="s">
        <v>8917</v>
      </c>
      <c r="R755">
        <v>0</v>
      </c>
      <c r="S755">
        <v>0</v>
      </c>
      <c r="U755" s="186">
        <f t="shared" si="25"/>
        <v>0</v>
      </c>
      <c r="X755" t="s">
        <v>8917</v>
      </c>
      <c r="Y755">
        <v>0</v>
      </c>
      <c r="Z755">
        <v>0</v>
      </c>
      <c r="AB755" s="186">
        <f t="shared" si="26"/>
        <v>0</v>
      </c>
    </row>
    <row r="756" spans="3:28" x14ac:dyDescent="0.35">
      <c r="C756" t="s">
        <v>8917</v>
      </c>
      <c r="D756">
        <v>109.19999999999999</v>
      </c>
      <c r="E756">
        <v>-12</v>
      </c>
      <c r="G756" s="186">
        <f t="shared" si="23"/>
        <v>76.439999999999984</v>
      </c>
      <c r="J756" t="s">
        <v>8888</v>
      </c>
      <c r="K756">
        <v>107.8</v>
      </c>
      <c r="L756">
        <v>-12</v>
      </c>
      <c r="N756" s="186">
        <f t="shared" si="24"/>
        <v>75.459999999999994</v>
      </c>
      <c r="Q756" t="s">
        <v>8917</v>
      </c>
      <c r="R756">
        <v>109.19999999999999</v>
      </c>
      <c r="S756">
        <v>-12</v>
      </c>
      <c r="U756" s="186">
        <f t="shared" si="25"/>
        <v>76.439999999999984</v>
      </c>
      <c r="X756" t="s">
        <v>8917</v>
      </c>
      <c r="Y756">
        <v>109.19999999999999</v>
      </c>
      <c r="Z756">
        <v>-12</v>
      </c>
      <c r="AB756" s="186">
        <f t="shared" si="26"/>
        <v>76.439999999999984</v>
      </c>
    </row>
    <row r="757" spans="3:28" x14ac:dyDescent="0.35">
      <c r="C757" t="s">
        <v>8917</v>
      </c>
      <c r="D757">
        <v>109.19999999999999</v>
      </c>
      <c r="E757">
        <v>12</v>
      </c>
      <c r="G757" s="186">
        <f t="shared" si="23"/>
        <v>76.439999999999984</v>
      </c>
      <c r="J757" t="s">
        <v>8970</v>
      </c>
      <c r="K757">
        <v>107.8</v>
      </c>
      <c r="L757">
        <v>13</v>
      </c>
      <c r="N757" s="186">
        <f t="shared" si="24"/>
        <v>75.459999999999994</v>
      </c>
      <c r="Q757" t="s">
        <v>8917</v>
      </c>
      <c r="R757">
        <v>109.19999999999999</v>
      </c>
      <c r="S757">
        <v>12</v>
      </c>
      <c r="U757" s="186">
        <f t="shared" si="25"/>
        <v>76.439999999999984</v>
      </c>
      <c r="X757" t="s">
        <v>8917</v>
      </c>
      <c r="Y757">
        <v>109.19999999999999</v>
      </c>
      <c r="Z757">
        <v>12</v>
      </c>
      <c r="AB757" s="186">
        <f t="shared" si="26"/>
        <v>76.439999999999984</v>
      </c>
    </row>
    <row r="758" spans="3:28" x14ac:dyDescent="0.35">
      <c r="C758" t="s">
        <v>8916</v>
      </c>
      <c r="D758">
        <v>109.19999999999999</v>
      </c>
      <c r="E758">
        <v>12</v>
      </c>
      <c r="G758" s="186">
        <f t="shared" si="23"/>
        <v>76.439999999999984</v>
      </c>
      <c r="J758" t="s">
        <v>8914</v>
      </c>
      <c r="K758">
        <v>0</v>
      </c>
      <c r="L758">
        <v>14</v>
      </c>
      <c r="N758" s="186">
        <f t="shared" si="24"/>
        <v>0</v>
      </c>
      <c r="Q758" t="s">
        <v>8916</v>
      </c>
      <c r="R758">
        <v>109.19999999999999</v>
      </c>
      <c r="S758">
        <v>12</v>
      </c>
      <c r="U758" s="186">
        <f t="shared" si="25"/>
        <v>76.439999999999984</v>
      </c>
      <c r="X758" t="s">
        <v>8916</v>
      </c>
      <c r="Y758">
        <v>109.19999999999999</v>
      </c>
      <c r="Z758">
        <v>12</v>
      </c>
      <c r="AB758" s="186">
        <f t="shared" si="26"/>
        <v>76.439999999999984</v>
      </c>
    </row>
    <row r="759" spans="3:28" x14ac:dyDescent="0.35">
      <c r="C759" t="s">
        <v>8916</v>
      </c>
      <c r="D759">
        <v>109.19999999999999</v>
      </c>
      <c r="E759">
        <v>-12</v>
      </c>
      <c r="G759" s="186">
        <f t="shared" si="23"/>
        <v>76.439999999999984</v>
      </c>
      <c r="J759" t="s">
        <v>8914</v>
      </c>
      <c r="K759">
        <v>86.8</v>
      </c>
      <c r="L759">
        <v>12</v>
      </c>
      <c r="N759" s="186">
        <f t="shared" si="24"/>
        <v>60.759999999999991</v>
      </c>
      <c r="Q759" t="s">
        <v>8916</v>
      </c>
      <c r="R759">
        <v>109.19999999999999</v>
      </c>
      <c r="S759">
        <v>-12</v>
      </c>
      <c r="U759" s="186">
        <f t="shared" si="25"/>
        <v>76.439999999999984</v>
      </c>
      <c r="X759" t="s">
        <v>8916</v>
      </c>
      <c r="Y759">
        <v>109.19999999999999</v>
      </c>
      <c r="Z759">
        <v>-12</v>
      </c>
      <c r="AB759" s="186">
        <f t="shared" si="26"/>
        <v>76.439999999999984</v>
      </c>
    </row>
    <row r="760" spans="3:28" x14ac:dyDescent="0.35">
      <c r="J760" t="s">
        <v>8914</v>
      </c>
      <c r="K760">
        <v>86.8</v>
      </c>
      <c r="L760">
        <v>-12</v>
      </c>
      <c r="N760" s="186">
        <f t="shared" si="24"/>
        <v>60.759999999999991</v>
      </c>
      <c r="Q760" t="s">
        <v>9004</v>
      </c>
      <c r="R760">
        <v>0</v>
      </c>
      <c r="S760">
        <v>65</v>
      </c>
      <c r="U760" s="186">
        <f t="shared" si="25"/>
        <v>0</v>
      </c>
      <c r="X760" t="s">
        <v>9004</v>
      </c>
      <c r="Y760">
        <v>0</v>
      </c>
      <c r="Z760">
        <v>65</v>
      </c>
      <c r="AB760" s="186">
        <f t="shared" si="26"/>
        <v>0</v>
      </c>
    </row>
    <row r="761" spans="3:28" x14ac:dyDescent="0.35">
      <c r="J761" t="s">
        <v>8914</v>
      </c>
      <c r="K761">
        <v>0</v>
      </c>
      <c r="L761">
        <v>-14</v>
      </c>
      <c r="N761" s="186">
        <f t="shared" si="24"/>
        <v>0</v>
      </c>
      <c r="Q761" t="s">
        <v>8970</v>
      </c>
      <c r="R761">
        <v>86.8</v>
      </c>
      <c r="S761">
        <v>65</v>
      </c>
      <c r="U761" s="186">
        <f t="shared" si="25"/>
        <v>60.759999999999991</v>
      </c>
      <c r="X761" t="s">
        <v>8970</v>
      </c>
      <c r="Y761">
        <v>86.8</v>
      </c>
      <c r="Z761">
        <v>65</v>
      </c>
      <c r="AB761" s="186">
        <f t="shared" si="26"/>
        <v>60.759999999999991</v>
      </c>
    </row>
    <row r="762" spans="3:28" x14ac:dyDescent="0.35">
      <c r="J762" t="s">
        <v>8914</v>
      </c>
      <c r="K762">
        <v>86.8</v>
      </c>
      <c r="L762">
        <v>0</v>
      </c>
      <c r="N762" s="186">
        <f t="shared" si="24"/>
        <v>60.759999999999991</v>
      </c>
      <c r="Q762" t="s">
        <v>8970</v>
      </c>
      <c r="R762">
        <v>86.8</v>
      </c>
      <c r="S762">
        <v>12</v>
      </c>
      <c r="U762" s="186">
        <f t="shared" si="25"/>
        <v>60.759999999999991</v>
      </c>
      <c r="X762" t="s">
        <v>8970</v>
      </c>
      <c r="Y762">
        <v>86.8</v>
      </c>
      <c r="Z762">
        <v>-65</v>
      </c>
      <c r="AB762" s="186">
        <f t="shared" si="26"/>
        <v>60.759999999999991</v>
      </c>
    </row>
    <row r="763" spans="3:28" x14ac:dyDescent="0.35">
      <c r="J763" t="s">
        <v>8914</v>
      </c>
      <c r="K763">
        <v>0</v>
      </c>
      <c r="L763">
        <v>0</v>
      </c>
      <c r="N763" s="186">
        <f t="shared" si="24"/>
        <v>0</v>
      </c>
      <c r="Q763" t="s">
        <v>9004</v>
      </c>
      <c r="R763">
        <v>0</v>
      </c>
      <c r="S763">
        <v>12</v>
      </c>
      <c r="U763" s="186">
        <f t="shared" si="25"/>
        <v>0</v>
      </c>
      <c r="X763" t="s">
        <v>9004</v>
      </c>
      <c r="Y763">
        <v>0</v>
      </c>
      <c r="Z763">
        <v>-65</v>
      </c>
      <c r="AB763" s="186">
        <f t="shared" si="26"/>
        <v>0</v>
      </c>
    </row>
    <row r="764" spans="3:28" x14ac:dyDescent="0.35">
      <c r="J764" t="s">
        <v>8914</v>
      </c>
      <c r="K764">
        <v>107.8</v>
      </c>
      <c r="L764">
        <v>12</v>
      </c>
      <c r="N764" s="186">
        <f t="shared" si="24"/>
        <v>75.459999999999994</v>
      </c>
      <c r="Q764" t="s">
        <v>9006</v>
      </c>
      <c r="R764">
        <v>86.8</v>
      </c>
      <c r="S764">
        <v>12</v>
      </c>
      <c r="U764" s="186">
        <f t="shared" si="25"/>
        <v>60.759999999999991</v>
      </c>
      <c r="X764" t="s">
        <v>8935</v>
      </c>
      <c r="Y764">
        <v>86.8</v>
      </c>
      <c r="Z764">
        <v>-65</v>
      </c>
      <c r="AB764" s="186">
        <f t="shared" si="26"/>
        <v>60.759999999999991</v>
      </c>
    </row>
    <row r="765" spans="3:28" x14ac:dyDescent="0.35">
      <c r="J765" t="s">
        <v>8914</v>
      </c>
      <c r="K765">
        <v>107.8</v>
      </c>
      <c r="L765">
        <v>-12</v>
      </c>
      <c r="N765" s="186">
        <f t="shared" si="24"/>
        <v>75.459999999999994</v>
      </c>
      <c r="Q765" t="s">
        <v>9005</v>
      </c>
      <c r="R765">
        <v>0</v>
      </c>
      <c r="S765">
        <v>12</v>
      </c>
      <c r="U765" s="186">
        <f t="shared" si="25"/>
        <v>0</v>
      </c>
      <c r="X765" t="s">
        <v>9006</v>
      </c>
      <c r="Y765">
        <v>86.8</v>
      </c>
      <c r="Z765">
        <v>-65</v>
      </c>
      <c r="AB765" s="186">
        <f t="shared" si="26"/>
        <v>60.759999999999991</v>
      </c>
    </row>
    <row r="766" spans="3:28" x14ac:dyDescent="0.35">
      <c r="Q766" t="s">
        <v>9006</v>
      </c>
      <c r="R766">
        <v>86.8</v>
      </c>
      <c r="S766">
        <v>65</v>
      </c>
      <c r="U766" s="186">
        <f t="shared" si="25"/>
        <v>60.759999999999991</v>
      </c>
      <c r="X766" t="s">
        <v>9005</v>
      </c>
      <c r="Y766">
        <v>0</v>
      </c>
      <c r="Z766">
        <v>-65</v>
      </c>
      <c r="AB766" s="186">
        <f t="shared" si="26"/>
        <v>0</v>
      </c>
    </row>
    <row r="767" spans="3:28" x14ac:dyDescent="0.35">
      <c r="Q767" t="s">
        <v>9005</v>
      </c>
      <c r="R767">
        <v>0</v>
      </c>
      <c r="S767">
        <v>65</v>
      </c>
      <c r="U767" s="186">
        <f t="shared" si="25"/>
        <v>0</v>
      </c>
      <c r="X767" t="s">
        <v>8935</v>
      </c>
      <c r="Y767">
        <v>0</v>
      </c>
      <c r="Z767">
        <v>-65</v>
      </c>
      <c r="AB767" s="186">
        <f t="shared" si="26"/>
        <v>0</v>
      </c>
    </row>
    <row r="768" spans="3:28" x14ac:dyDescent="0.35">
      <c r="Q768" t="s">
        <v>8935</v>
      </c>
      <c r="R768">
        <v>86.8</v>
      </c>
      <c r="S768">
        <v>65</v>
      </c>
      <c r="U768" s="186">
        <f t="shared" si="25"/>
        <v>60.759999999999991</v>
      </c>
      <c r="X768" t="s">
        <v>9006</v>
      </c>
      <c r="Y768">
        <v>86.8</v>
      </c>
      <c r="Z768">
        <v>65</v>
      </c>
      <c r="AB768" s="186">
        <f t="shared" si="26"/>
        <v>60.759999999999991</v>
      </c>
    </row>
    <row r="769" spans="6:28" x14ac:dyDescent="0.35">
      <c r="Q769" t="s">
        <v>8935</v>
      </c>
      <c r="R769">
        <v>0</v>
      </c>
      <c r="S769">
        <v>65</v>
      </c>
      <c r="U769" s="186">
        <f t="shared" si="25"/>
        <v>0</v>
      </c>
      <c r="X769" t="s">
        <v>9005</v>
      </c>
      <c r="Y769">
        <v>0</v>
      </c>
      <c r="Z769">
        <v>65</v>
      </c>
      <c r="AB769" s="186">
        <f t="shared" si="26"/>
        <v>0</v>
      </c>
    </row>
    <row r="770" spans="6:28" x14ac:dyDescent="0.35">
      <c r="Q770" t="s">
        <v>8970</v>
      </c>
      <c r="R770">
        <v>109.19999999999999</v>
      </c>
      <c r="S770">
        <v>65</v>
      </c>
      <c r="U770" s="186">
        <f t="shared" si="25"/>
        <v>76.439999999999984</v>
      </c>
      <c r="X770" t="s">
        <v>8935</v>
      </c>
      <c r="Y770">
        <v>86.8</v>
      </c>
      <c r="Z770">
        <v>65</v>
      </c>
      <c r="AB770" s="186">
        <f t="shared" si="26"/>
        <v>60.759999999999991</v>
      </c>
    </row>
    <row r="771" spans="6:28" x14ac:dyDescent="0.35">
      <c r="Q771" t="s">
        <v>9006</v>
      </c>
      <c r="R771">
        <v>109.19999999999999</v>
      </c>
      <c r="S771">
        <v>65</v>
      </c>
      <c r="U771" s="186">
        <f t="shared" si="25"/>
        <v>76.439999999999984</v>
      </c>
      <c r="X771" t="s">
        <v>8935</v>
      </c>
      <c r="Y771">
        <v>0</v>
      </c>
      <c r="Z771">
        <v>65</v>
      </c>
      <c r="AB771" s="186">
        <f t="shared" si="26"/>
        <v>0</v>
      </c>
    </row>
    <row r="772" spans="6:28" x14ac:dyDescent="0.35">
      <c r="Q772" t="s">
        <v>9006</v>
      </c>
      <c r="R772">
        <v>109.19999999999999</v>
      </c>
      <c r="S772">
        <v>12</v>
      </c>
      <c r="U772" s="186">
        <f t="shared" si="25"/>
        <v>76.439999999999984</v>
      </c>
      <c r="X772" t="s">
        <v>8970</v>
      </c>
      <c r="Y772">
        <v>109.19999999999999</v>
      </c>
      <c r="Z772">
        <v>65</v>
      </c>
      <c r="AB772" s="186">
        <f t="shared" si="26"/>
        <v>76.439999999999984</v>
      </c>
    </row>
    <row r="773" spans="6:28" x14ac:dyDescent="0.35">
      <c r="Q773" t="s">
        <v>8970</v>
      </c>
      <c r="R773">
        <v>109.19999999999999</v>
      </c>
      <c r="S773">
        <v>12</v>
      </c>
      <c r="U773" s="186">
        <f t="shared" si="25"/>
        <v>76.439999999999984</v>
      </c>
      <c r="X773" t="s">
        <v>9006</v>
      </c>
      <c r="Y773">
        <v>109.19999999999999</v>
      </c>
      <c r="Z773">
        <v>65</v>
      </c>
      <c r="AB773" s="186">
        <f t="shared" si="26"/>
        <v>76.439999999999984</v>
      </c>
    </row>
    <row r="774" spans="6:28" x14ac:dyDescent="0.35">
      <c r="X774" t="s">
        <v>9006</v>
      </c>
      <c r="Y774">
        <v>107.8</v>
      </c>
      <c r="Z774">
        <v>-65</v>
      </c>
      <c r="AB774" s="186">
        <f t="shared" si="26"/>
        <v>75.459999999999994</v>
      </c>
    </row>
    <row r="775" spans="6:28" x14ac:dyDescent="0.35">
      <c r="X775" t="s">
        <v>8970</v>
      </c>
      <c r="Y775">
        <v>107.8</v>
      </c>
      <c r="Z775">
        <v>-65</v>
      </c>
      <c r="AB775" s="186">
        <f t="shared" si="26"/>
        <v>75.459999999999994</v>
      </c>
    </row>
    <row r="784" spans="6:28" x14ac:dyDescent="0.35">
      <c r="F784" t="s">
        <v>9007</v>
      </c>
      <c r="G784">
        <v>136.79999999999998</v>
      </c>
      <c r="H784">
        <v>-7</v>
      </c>
      <c r="K784">
        <f>G784*2.4</f>
        <v>328.31999999999994</v>
      </c>
    </row>
    <row r="785" spans="6:11" x14ac:dyDescent="0.35">
      <c r="F785" t="s">
        <v>9008</v>
      </c>
      <c r="G785">
        <v>136.79999999999998</v>
      </c>
      <c r="H785">
        <v>-7</v>
      </c>
      <c r="K785" s="186">
        <f t="shared" ref="K785:K823" si="27">G785*2.4</f>
        <v>328.31999999999994</v>
      </c>
    </row>
    <row r="786" spans="6:11" x14ac:dyDescent="0.35">
      <c r="F786" t="s">
        <v>9007</v>
      </c>
      <c r="G786">
        <v>158.4</v>
      </c>
      <c r="H786">
        <v>-12</v>
      </c>
      <c r="K786" s="186">
        <f t="shared" si="27"/>
        <v>380.16</v>
      </c>
    </row>
    <row r="787" spans="6:11" x14ac:dyDescent="0.35">
      <c r="F787" t="s">
        <v>9008</v>
      </c>
      <c r="G787">
        <v>158.4</v>
      </c>
      <c r="H787">
        <v>-12</v>
      </c>
      <c r="K787" s="186">
        <f t="shared" si="27"/>
        <v>380.16</v>
      </c>
    </row>
    <row r="788" spans="6:11" x14ac:dyDescent="0.35">
      <c r="F788" t="s">
        <v>9002</v>
      </c>
      <c r="G788">
        <v>158.4</v>
      </c>
      <c r="H788">
        <v>-12</v>
      </c>
      <c r="K788" s="186">
        <f t="shared" si="27"/>
        <v>380.16</v>
      </c>
    </row>
    <row r="789" spans="6:11" x14ac:dyDescent="0.35">
      <c r="F789" t="s">
        <v>9002</v>
      </c>
      <c r="G789">
        <v>0</v>
      </c>
      <c r="H789">
        <v>-12</v>
      </c>
      <c r="K789" s="186">
        <f t="shared" si="27"/>
        <v>0</v>
      </c>
    </row>
    <row r="790" spans="6:11" x14ac:dyDescent="0.35">
      <c r="F790" t="s">
        <v>9002</v>
      </c>
      <c r="G790">
        <v>136.79999999999998</v>
      </c>
      <c r="H790">
        <v>-7</v>
      </c>
      <c r="K790" s="186">
        <f t="shared" si="27"/>
        <v>328.31999999999994</v>
      </c>
    </row>
    <row r="791" spans="6:11" x14ac:dyDescent="0.35">
      <c r="F791" t="s">
        <v>9002</v>
      </c>
      <c r="G791">
        <v>0</v>
      </c>
      <c r="H791">
        <v>-7</v>
      </c>
      <c r="K791" s="186">
        <f t="shared" si="27"/>
        <v>0</v>
      </c>
    </row>
    <row r="792" spans="6:11" x14ac:dyDescent="0.35">
      <c r="F792" t="s">
        <v>9007</v>
      </c>
      <c r="G792">
        <v>0</v>
      </c>
      <c r="H792">
        <v>-12</v>
      </c>
      <c r="K792" s="186">
        <f t="shared" si="27"/>
        <v>0</v>
      </c>
    </row>
    <row r="793" spans="6:11" x14ac:dyDescent="0.35">
      <c r="F793" t="s">
        <v>9009</v>
      </c>
      <c r="G793">
        <v>158.4</v>
      </c>
      <c r="H793">
        <v>-12</v>
      </c>
      <c r="K793" s="186">
        <f t="shared" si="27"/>
        <v>380.16</v>
      </c>
    </row>
    <row r="794" spans="6:11" x14ac:dyDescent="0.35">
      <c r="F794" t="s">
        <v>9009</v>
      </c>
      <c r="G794">
        <v>0</v>
      </c>
      <c r="H794">
        <v>-12</v>
      </c>
      <c r="K794" s="186">
        <f t="shared" si="27"/>
        <v>0</v>
      </c>
    </row>
    <row r="795" spans="6:11" x14ac:dyDescent="0.35">
      <c r="F795" t="s">
        <v>8904</v>
      </c>
      <c r="G795">
        <v>184.79999999999998</v>
      </c>
      <c r="H795">
        <v>-12</v>
      </c>
      <c r="K795" s="186">
        <f t="shared" si="27"/>
        <v>443.51999999999992</v>
      </c>
    </row>
    <row r="796" spans="6:11" x14ac:dyDescent="0.35">
      <c r="F796" t="s">
        <v>8911</v>
      </c>
      <c r="G796">
        <v>184.79999999999998</v>
      </c>
      <c r="H796">
        <v>-12</v>
      </c>
      <c r="K796" s="186">
        <f t="shared" si="27"/>
        <v>443.51999999999992</v>
      </c>
    </row>
    <row r="797" spans="6:11" x14ac:dyDescent="0.35">
      <c r="F797" t="s">
        <v>8904</v>
      </c>
      <c r="G797">
        <v>0</v>
      </c>
      <c r="H797">
        <v>-12</v>
      </c>
      <c r="K797" s="186">
        <f t="shared" si="27"/>
        <v>0</v>
      </c>
    </row>
    <row r="798" spans="6:11" x14ac:dyDescent="0.35">
      <c r="F798" t="s">
        <v>8911</v>
      </c>
      <c r="G798">
        <v>0</v>
      </c>
      <c r="H798">
        <v>-12</v>
      </c>
      <c r="K798" s="186">
        <f t="shared" si="27"/>
        <v>0</v>
      </c>
    </row>
    <row r="799" spans="6:11" x14ac:dyDescent="0.35">
      <c r="F799" t="s">
        <v>9008</v>
      </c>
      <c r="G799">
        <v>0</v>
      </c>
      <c r="H799">
        <v>-12</v>
      </c>
      <c r="K799" s="186">
        <f t="shared" si="27"/>
        <v>0</v>
      </c>
    </row>
    <row r="800" spans="6:11" x14ac:dyDescent="0.35">
      <c r="F800" t="s">
        <v>9009</v>
      </c>
      <c r="G800">
        <v>158.4</v>
      </c>
      <c r="H800">
        <v>12</v>
      </c>
      <c r="K800" s="186">
        <f t="shared" si="27"/>
        <v>380.16</v>
      </c>
    </row>
    <row r="801" spans="6:11" x14ac:dyDescent="0.35">
      <c r="F801" t="s">
        <v>9009</v>
      </c>
      <c r="G801">
        <v>0</v>
      </c>
      <c r="H801">
        <v>12</v>
      </c>
      <c r="K801" s="186">
        <f t="shared" si="27"/>
        <v>0</v>
      </c>
    </row>
    <row r="802" spans="6:11" x14ac:dyDescent="0.35">
      <c r="F802" t="s">
        <v>9009</v>
      </c>
      <c r="G802">
        <v>136.79999999999998</v>
      </c>
      <c r="H802">
        <v>7</v>
      </c>
      <c r="K802" s="186">
        <f t="shared" si="27"/>
        <v>328.31999999999994</v>
      </c>
    </row>
    <row r="803" spans="6:11" x14ac:dyDescent="0.35">
      <c r="F803" t="s">
        <v>9009</v>
      </c>
      <c r="G803">
        <v>0</v>
      </c>
      <c r="H803">
        <v>7</v>
      </c>
      <c r="K803" s="186">
        <f t="shared" si="27"/>
        <v>0</v>
      </c>
    </row>
    <row r="804" spans="6:11" x14ac:dyDescent="0.35">
      <c r="F804" t="s">
        <v>9007</v>
      </c>
      <c r="G804">
        <v>0</v>
      </c>
      <c r="H804">
        <v>7</v>
      </c>
      <c r="K804" s="186">
        <f t="shared" si="27"/>
        <v>0</v>
      </c>
    </row>
    <row r="805" spans="6:11" x14ac:dyDescent="0.35">
      <c r="F805" t="s">
        <v>9007</v>
      </c>
      <c r="G805">
        <v>0</v>
      </c>
      <c r="H805">
        <v>12</v>
      </c>
      <c r="K805" s="186">
        <f t="shared" si="27"/>
        <v>0</v>
      </c>
    </row>
    <row r="806" spans="6:11" x14ac:dyDescent="0.35">
      <c r="F806" t="s">
        <v>9007</v>
      </c>
      <c r="G806">
        <v>136.79999999999998</v>
      </c>
      <c r="H806">
        <v>7</v>
      </c>
      <c r="K806" s="186">
        <f t="shared" si="27"/>
        <v>328.31999999999994</v>
      </c>
    </row>
    <row r="807" spans="6:11" x14ac:dyDescent="0.35">
      <c r="F807" t="s">
        <v>9007</v>
      </c>
      <c r="G807">
        <v>158.4</v>
      </c>
      <c r="H807">
        <v>12</v>
      </c>
      <c r="K807" s="186">
        <f t="shared" si="27"/>
        <v>380.16</v>
      </c>
    </row>
    <row r="808" spans="6:11" x14ac:dyDescent="0.35">
      <c r="F808" t="s">
        <v>9008</v>
      </c>
      <c r="G808">
        <v>158.4</v>
      </c>
      <c r="H808">
        <v>12</v>
      </c>
      <c r="K808" s="186">
        <f t="shared" si="27"/>
        <v>380.16</v>
      </c>
    </row>
    <row r="809" spans="6:11" x14ac:dyDescent="0.35">
      <c r="F809" t="s">
        <v>9008</v>
      </c>
      <c r="G809">
        <v>0</v>
      </c>
      <c r="H809">
        <v>12</v>
      </c>
      <c r="K809" s="186">
        <f t="shared" si="27"/>
        <v>0</v>
      </c>
    </row>
    <row r="810" spans="6:11" x14ac:dyDescent="0.35">
      <c r="F810" t="s">
        <v>9008</v>
      </c>
      <c r="G810">
        <v>136.79999999999998</v>
      </c>
      <c r="H810">
        <v>7</v>
      </c>
      <c r="K810" s="186">
        <f t="shared" si="27"/>
        <v>328.31999999999994</v>
      </c>
    </row>
    <row r="811" spans="6:11" x14ac:dyDescent="0.35">
      <c r="F811" t="s">
        <v>9008</v>
      </c>
      <c r="G811">
        <v>0</v>
      </c>
      <c r="H811">
        <v>7</v>
      </c>
      <c r="K811" s="186">
        <f t="shared" si="27"/>
        <v>0</v>
      </c>
    </row>
    <row r="812" spans="6:11" x14ac:dyDescent="0.35">
      <c r="F812" t="s">
        <v>9009</v>
      </c>
      <c r="G812">
        <v>136.79999999999998</v>
      </c>
      <c r="H812">
        <v>-7</v>
      </c>
      <c r="K812" s="186">
        <f t="shared" si="27"/>
        <v>328.31999999999994</v>
      </c>
    </row>
    <row r="813" spans="6:11" x14ac:dyDescent="0.35">
      <c r="F813" t="s">
        <v>9002</v>
      </c>
      <c r="G813">
        <v>0</v>
      </c>
      <c r="H813">
        <v>7</v>
      </c>
      <c r="K813" s="186">
        <f t="shared" si="27"/>
        <v>0</v>
      </c>
    </row>
    <row r="814" spans="6:11" x14ac:dyDescent="0.35">
      <c r="F814" t="s">
        <v>9002</v>
      </c>
      <c r="G814">
        <v>0</v>
      </c>
      <c r="H814">
        <v>12</v>
      </c>
      <c r="K814" s="186">
        <f t="shared" si="27"/>
        <v>0</v>
      </c>
    </row>
    <row r="815" spans="6:11" x14ac:dyDescent="0.35">
      <c r="F815" t="s">
        <v>9002</v>
      </c>
      <c r="G815">
        <v>136.79999999999998</v>
      </c>
      <c r="H815">
        <v>7</v>
      </c>
      <c r="K815" s="186">
        <f t="shared" si="27"/>
        <v>328.31999999999994</v>
      </c>
    </row>
    <row r="816" spans="6:11" x14ac:dyDescent="0.35">
      <c r="F816" t="s">
        <v>9002</v>
      </c>
      <c r="G816">
        <v>158.4</v>
      </c>
      <c r="H816">
        <v>12</v>
      </c>
      <c r="K816" s="186">
        <f t="shared" si="27"/>
        <v>380.16</v>
      </c>
    </row>
    <row r="817" spans="6:11" x14ac:dyDescent="0.35">
      <c r="F817" t="s">
        <v>8911</v>
      </c>
      <c r="G817">
        <v>184.79999999999998</v>
      </c>
      <c r="H817">
        <v>12</v>
      </c>
      <c r="K817" s="186">
        <f t="shared" si="27"/>
        <v>443.51999999999992</v>
      </c>
    </row>
    <row r="818" spans="6:11" x14ac:dyDescent="0.35">
      <c r="F818" t="s">
        <v>8911</v>
      </c>
      <c r="G818">
        <v>0</v>
      </c>
      <c r="H818">
        <v>12</v>
      </c>
      <c r="K818" s="186">
        <f t="shared" si="27"/>
        <v>0</v>
      </c>
    </row>
    <row r="819" spans="6:11" x14ac:dyDescent="0.35">
      <c r="F819" t="s">
        <v>8904</v>
      </c>
      <c r="G819">
        <v>184.79999999999998</v>
      </c>
      <c r="H819">
        <v>12</v>
      </c>
      <c r="K819" s="186">
        <f t="shared" si="27"/>
        <v>443.51999999999992</v>
      </c>
    </row>
    <row r="820" spans="6:11" x14ac:dyDescent="0.35">
      <c r="F820" t="s">
        <v>8904</v>
      </c>
      <c r="G820">
        <v>0</v>
      </c>
      <c r="H820">
        <v>12</v>
      </c>
      <c r="K820" s="186">
        <f t="shared" si="27"/>
        <v>0</v>
      </c>
    </row>
    <row r="821" spans="6:11" x14ac:dyDescent="0.35">
      <c r="F821" t="s">
        <v>9008</v>
      </c>
      <c r="G821">
        <v>0</v>
      </c>
      <c r="H821">
        <v>-7</v>
      </c>
      <c r="K821" s="186">
        <f t="shared" si="27"/>
        <v>0</v>
      </c>
    </row>
    <row r="822" spans="6:11" x14ac:dyDescent="0.35">
      <c r="F822" t="s">
        <v>9007</v>
      </c>
      <c r="G822">
        <v>0</v>
      </c>
      <c r="H822">
        <v>-7</v>
      </c>
      <c r="K822" s="186">
        <f t="shared" si="27"/>
        <v>0</v>
      </c>
    </row>
    <row r="823" spans="6:11" x14ac:dyDescent="0.35">
      <c r="F823" t="s">
        <v>9009</v>
      </c>
      <c r="G823">
        <v>0</v>
      </c>
      <c r="H823">
        <v>-7</v>
      </c>
      <c r="K823" s="186">
        <f t="shared" si="27"/>
        <v>0</v>
      </c>
    </row>
    <row r="891" spans="16:20" x14ac:dyDescent="0.35">
      <c r="P891" t="s">
        <v>8887</v>
      </c>
      <c r="Q891">
        <v>217.8</v>
      </c>
      <c r="R891">
        <v>-12</v>
      </c>
      <c r="T891">
        <f>Q891*1.8</f>
        <v>392.04</v>
      </c>
    </row>
    <row r="892" spans="16:20" x14ac:dyDescent="0.35">
      <c r="P892" t="s">
        <v>8888</v>
      </c>
      <c r="Q892">
        <v>217.8</v>
      </c>
      <c r="R892">
        <v>-12</v>
      </c>
      <c r="T892" s="186">
        <f t="shared" ref="T892:T955" si="28">Q892*1.8</f>
        <v>392.04</v>
      </c>
    </row>
    <row r="893" spans="16:20" x14ac:dyDescent="0.35">
      <c r="P893" t="s">
        <v>8888</v>
      </c>
      <c r="Q893">
        <v>217.8</v>
      </c>
      <c r="R893">
        <v>13</v>
      </c>
      <c r="T893" s="186">
        <f t="shared" si="28"/>
        <v>392.04</v>
      </c>
    </row>
    <row r="894" spans="16:20" x14ac:dyDescent="0.35">
      <c r="P894" t="s">
        <v>8887</v>
      </c>
      <c r="Q894">
        <v>217.8</v>
      </c>
      <c r="R894">
        <v>13</v>
      </c>
      <c r="T894" s="186">
        <f t="shared" si="28"/>
        <v>392.04</v>
      </c>
    </row>
    <row r="895" spans="16:20" x14ac:dyDescent="0.35">
      <c r="P895" t="s">
        <v>8891</v>
      </c>
      <c r="Q895">
        <v>163.80000000000001</v>
      </c>
      <c r="R895">
        <v>-19</v>
      </c>
      <c r="T895" s="186">
        <f t="shared" si="28"/>
        <v>294.84000000000003</v>
      </c>
    </row>
    <row r="896" spans="16:20" x14ac:dyDescent="0.35">
      <c r="P896" t="s">
        <v>8899</v>
      </c>
      <c r="Q896">
        <v>163.80000000000001</v>
      </c>
      <c r="R896">
        <v>-19</v>
      </c>
      <c r="T896" s="186">
        <f t="shared" si="28"/>
        <v>294.84000000000003</v>
      </c>
    </row>
    <row r="897" spans="16:20" x14ac:dyDescent="0.35">
      <c r="P897" t="s">
        <v>8899</v>
      </c>
      <c r="Q897">
        <v>163.80000000000001</v>
      </c>
      <c r="R897">
        <v>20</v>
      </c>
      <c r="T897" s="186">
        <f t="shared" si="28"/>
        <v>294.84000000000003</v>
      </c>
    </row>
    <row r="898" spans="16:20" x14ac:dyDescent="0.35">
      <c r="P898" t="s">
        <v>8891</v>
      </c>
      <c r="Q898">
        <v>163.80000000000001</v>
      </c>
      <c r="R898">
        <v>20</v>
      </c>
      <c r="T898" s="186">
        <f t="shared" si="28"/>
        <v>294.84000000000003</v>
      </c>
    </row>
    <row r="899" spans="16:20" x14ac:dyDescent="0.35">
      <c r="P899" t="s">
        <v>8917</v>
      </c>
      <c r="Q899">
        <v>140.4</v>
      </c>
      <c r="R899">
        <v>12</v>
      </c>
      <c r="T899" s="186">
        <f t="shared" si="28"/>
        <v>252.72000000000003</v>
      </c>
    </row>
    <row r="900" spans="16:20" x14ac:dyDescent="0.35">
      <c r="P900" t="s">
        <v>8917</v>
      </c>
      <c r="Q900">
        <v>140.4</v>
      </c>
      <c r="R900">
        <v>-12</v>
      </c>
      <c r="T900" s="186">
        <f t="shared" si="28"/>
        <v>252.72000000000003</v>
      </c>
    </row>
    <row r="901" spans="16:20" x14ac:dyDescent="0.35">
      <c r="P901" t="s">
        <v>8888</v>
      </c>
      <c r="Q901">
        <v>140.4</v>
      </c>
      <c r="R901">
        <v>65</v>
      </c>
      <c r="T901" s="186">
        <f t="shared" si="28"/>
        <v>252.72000000000003</v>
      </c>
    </row>
    <row r="902" spans="16:20" x14ac:dyDescent="0.35">
      <c r="P902" t="s">
        <v>8887</v>
      </c>
      <c r="Q902">
        <v>140.4</v>
      </c>
      <c r="R902">
        <v>65</v>
      </c>
      <c r="T902" s="186">
        <f t="shared" si="28"/>
        <v>252.72000000000003</v>
      </c>
    </row>
    <row r="903" spans="16:20" x14ac:dyDescent="0.35">
      <c r="P903" t="s">
        <v>8888</v>
      </c>
      <c r="Q903">
        <v>140.4</v>
      </c>
      <c r="R903">
        <v>-65</v>
      </c>
      <c r="T903" s="186">
        <f t="shared" si="28"/>
        <v>252.72000000000003</v>
      </c>
    </row>
    <row r="904" spans="16:20" x14ac:dyDescent="0.35">
      <c r="P904" t="s">
        <v>8887</v>
      </c>
      <c r="Q904">
        <v>140.4</v>
      </c>
      <c r="R904">
        <v>-65</v>
      </c>
      <c r="T904" s="186">
        <f t="shared" si="28"/>
        <v>252.72000000000003</v>
      </c>
    </row>
    <row r="905" spans="16:20" x14ac:dyDescent="0.35">
      <c r="P905" t="s">
        <v>8916</v>
      </c>
      <c r="Q905">
        <v>140.4</v>
      </c>
      <c r="R905">
        <v>-12</v>
      </c>
      <c r="T905" s="186">
        <f t="shared" si="28"/>
        <v>252.72000000000003</v>
      </c>
    </row>
    <row r="906" spans="16:20" x14ac:dyDescent="0.35">
      <c r="P906" t="s">
        <v>8916</v>
      </c>
      <c r="Q906">
        <v>140.4</v>
      </c>
      <c r="R906">
        <v>12</v>
      </c>
      <c r="T906" s="186">
        <f t="shared" si="28"/>
        <v>252.72000000000003</v>
      </c>
    </row>
    <row r="907" spans="16:20" x14ac:dyDescent="0.35">
      <c r="P907" t="s">
        <v>8917</v>
      </c>
      <c r="Q907">
        <v>0</v>
      </c>
      <c r="R907">
        <v>-26</v>
      </c>
      <c r="T907" s="186">
        <f t="shared" si="28"/>
        <v>0</v>
      </c>
    </row>
    <row r="908" spans="16:20" x14ac:dyDescent="0.35">
      <c r="P908" t="s">
        <v>8895</v>
      </c>
      <c r="Q908">
        <v>0</v>
      </c>
      <c r="R908">
        <v>-26</v>
      </c>
      <c r="T908" s="186">
        <f t="shared" si="28"/>
        <v>0</v>
      </c>
    </row>
    <row r="909" spans="16:20" x14ac:dyDescent="0.35">
      <c r="P909" t="s">
        <v>8895</v>
      </c>
      <c r="Q909">
        <v>0</v>
      </c>
      <c r="R909">
        <v>-65</v>
      </c>
      <c r="T909" s="186">
        <f t="shared" si="28"/>
        <v>0</v>
      </c>
    </row>
    <row r="910" spans="16:20" x14ac:dyDescent="0.35">
      <c r="P910" t="s">
        <v>8928</v>
      </c>
      <c r="Q910">
        <v>0</v>
      </c>
      <c r="R910">
        <v>-65</v>
      </c>
      <c r="T910" s="186">
        <f t="shared" si="28"/>
        <v>0</v>
      </c>
    </row>
    <row r="911" spans="16:20" x14ac:dyDescent="0.35">
      <c r="P911" t="s">
        <v>8917</v>
      </c>
      <c r="Q911">
        <v>0</v>
      </c>
      <c r="R911">
        <v>26</v>
      </c>
      <c r="T911" s="186">
        <f t="shared" si="28"/>
        <v>0</v>
      </c>
    </row>
    <row r="912" spans="16:20" x14ac:dyDescent="0.35">
      <c r="P912" t="s">
        <v>8928</v>
      </c>
      <c r="Q912">
        <v>0</v>
      </c>
      <c r="R912">
        <v>-26</v>
      </c>
      <c r="T912" s="186">
        <f t="shared" si="28"/>
        <v>0</v>
      </c>
    </row>
    <row r="913" spans="16:20" x14ac:dyDescent="0.35">
      <c r="P913" t="s">
        <v>8916</v>
      </c>
      <c r="Q913">
        <v>0</v>
      </c>
      <c r="R913">
        <v>-26</v>
      </c>
      <c r="T913" s="186">
        <f t="shared" si="28"/>
        <v>0</v>
      </c>
    </row>
    <row r="914" spans="16:20" x14ac:dyDescent="0.35">
      <c r="P914" t="s">
        <v>8916</v>
      </c>
      <c r="Q914">
        <v>0</v>
      </c>
      <c r="R914">
        <v>26</v>
      </c>
      <c r="T914" s="186">
        <f t="shared" si="28"/>
        <v>0</v>
      </c>
    </row>
    <row r="915" spans="16:20" x14ac:dyDescent="0.35">
      <c r="P915" t="s">
        <v>8928</v>
      </c>
      <c r="Q915">
        <v>0</v>
      </c>
      <c r="R915">
        <v>26</v>
      </c>
      <c r="T915" s="186">
        <f t="shared" si="28"/>
        <v>0</v>
      </c>
    </row>
    <row r="916" spans="16:20" x14ac:dyDescent="0.35">
      <c r="P916" t="s">
        <v>8928</v>
      </c>
      <c r="Q916">
        <v>0</v>
      </c>
      <c r="R916">
        <v>65</v>
      </c>
      <c r="T916" s="186">
        <f t="shared" si="28"/>
        <v>0</v>
      </c>
    </row>
    <row r="917" spans="16:20" x14ac:dyDescent="0.35">
      <c r="P917" t="s">
        <v>8895</v>
      </c>
      <c r="Q917">
        <v>0</v>
      </c>
      <c r="R917">
        <v>65</v>
      </c>
      <c r="T917" s="186">
        <f t="shared" si="28"/>
        <v>0</v>
      </c>
    </row>
    <row r="918" spans="16:20" x14ac:dyDescent="0.35">
      <c r="P918" t="s">
        <v>8895</v>
      </c>
      <c r="Q918">
        <v>0</v>
      </c>
      <c r="R918">
        <v>26</v>
      </c>
      <c r="T918" s="186">
        <f t="shared" si="28"/>
        <v>0</v>
      </c>
    </row>
    <row r="919" spans="16:20" x14ac:dyDescent="0.35">
      <c r="T919" s="186"/>
    </row>
    <row r="920" spans="16:20" x14ac:dyDescent="0.35">
      <c r="T920" s="186"/>
    </row>
    <row r="921" spans="16:20" x14ac:dyDescent="0.35">
      <c r="T921" s="186"/>
    </row>
    <row r="922" spans="16:20" x14ac:dyDescent="0.35">
      <c r="T922" s="186"/>
    </row>
    <row r="923" spans="16:20" x14ac:dyDescent="0.35">
      <c r="T923" s="186"/>
    </row>
    <row r="924" spans="16:20" x14ac:dyDescent="0.35">
      <c r="P924" t="s">
        <v>8928</v>
      </c>
      <c r="Q924">
        <v>-18</v>
      </c>
      <c r="R924">
        <v>64</v>
      </c>
      <c r="T924" s="186">
        <f t="shared" si="28"/>
        <v>-32.4</v>
      </c>
    </row>
    <row r="925" spans="16:20" x14ac:dyDescent="0.35">
      <c r="P925" t="s">
        <v>8928</v>
      </c>
      <c r="Q925">
        <v>-18</v>
      </c>
      <c r="R925">
        <v>-66</v>
      </c>
      <c r="T925" s="186">
        <f t="shared" si="28"/>
        <v>-32.4</v>
      </c>
    </row>
    <row r="926" spans="16:20" x14ac:dyDescent="0.35">
      <c r="P926" t="s">
        <v>8969</v>
      </c>
      <c r="Q926">
        <v>117</v>
      </c>
      <c r="R926">
        <v>64</v>
      </c>
      <c r="T926" s="186">
        <f t="shared" si="28"/>
        <v>210.6</v>
      </c>
    </row>
    <row r="927" spans="16:20" x14ac:dyDescent="0.35">
      <c r="P927" t="s">
        <v>8970</v>
      </c>
      <c r="Q927">
        <v>117</v>
      </c>
      <c r="R927">
        <v>64</v>
      </c>
      <c r="T927" s="186">
        <f t="shared" si="28"/>
        <v>210.6</v>
      </c>
    </row>
    <row r="928" spans="16:20" x14ac:dyDescent="0.35">
      <c r="P928" t="s">
        <v>8971</v>
      </c>
      <c r="Q928">
        <v>-18</v>
      </c>
      <c r="R928">
        <v>-66</v>
      </c>
      <c r="T928" s="186">
        <f t="shared" si="28"/>
        <v>-32.4</v>
      </c>
    </row>
    <row r="929" spans="16:20" x14ac:dyDescent="0.35">
      <c r="P929" t="s">
        <v>8971</v>
      </c>
      <c r="Q929">
        <v>-18</v>
      </c>
      <c r="R929">
        <v>64</v>
      </c>
      <c r="T929" s="186">
        <f t="shared" si="28"/>
        <v>-32.4</v>
      </c>
    </row>
    <row r="930" spans="16:20" x14ac:dyDescent="0.35">
      <c r="P930" t="s">
        <v>8970</v>
      </c>
      <c r="Q930">
        <v>117</v>
      </c>
      <c r="R930">
        <v>-66</v>
      </c>
      <c r="T930" s="186">
        <f t="shared" si="28"/>
        <v>210.6</v>
      </c>
    </row>
    <row r="931" spans="16:20" x14ac:dyDescent="0.35">
      <c r="P931" t="s">
        <v>8972</v>
      </c>
      <c r="Q931">
        <v>109.8</v>
      </c>
      <c r="R931">
        <v>-66</v>
      </c>
      <c r="T931" s="186">
        <f t="shared" si="28"/>
        <v>197.64</v>
      </c>
    </row>
    <row r="932" spans="16:20" x14ac:dyDescent="0.35">
      <c r="P932" t="s">
        <v>8972</v>
      </c>
      <c r="Q932">
        <v>133.20000000000002</v>
      </c>
      <c r="R932">
        <v>63</v>
      </c>
      <c r="T932" s="186">
        <f t="shared" si="28"/>
        <v>239.76000000000005</v>
      </c>
    </row>
    <row r="933" spans="16:20" x14ac:dyDescent="0.35">
      <c r="P933" t="s">
        <v>8972</v>
      </c>
      <c r="Q933">
        <v>133.20000000000002</v>
      </c>
      <c r="R933">
        <v>-66</v>
      </c>
      <c r="T933" s="186">
        <f t="shared" si="28"/>
        <v>239.76000000000005</v>
      </c>
    </row>
    <row r="934" spans="16:20" x14ac:dyDescent="0.35">
      <c r="P934" t="s">
        <v>8972</v>
      </c>
      <c r="Q934">
        <v>109.8</v>
      </c>
      <c r="R934">
        <v>63</v>
      </c>
      <c r="T934" s="186">
        <f t="shared" si="28"/>
        <v>197.64</v>
      </c>
    </row>
    <row r="935" spans="16:20" x14ac:dyDescent="0.35">
      <c r="P935" t="s">
        <v>8888</v>
      </c>
      <c r="Q935">
        <v>109.8</v>
      </c>
      <c r="R935">
        <v>63</v>
      </c>
      <c r="T935" s="186">
        <f t="shared" si="28"/>
        <v>197.64</v>
      </c>
    </row>
    <row r="936" spans="16:20" x14ac:dyDescent="0.35">
      <c r="P936" t="s">
        <v>8888</v>
      </c>
      <c r="Q936">
        <v>133.20000000000002</v>
      </c>
      <c r="R936">
        <v>-66</v>
      </c>
      <c r="T936" s="186">
        <f t="shared" si="28"/>
        <v>239.76000000000005</v>
      </c>
    </row>
    <row r="937" spans="16:20" x14ac:dyDescent="0.35">
      <c r="P937" t="s">
        <v>8888</v>
      </c>
      <c r="Q937">
        <v>133.20000000000002</v>
      </c>
      <c r="R937">
        <v>63</v>
      </c>
      <c r="T937" s="186">
        <f t="shared" si="28"/>
        <v>239.76000000000005</v>
      </c>
    </row>
    <row r="938" spans="16:20" x14ac:dyDescent="0.35">
      <c r="P938" t="s">
        <v>8888</v>
      </c>
      <c r="Q938">
        <v>109.8</v>
      </c>
      <c r="R938">
        <v>-66</v>
      </c>
      <c r="T938" s="186">
        <f t="shared" si="28"/>
        <v>197.64</v>
      </c>
    </row>
    <row r="939" spans="16:20" x14ac:dyDescent="0.35">
      <c r="P939" t="s">
        <v>8893</v>
      </c>
      <c r="Q939">
        <v>160.20000000000002</v>
      </c>
      <c r="R939">
        <v>-69</v>
      </c>
      <c r="T939" s="186">
        <f t="shared" si="28"/>
        <v>288.36</v>
      </c>
    </row>
    <row r="940" spans="16:20" x14ac:dyDescent="0.35">
      <c r="P940" t="s">
        <v>8906</v>
      </c>
      <c r="Q940">
        <v>-18</v>
      </c>
      <c r="R940">
        <v>-62</v>
      </c>
      <c r="T940" s="186">
        <f t="shared" si="28"/>
        <v>-32.4</v>
      </c>
    </row>
    <row r="941" spans="16:20" x14ac:dyDescent="0.35">
      <c r="P941" t="s">
        <v>8906</v>
      </c>
      <c r="Q941">
        <v>-18</v>
      </c>
      <c r="R941">
        <v>-69</v>
      </c>
      <c r="T941" s="186">
        <f t="shared" si="28"/>
        <v>-32.4</v>
      </c>
    </row>
    <row r="942" spans="16:20" x14ac:dyDescent="0.35">
      <c r="P942" t="s">
        <v>8893</v>
      </c>
      <c r="Q942">
        <v>160.20000000000002</v>
      </c>
      <c r="R942">
        <v>-62</v>
      </c>
      <c r="T942" s="186">
        <f t="shared" si="28"/>
        <v>288.36</v>
      </c>
    </row>
    <row r="943" spans="16:20" x14ac:dyDescent="0.35">
      <c r="P943" t="s">
        <v>8889</v>
      </c>
      <c r="Q943">
        <v>160.20000000000002</v>
      </c>
      <c r="R943">
        <v>-62</v>
      </c>
      <c r="T943" s="186">
        <f t="shared" si="28"/>
        <v>288.36</v>
      </c>
    </row>
    <row r="944" spans="16:20" x14ac:dyDescent="0.35">
      <c r="P944" t="s">
        <v>8973</v>
      </c>
      <c r="Q944">
        <v>-18</v>
      </c>
      <c r="R944">
        <v>-69</v>
      </c>
      <c r="T944" s="186">
        <f t="shared" si="28"/>
        <v>-32.4</v>
      </c>
    </row>
    <row r="945" spans="16:20" x14ac:dyDescent="0.35">
      <c r="P945" t="s">
        <v>8973</v>
      </c>
      <c r="Q945">
        <v>-18</v>
      </c>
      <c r="R945">
        <v>-62</v>
      </c>
      <c r="T945" s="186">
        <f t="shared" si="28"/>
        <v>-32.4</v>
      </c>
    </row>
    <row r="946" spans="16:20" x14ac:dyDescent="0.35">
      <c r="P946" t="s">
        <v>8889</v>
      </c>
      <c r="Q946">
        <v>160.20000000000002</v>
      </c>
      <c r="R946">
        <v>-69</v>
      </c>
      <c r="T946" s="186">
        <f t="shared" si="28"/>
        <v>288.36</v>
      </c>
    </row>
    <row r="947" spans="16:20" x14ac:dyDescent="0.35">
      <c r="P947" t="s">
        <v>8893</v>
      </c>
      <c r="Q947">
        <v>160.20000000000002</v>
      </c>
      <c r="R947">
        <v>60</v>
      </c>
      <c r="T947" s="186">
        <f t="shared" si="28"/>
        <v>288.36</v>
      </c>
    </row>
    <row r="948" spans="16:20" x14ac:dyDescent="0.35">
      <c r="P948" t="s">
        <v>8906</v>
      </c>
      <c r="Q948">
        <v>-18</v>
      </c>
      <c r="R948">
        <v>67</v>
      </c>
      <c r="T948" s="186">
        <f t="shared" si="28"/>
        <v>-32.4</v>
      </c>
    </row>
    <row r="949" spans="16:20" x14ac:dyDescent="0.35">
      <c r="P949" t="s">
        <v>8906</v>
      </c>
      <c r="Q949">
        <v>-18</v>
      </c>
      <c r="R949">
        <v>60</v>
      </c>
      <c r="T949" s="186">
        <f t="shared" si="28"/>
        <v>-32.4</v>
      </c>
    </row>
    <row r="950" spans="16:20" x14ac:dyDescent="0.35">
      <c r="P950" t="s">
        <v>8893</v>
      </c>
      <c r="Q950">
        <v>160.20000000000002</v>
      </c>
      <c r="R950">
        <v>67</v>
      </c>
      <c r="T950" s="186">
        <f t="shared" si="28"/>
        <v>288.36</v>
      </c>
    </row>
    <row r="951" spans="16:20" x14ac:dyDescent="0.35">
      <c r="P951" t="s">
        <v>8889</v>
      </c>
      <c r="Q951">
        <v>160.20000000000002</v>
      </c>
      <c r="R951">
        <v>67</v>
      </c>
      <c r="T951" s="186">
        <f t="shared" si="28"/>
        <v>288.36</v>
      </c>
    </row>
    <row r="952" spans="16:20" x14ac:dyDescent="0.35">
      <c r="P952" t="s">
        <v>8973</v>
      </c>
      <c r="Q952">
        <v>-18</v>
      </c>
      <c r="R952">
        <v>60</v>
      </c>
      <c r="T952" s="186">
        <f t="shared" si="28"/>
        <v>-32.4</v>
      </c>
    </row>
    <row r="953" spans="16:20" x14ac:dyDescent="0.35">
      <c r="P953" t="s">
        <v>8973</v>
      </c>
      <c r="Q953">
        <v>-18</v>
      </c>
      <c r="R953">
        <v>67</v>
      </c>
      <c r="T953" s="186">
        <f t="shared" si="28"/>
        <v>-32.4</v>
      </c>
    </row>
    <row r="954" spans="16:20" x14ac:dyDescent="0.35">
      <c r="P954" t="s">
        <v>8889</v>
      </c>
      <c r="Q954">
        <v>160.20000000000002</v>
      </c>
      <c r="R954">
        <v>60</v>
      </c>
      <c r="T954" s="186">
        <f t="shared" si="28"/>
        <v>288.36</v>
      </c>
    </row>
    <row r="955" spans="16:20" x14ac:dyDescent="0.35">
      <c r="P955" t="s">
        <v>8969</v>
      </c>
      <c r="Q955">
        <v>117</v>
      </c>
      <c r="R955">
        <v>10</v>
      </c>
      <c r="T955" s="186">
        <f t="shared" si="28"/>
        <v>210.6</v>
      </c>
    </row>
    <row r="956" spans="16:20" x14ac:dyDescent="0.35">
      <c r="P956" t="s">
        <v>8969</v>
      </c>
      <c r="Q956">
        <v>117</v>
      </c>
      <c r="R956">
        <v>-12</v>
      </c>
      <c r="T956" s="186">
        <f t="shared" ref="T956:T958" si="29">Q956*1.8</f>
        <v>210.6</v>
      </c>
    </row>
    <row r="957" spans="16:20" x14ac:dyDescent="0.35">
      <c r="P957" t="s">
        <v>8970</v>
      </c>
      <c r="Q957">
        <v>117</v>
      </c>
      <c r="R957">
        <v>-12</v>
      </c>
      <c r="T957" s="186">
        <f t="shared" si="29"/>
        <v>210.6</v>
      </c>
    </row>
    <row r="958" spans="16:20" x14ac:dyDescent="0.35">
      <c r="P958" t="s">
        <v>8970</v>
      </c>
      <c r="Q958">
        <v>117</v>
      </c>
      <c r="R958">
        <v>10</v>
      </c>
      <c r="T958" s="186">
        <f t="shared" si="29"/>
        <v>210.6</v>
      </c>
    </row>
    <row r="993" spans="4:8" x14ac:dyDescent="0.35">
      <c r="D993" t="s">
        <v>9034</v>
      </c>
      <c r="E993">
        <v>297.5</v>
      </c>
      <c r="F993">
        <v>11.970700000000001</v>
      </c>
      <c r="H993">
        <f>E993*1.25</f>
        <v>371.875</v>
      </c>
    </row>
    <row r="994" spans="4:8" x14ac:dyDescent="0.35">
      <c r="D994" t="s">
        <v>9035</v>
      </c>
      <c r="E994">
        <v>297.5</v>
      </c>
      <c r="F994">
        <v>22.497599999999998</v>
      </c>
      <c r="H994" s="186">
        <f t="shared" ref="H994:H1057" si="30">E994*1.25</f>
        <v>371.875</v>
      </c>
    </row>
    <row r="995" spans="4:8" x14ac:dyDescent="0.35">
      <c r="D995" t="s">
        <v>9036</v>
      </c>
      <c r="E995">
        <v>293.75</v>
      </c>
      <c r="F995">
        <v>12.6548</v>
      </c>
      <c r="H995" s="186">
        <f t="shared" si="30"/>
        <v>367.1875</v>
      </c>
    </row>
    <row r="996" spans="4:8" x14ac:dyDescent="0.35">
      <c r="D996" t="s">
        <v>9037</v>
      </c>
      <c r="E996">
        <v>297.5</v>
      </c>
      <c r="F996">
        <v>10.390599999999999</v>
      </c>
      <c r="H996" s="186">
        <f t="shared" si="30"/>
        <v>371.875</v>
      </c>
    </row>
    <row r="997" spans="4:8" x14ac:dyDescent="0.35">
      <c r="D997" t="s">
        <v>9038</v>
      </c>
      <c r="E997">
        <v>297.5</v>
      </c>
      <c r="F997">
        <v>19.527899999999999</v>
      </c>
      <c r="H997" s="186">
        <f t="shared" si="30"/>
        <v>371.875</v>
      </c>
    </row>
    <row r="998" spans="4:8" x14ac:dyDescent="0.35">
      <c r="D998" t="s">
        <v>9039</v>
      </c>
      <c r="E998">
        <v>290</v>
      </c>
      <c r="F998">
        <v>9.91859</v>
      </c>
      <c r="H998" s="186">
        <f t="shared" si="30"/>
        <v>362.5</v>
      </c>
    </row>
    <row r="999" spans="4:8" x14ac:dyDescent="0.35">
      <c r="D999" t="s">
        <v>9040</v>
      </c>
      <c r="E999">
        <v>290</v>
      </c>
      <c r="F999">
        <v>18.640899999999998</v>
      </c>
      <c r="H999" s="186">
        <f t="shared" si="30"/>
        <v>362.5</v>
      </c>
    </row>
    <row r="1000" spans="4:8" x14ac:dyDescent="0.35">
      <c r="D1000" t="s">
        <v>9041</v>
      </c>
      <c r="E1000">
        <v>293.75</v>
      </c>
      <c r="F1000">
        <v>18.469100000000001</v>
      </c>
      <c r="H1000" s="186">
        <f t="shared" si="30"/>
        <v>367.1875</v>
      </c>
    </row>
    <row r="1001" spans="4:8" x14ac:dyDescent="0.35">
      <c r="D1001" t="s">
        <v>9042</v>
      </c>
      <c r="E1001">
        <v>293.75</v>
      </c>
      <c r="F1001">
        <v>34.710500000000003</v>
      </c>
      <c r="H1001" s="186">
        <f t="shared" si="30"/>
        <v>367.1875</v>
      </c>
    </row>
    <row r="1002" spans="4:8" x14ac:dyDescent="0.35">
      <c r="D1002" t="s">
        <v>9043</v>
      </c>
      <c r="E1002">
        <v>290</v>
      </c>
      <c r="F1002">
        <v>18.694500000000001</v>
      </c>
      <c r="H1002" s="186">
        <f t="shared" si="30"/>
        <v>362.5</v>
      </c>
    </row>
    <row r="1003" spans="4:8" x14ac:dyDescent="0.35">
      <c r="D1003" t="s">
        <v>9044</v>
      </c>
      <c r="E1003">
        <v>293.75</v>
      </c>
      <c r="F1003">
        <v>23.783100000000001</v>
      </c>
      <c r="H1003" s="186">
        <f t="shared" si="30"/>
        <v>367.1875</v>
      </c>
    </row>
    <row r="1004" spans="4:8" x14ac:dyDescent="0.35">
      <c r="D1004" t="s">
        <v>9045</v>
      </c>
      <c r="E1004">
        <v>297.5</v>
      </c>
      <c r="F1004">
        <v>26.309899999999999</v>
      </c>
      <c r="H1004" s="186">
        <f t="shared" si="30"/>
        <v>371.875</v>
      </c>
    </row>
    <row r="1005" spans="4:8" x14ac:dyDescent="0.35">
      <c r="D1005" t="s">
        <v>9046</v>
      </c>
      <c r="E1005">
        <v>290</v>
      </c>
      <c r="F1005">
        <v>25.114699999999999</v>
      </c>
      <c r="H1005" s="186">
        <f t="shared" si="30"/>
        <v>362.5</v>
      </c>
    </row>
    <row r="1006" spans="4:8" x14ac:dyDescent="0.35">
      <c r="D1006" t="s">
        <v>8932</v>
      </c>
      <c r="E1006">
        <v>293.75</v>
      </c>
      <c r="F1006">
        <v>46.7654</v>
      </c>
      <c r="H1006" s="186">
        <f t="shared" si="30"/>
        <v>367.1875</v>
      </c>
    </row>
    <row r="1007" spans="4:8" x14ac:dyDescent="0.35">
      <c r="D1007" t="s">
        <v>9047</v>
      </c>
      <c r="E1007">
        <v>290</v>
      </c>
      <c r="F1007">
        <v>35.134300000000003</v>
      </c>
      <c r="H1007" s="186">
        <f t="shared" si="30"/>
        <v>362.5</v>
      </c>
    </row>
    <row r="1008" spans="4:8" x14ac:dyDescent="0.35">
      <c r="D1008" t="s">
        <v>9048</v>
      </c>
      <c r="E1008">
        <v>293.75</v>
      </c>
      <c r="F1008">
        <v>32.042900000000003</v>
      </c>
      <c r="H1008" s="186">
        <f t="shared" si="30"/>
        <v>367.1875</v>
      </c>
    </row>
    <row r="1009" spans="4:8" x14ac:dyDescent="0.35">
      <c r="D1009" t="s">
        <v>9049</v>
      </c>
      <c r="E1009">
        <v>297.5</v>
      </c>
      <c r="F1009">
        <v>30.3109</v>
      </c>
      <c r="H1009" s="186">
        <f t="shared" si="30"/>
        <v>371.875</v>
      </c>
    </row>
    <row r="1010" spans="4:8" x14ac:dyDescent="0.35">
      <c r="D1010" t="s">
        <v>9050</v>
      </c>
      <c r="E1010">
        <v>290</v>
      </c>
      <c r="F1010">
        <v>28.5594</v>
      </c>
      <c r="H1010" s="186">
        <f t="shared" si="30"/>
        <v>362.5</v>
      </c>
    </row>
    <row r="1011" spans="4:8" x14ac:dyDescent="0.35">
      <c r="D1011" t="s">
        <v>9051</v>
      </c>
      <c r="E1011">
        <v>293.75</v>
      </c>
      <c r="F1011">
        <v>53.179600000000001</v>
      </c>
      <c r="H1011" s="186">
        <f t="shared" si="30"/>
        <v>367.1875</v>
      </c>
    </row>
    <row r="1012" spans="4:8" x14ac:dyDescent="0.35">
      <c r="D1012" t="s">
        <v>9052</v>
      </c>
      <c r="E1012">
        <v>290</v>
      </c>
      <c r="F1012">
        <v>47.336300000000001</v>
      </c>
      <c r="H1012" s="186">
        <f t="shared" si="30"/>
        <v>362.5</v>
      </c>
    </row>
    <row r="1013" spans="4:8" x14ac:dyDescent="0.35">
      <c r="D1013" t="s">
        <v>9053</v>
      </c>
      <c r="E1013">
        <v>293.75</v>
      </c>
      <c r="F1013">
        <v>36.437899999999999</v>
      </c>
      <c r="H1013" s="186">
        <f t="shared" si="30"/>
        <v>367.1875</v>
      </c>
    </row>
    <row r="1014" spans="4:8" x14ac:dyDescent="0.35">
      <c r="D1014" t="s">
        <v>9054</v>
      </c>
      <c r="E1014">
        <v>297.5</v>
      </c>
      <c r="F1014">
        <v>34.468299999999999</v>
      </c>
      <c r="H1014" s="186">
        <f t="shared" si="30"/>
        <v>371.875</v>
      </c>
    </row>
    <row r="1015" spans="4:8" x14ac:dyDescent="0.35">
      <c r="D1015" t="s">
        <v>9055</v>
      </c>
      <c r="E1015">
        <v>297.5</v>
      </c>
      <c r="F1015">
        <v>29.918500000000002</v>
      </c>
      <c r="H1015" s="186">
        <f t="shared" si="30"/>
        <v>371.875</v>
      </c>
    </row>
    <row r="1016" spans="4:8" x14ac:dyDescent="0.35">
      <c r="D1016" t="s">
        <v>9056</v>
      </c>
      <c r="E1016">
        <v>293.75</v>
      </c>
      <c r="F1016">
        <v>53.179600000000001</v>
      </c>
      <c r="H1016" s="186">
        <f t="shared" si="30"/>
        <v>367.1875</v>
      </c>
    </row>
    <row r="1017" spans="4:8" x14ac:dyDescent="0.35">
      <c r="D1017" t="s">
        <v>9057</v>
      </c>
      <c r="E1017">
        <v>290</v>
      </c>
      <c r="F1017">
        <v>53.828800000000001</v>
      </c>
      <c r="H1017" s="186">
        <f t="shared" si="30"/>
        <v>362.5</v>
      </c>
    </row>
    <row r="1018" spans="4:8" x14ac:dyDescent="0.35">
      <c r="D1018" t="s">
        <v>9058</v>
      </c>
      <c r="E1018">
        <v>293.75</v>
      </c>
      <c r="F1018">
        <v>36.437899999999999</v>
      </c>
      <c r="H1018" s="186">
        <f t="shared" si="30"/>
        <v>367.1875</v>
      </c>
    </row>
    <row r="1019" spans="4:8" x14ac:dyDescent="0.35">
      <c r="D1019" t="s">
        <v>9059</v>
      </c>
      <c r="E1019">
        <v>297.5</v>
      </c>
      <c r="F1019">
        <v>34.468299999999999</v>
      </c>
      <c r="H1019" s="186">
        <f t="shared" si="30"/>
        <v>371.875</v>
      </c>
    </row>
    <row r="1020" spans="4:8" x14ac:dyDescent="0.35">
      <c r="D1020" t="s">
        <v>9060</v>
      </c>
      <c r="E1020">
        <v>297.5</v>
      </c>
      <c r="F1020">
        <v>29.918500000000002</v>
      </c>
      <c r="H1020" s="186">
        <f t="shared" si="30"/>
        <v>371.875</v>
      </c>
    </row>
    <row r="1021" spans="4:8" x14ac:dyDescent="0.35">
      <c r="D1021" t="s">
        <v>9061</v>
      </c>
      <c r="E1021">
        <v>290</v>
      </c>
      <c r="F1021">
        <v>28.5594</v>
      </c>
      <c r="H1021" s="186">
        <f t="shared" si="30"/>
        <v>362.5</v>
      </c>
    </row>
    <row r="1022" spans="4:8" x14ac:dyDescent="0.35">
      <c r="D1022" t="s">
        <v>9062</v>
      </c>
      <c r="E1022">
        <v>293.75</v>
      </c>
      <c r="F1022">
        <v>32.042900000000003</v>
      </c>
      <c r="H1022" s="186">
        <f t="shared" si="30"/>
        <v>367.1875</v>
      </c>
    </row>
    <row r="1023" spans="4:8" x14ac:dyDescent="0.35">
      <c r="D1023" t="s">
        <v>9063</v>
      </c>
      <c r="E1023">
        <v>297.5</v>
      </c>
      <c r="F1023">
        <v>30.3109</v>
      </c>
      <c r="H1023" s="186">
        <f t="shared" si="30"/>
        <v>371.875</v>
      </c>
    </row>
    <row r="1024" spans="4:8" x14ac:dyDescent="0.35">
      <c r="D1024" t="s">
        <v>9064</v>
      </c>
      <c r="E1024">
        <v>297.5</v>
      </c>
      <c r="F1024">
        <v>26.309799999999999</v>
      </c>
      <c r="H1024" s="186">
        <f t="shared" si="30"/>
        <v>371.875</v>
      </c>
    </row>
    <row r="1025" spans="4:8" x14ac:dyDescent="0.35">
      <c r="D1025" t="s">
        <v>9065</v>
      </c>
      <c r="E1025">
        <v>290</v>
      </c>
      <c r="F1025">
        <v>25.114699999999999</v>
      </c>
      <c r="H1025" s="186">
        <f t="shared" si="30"/>
        <v>362.5</v>
      </c>
    </row>
    <row r="1026" spans="4:8" x14ac:dyDescent="0.35">
      <c r="D1026" t="s">
        <v>8931</v>
      </c>
      <c r="E1026">
        <v>293.75</v>
      </c>
      <c r="F1026">
        <v>46.7654</v>
      </c>
      <c r="H1026" s="186">
        <f t="shared" si="30"/>
        <v>367.1875</v>
      </c>
    </row>
    <row r="1027" spans="4:8" x14ac:dyDescent="0.35">
      <c r="D1027" t="s">
        <v>9066</v>
      </c>
      <c r="E1027">
        <v>290</v>
      </c>
      <c r="F1027">
        <v>53.828800000000001</v>
      </c>
      <c r="H1027" s="186">
        <f t="shared" si="30"/>
        <v>362.5</v>
      </c>
    </row>
    <row r="1028" spans="4:8" x14ac:dyDescent="0.35">
      <c r="D1028" t="s">
        <v>9067</v>
      </c>
      <c r="E1028">
        <v>297.5</v>
      </c>
      <c r="F1028">
        <v>22.497499999999999</v>
      </c>
      <c r="H1028" s="186">
        <f t="shared" si="30"/>
        <v>371.875</v>
      </c>
    </row>
    <row r="1029" spans="4:8" x14ac:dyDescent="0.35">
      <c r="D1029" t="s">
        <v>9068</v>
      </c>
      <c r="E1029">
        <v>297.5</v>
      </c>
      <c r="F1029">
        <v>19.527899999999999</v>
      </c>
      <c r="H1029" s="186">
        <f t="shared" si="30"/>
        <v>371.875</v>
      </c>
    </row>
    <row r="1030" spans="4:8" x14ac:dyDescent="0.35">
      <c r="D1030" t="s">
        <v>9069</v>
      </c>
      <c r="E1030">
        <v>290</v>
      </c>
      <c r="F1030">
        <v>18.640799999999999</v>
      </c>
      <c r="H1030" s="186">
        <f t="shared" si="30"/>
        <v>362.5</v>
      </c>
    </row>
    <row r="1031" spans="4:8" x14ac:dyDescent="0.35">
      <c r="D1031" t="s">
        <v>9070</v>
      </c>
      <c r="E1031">
        <v>293.75</v>
      </c>
      <c r="F1031">
        <v>34.710500000000003</v>
      </c>
      <c r="H1031" s="186">
        <f t="shared" si="30"/>
        <v>367.1875</v>
      </c>
    </row>
    <row r="1032" spans="4:8" x14ac:dyDescent="0.35">
      <c r="D1032" t="s">
        <v>9071</v>
      </c>
      <c r="E1032">
        <v>290</v>
      </c>
      <c r="F1032">
        <v>47.336199999999998</v>
      </c>
      <c r="H1032" s="186">
        <f t="shared" si="30"/>
        <v>362.5</v>
      </c>
    </row>
    <row r="1033" spans="4:8" x14ac:dyDescent="0.35">
      <c r="D1033" t="s">
        <v>9072</v>
      </c>
      <c r="E1033">
        <v>293.75</v>
      </c>
      <c r="F1033">
        <v>23.783100000000001</v>
      </c>
      <c r="H1033" s="186">
        <f t="shared" si="30"/>
        <v>367.1875</v>
      </c>
    </row>
    <row r="1034" spans="4:8" x14ac:dyDescent="0.35">
      <c r="D1034" t="s">
        <v>9073</v>
      </c>
      <c r="E1034">
        <v>297.5</v>
      </c>
      <c r="F1034">
        <v>10.390499999999999</v>
      </c>
      <c r="H1034" s="186">
        <f t="shared" si="30"/>
        <v>371.875</v>
      </c>
    </row>
    <row r="1035" spans="4:8" x14ac:dyDescent="0.35">
      <c r="D1035" t="s">
        <v>9074</v>
      </c>
      <c r="E1035">
        <v>290</v>
      </c>
      <c r="F1035">
        <v>9.9185499999999998</v>
      </c>
      <c r="H1035" s="186">
        <f t="shared" si="30"/>
        <v>362.5</v>
      </c>
    </row>
    <row r="1036" spans="4:8" x14ac:dyDescent="0.35">
      <c r="D1036" t="s">
        <v>9075</v>
      </c>
      <c r="E1036">
        <v>293.75</v>
      </c>
      <c r="F1036">
        <v>18.469000000000001</v>
      </c>
      <c r="H1036" s="186">
        <f t="shared" si="30"/>
        <v>367.1875</v>
      </c>
    </row>
    <row r="1037" spans="4:8" x14ac:dyDescent="0.35">
      <c r="D1037" t="s">
        <v>9076</v>
      </c>
      <c r="E1037">
        <v>290</v>
      </c>
      <c r="F1037">
        <v>35.1342</v>
      </c>
      <c r="H1037" s="186">
        <f t="shared" si="30"/>
        <v>362.5</v>
      </c>
    </row>
    <row r="1038" spans="4:8" x14ac:dyDescent="0.35">
      <c r="D1038" t="s">
        <v>9077</v>
      </c>
      <c r="E1038">
        <v>293.75</v>
      </c>
      <c r="F1038">
        <v>12.6547</v>
      </c>
      <c r="H1038" s="186">
        <f t="shared" si="30"/>
        <v>367.1875</v>
      </c>
    </row>
    <row r="1039" spans="4:8" x14ac:dyDescent="0.35">
      <c r="D1039" t="s">
        <v>9078</v>
      </c>
      <c r="E1039">
        <v>297.5</v>
      </c>
      <c r="F1039">
        <v>11.970700000000001</v>
      </c>
      <c r="H1039" s="186">
        <f t="shared" si="30"/>
        <v>371.875</v>
      </c>
    </row>
    <row r="1040" spans="4:8" x14ac:dyDescent="0.35">
      <c r="D1040" t="s">
        <v>9079</v>
      </c>
      <c r="E1040">
        <v>290</v>
      </c>
      <c r="F1040" s="339">
        <v>-4.0000000000000003E-5</v>
      </c>
      <c r="H1040" s="186">
        <f t="shared" si="30"/>
        <v>362.5</v>
      </c>
    </row>
    <row r="1041" spans="4:8" x14ac:dyDescent="0.35">
      <c r="D1041" t="s">
        <v>9080</v>
      </c>
      <c r="E1041">
        <v>293.75</v>
      </c>
      <c r="F1041" s="339">
        <v>-6.9999999999999994E-5</v>
      </c>
      <c r="H1041" s="186">
        <f t="shared" si="30"/>
        <v>367.1875</v>
      </c>
    </row>
    <row r="1042" spans="4:8" x14ac:dyDescent="0.35">
      <c r="D1042" t="s">
        <v>9081</v>
      </c>
      <c r="E1042">
        <v>290</v>
      </c>
      <c r="F1042">
        <v>18.694500000000001</v>
      </c>
      <c r="H1042" s="186">
        <f t="shared" si="30"/>
        <v>362.5</v>
      </c>
    </row>
    <row r="1043" spans="4:8" x14ac:dyDescent="0.35">
      <c r="D1043" t="s">
        <v>8913</v>
      </c>
      <c r="E1043">
        <v>293.75</v>
      </c>
      <c r="F1043" s="339">
        <v>-5.0000000000000002E-5</v>
      </c>
      <c r="H1043" s="186">
        <f t="shared" si="30"/>
        <v>367.1875</v>
      </c>
    </row>
    <row r="1044" spans="4:8" x14ac:dyDescent="0.35">
      <c r="D1044" t="s">
        <v>8965</v>
      </c>
      <c r="E1044">
        <v>297.5</v>
      </c>
      <c r="F1044" s="339">
        <v>-5.0000000000000002E-5</v>
      </c>
      <c r="H1044" s="186">
        <f t="shared" si="30"/>
        <v>371.875</v>
      </c>
    </row>
    <row r="1045" spans="4:8" x14ac:dyDescent="0.35">
      <c r="D1045" t="s">
        <v>9082</v>
      </c>
      <c r="E1045">
        <v>297.5</v>
      </c>
      <c r="F1045" s="339">
        <v>-4.0000000000000003E-5</v>
      </c>
      <c r="H1045" s="186">
        <f t="shared" si="30"/>
        <v>371.875</v>
      </c>
    </row>
    <row r="1046" spans="4:8" x14ac:dyDescent="0.35">
      <c r="D1046" t="s">
        <v>9075</v>
      </c>
      <c r="E1046">
        <v>293.75</v>
      </c>
      <c r="F1046">
        <v>-18.469200000000001</v>
      </c>
      <c r="H1046" s="186">
        <f t="shared" si="30"/>
        <v>367.1875</v>
      </c>
    </row>
    <row r="1047" spans="4:8" x14ac:dyDescent="0.35">
      <c r="D1047" t="s">
        <v>9083</v>
      </c>
      <c r="E1047">
        <v>290</v>
      </c>
      <c r="F1047" s="339">
        <v>-6.9999999999999994E-5</v>
      </c>
      <c r="H1047" s="186">
        <f t="shared" si="30"/>
        <v>362.5</v>
      </c>
    </row>
    <row r="1048" spans="4:8" x14ac:dyDescent="0.35">
      <c r="D1048" t="s">
        <v>9077</v>
      </c>
      <c r="E1048">
        <v>293.75</v>
      </c>
      <c r="F1048">
        <v>-12.6548</v>
      </c>
      <c r="H1048" s="186">
        <f t="shared" si="30"/>
        <v>367.1875</v>
      </c>
    </row>
    <row r="1049" spans="4:8" x14ac:dyDescent="0.35">
      <c r="D1049" t="s">
        <v>9078</v>
      </c>
      <c r="E1049">
        <v>297.5</v>
      </c>
      <c r="F1049">
        <v>-11.970700000000001</v>
      </c>
      <c r="H1049" s="186">
        <f t="shared" si="30"/>
        <v>371.875</v>
      </c>
    </row>
    <row r="1050" spans="4:8" x14ac:dyDescent="0.35">
      <c r="D1050" t="s">
        <v>9084</v>
      </c>
      <c r="E1050">
        <v>297.5</v>
      </c>
      <c r="F1050">
        <v>-10.390599999999999</v>
      </c>
      <c r="H1050" s="186">
        <f t="shared" si="30"/>
        <v>371.875</v>
      </c>
    </row>
    <row r="1051" spans="4:8" x14ac:dyDescent="0.35">
      <c r="D1051" t="s">
        <v>9074</v>
      </c>
      <c r="E1051">
        <v>290</v>
      </c>
      <c r="F1051">
        <v>-9.9186200000000007</v>
      </c>
      <c r="H1051" s="186">
        <f t="shared" si="30"/>
        <v>362.5</v>
      </c>
    </row>
    <row r="1052" spans="4:8" x14ac:dyDescent="0.35">
      <c r="D1052" t="s">
        <v>9085</v>
      </c>
      <c r="E1052">
        <v>293.75</v>
      </c>
      <c r="F1052">
        <v>-23.783200000000001</v>
      </c>
      <c r="H1052" s="186">
        <f t="shared" si="30"/>
        <v>367.1875</v>
      </c>
    </row>
    <row r="1053" spans="4:8" x14ac:dyDescent="0.35">
      <c r="D1053" t="s">
        <v>9086</v>
      </c>
      <c r="E1053">
        <v>297.5</v>
      </c>
      <c r="F1053">
        <v>-22.497599999999998</v>
      </c>
      <c r="H1053" s="186">
        <f t="shared" si="30"/>
        <v>371.875</v>
      </c>
    </row>
    <row r="1054" spans="4:8" x14ac:dyDescent="0.35">
      <c r="D1054" t="s">
        <v>9068</v>
      </c>
      <c r="E1054">
        <v>297.5</v>
      </c>
      <c r="F1054">
        <v>-19.527899999999999</v>
      </c>
      <c r="H1054" s="186">
        <f t="shared" si="30"/>
        <v>371.875</v>
      </c>
    </row>
    <row r="1055" spans="4:8" x14ac:dyDescent="0.35">
      <c r="D1055" t="s">
        <v>9069</v>
      </c>
      <c r="E1055">
        <v>290</v>
      </c>
      <c r="F1055">
        <v>-18.640899999999998</v>
      </c>
      <c r="H1055" s="186">
        <f t="shared" si="30"/>
        <v>362.5</v>
      </c>
    </row>
    <row r="1056" spans="4:8" x14ac:dyDescent="0.35">
      <c r="D1056" t="s">
        <v>9087</v>
      </c>
      <c r="E1056">
        <v>293.75</v>
      </c>
      <c r="F1056">
        <v>-34.710599999999999</v>
      </c>
      <c r="H1056" s="186">
        <f t="shared" si="30"/>
        <v>367.1875</v>
      </c>
    </row>
    <row r="1057" spans="4:8" x14ac:dyDescent="0.35">
      <c r="D1057" t="s">
        <v>9088</v>
      </c>
      <c r="E1057">
        <v>290</v>
      </c>
      <c r="F1057">
        <v>-18.694600000000001</v>
      </c>
      <c r="H1057" s="186">
        <f t="shared" si="30"/>
        <v>362.5</v>
      </c>
    </row>
    <row r="1058" spans="4:8" x14ac:dyDescent="0.35">
      <c r="D1058" t="s">
        <v>9063</v>
      </c>
      <c r="E1058">
        <v>297.5</v>
      </c>
      <c r="F1058">
        <v>-30.3109</v>
      </c>
      <c r="H1058" s="186">
        <f t="shared" ref="H1058:H1121" si="31">E1058*1.25</f>
        <v>371.875</v>
      </c>
    </row>
    <row r="1059" spans="4:8" x14ac:dyDescent="0.35">
      <c r="D1059" t="s">
        <v>9064</v>
      </c>
      <c r="E1059">
        <v>297.5</v>
      </c>
      <c r="F1059">
        <v>-26.309899999999999</v>
      </c>
      <c r="H1059" s="186">
        <f t="shared" si="31"/>
        <v>371.875</v>
      </c>
    </row>
    <row r="1060" spans="4:8" x14ac:dyDescent="0.35">
      <c r="D1060" t="s">
        <v>9065</v>
      </c>
      <c r="E1060">
        <v>290</v>
      </c>
      <c r="F1060">
        <v>-25.114799999999999</v>
      </c>
      <c r="H1060" s="186">
        <f t="shared" si="31"/>
        <v>362.5</v>
      </c>
    </row>
    <row r="1061" spans="4:8" x14ac:dyDescent="0.35">
      <c r="D1061" t="s">
        <v>9089</v>
      </c>
      <c r="E1061">
        <v>293.75</v>
      </c>
      <c r="F1061">
        <v>-46.7654</v>
      </c>
      <c r="H1061" s="186">
        <f t="shared" si="31"/>
        <v>367.1875</v>
      </c>
    </row>
    <row r="1062" spans="4:8" x14ac:dyDescent="0.35">
      <c r="D1062" t="s">
        <v>9090</v>
      </c>
      <c r="E1062">
        <v>290</v>
      </c>
      <c r="F1062">
        <v>-35.134300000000003</v>
      </c>
      <c r="H1062" s="186">
        <f t="shared" si="31"/>
        <v>362.5</v>
      </c>
    </row>
    <row r="1063" spans="4:8" x14ac:dyDescent="0.35">
      <c r="D1063" t="s">
        <v>9091</v>
      </c>
      <c r="E1063">
        <v>293.75</v>
      </c>
      <c r="F1063">
        <v>-32.042999999999999</v>
      </c>
      <c r="H1063" s="186">
        <f t="shared" si="31"/>
        <v>367.1875</v>
      </c>
    </row>
    <row r="1064" spans="4:8" x14ac:dyDescent="0.35">
      <c r="D1064" t="s">
        <v>9092</v>
      </c>
      <c r="E1064">
        <v>297.5</v>
      </c>
      <c r="F1064">
        <v>-29.918500000000002</v>
      </c>
      <c r="H1064" s="186">
        <f t="shared" si="31"/>
        <v>371.875</v>
      </c>
    </row>
    <row r="1065" spans="4:8" x14ac:dyDescent="0.35">
      <c r="D1065" t="s">
        <v>9093</v>
      </c>
      <c r="E1065">
        <v>290</v>
      </c>
      <c r="F1065">
        <v>-28.5594</v>
      </c>
      <c r="H1065" s="186">
        <f t="shared" si="31"/>
        <v>362.5</v>
      </c>
    </row>
    <row r="1066" spans="4:8" x14ac:dyDescent="0.35">
      <c r="D1066" t="s">
        <v>9094</v>
      </c>
      <c r="E1066">
        <v>293.75</v>
      </c>
      <c r="F1066">
        <v>-53.179600000000001</v>
      </c>
      <c r="H1066" s="186">
        <f t="shared" si="31"/>
        <v>367.1875</v>
      </c>
    </row>
    <row r="1067" spans="4:8" x14ac:dyDescent="0.35">
      <c r="D1067" t="s">
        <v>9095</v>
      </c>
      <c r="E1067">
        <v>290</v>
      </c>
      <c r="F1067">
        <v>-47.336300000000001</v>
      </c>
      <c r="H1067" s="186">
        <f t="shared" si="31"/>
        <v>362.5</v>
      </c>
    </row>
    <row r="1068" spans="4:8" x14ac:dyDescent="0.35">
      <c r="D1068" t="s">
        <v>9096</v>
      </c>
      <c r="E1068">
        <v>293.75</v>
      </c>
      <c r="F1068">
        <v>-36.437899999999999</v>
      </c>
      <c r="H1068" s="186">
        <f t="shared" si="31"/>
        <v>367.1875</v>
      </c>
    </row>
    <row r="1069" spans="4:8" x14ac:dyDescent="0.35">
      <c r="D1069" t="s">
        <v>9097</v>
      </c>
      <c r="E1069">
        <v>297.5</v>
      </c>
      <c r="F1069">
        <v>-34.468299999999999</v>
      </c>
      <c r="H1069" s="186">
        <f t="shared" si="31"/>
        <v>371.875</v>
      </c>
    </row>
    <row r="1070" spans="4:8" x14ac:dyDescent="0.35">
      <c r="D1070" t="s">
        <v>9098</v>
      </c>
      <c r="E1070">
        <v>290</v>
      </c>
      <c r="F1070">
        <v>-28.5594</v>
      </c>
      <c r="H1070" s="186">
        <f t="shared" si="31"/>
        <v>362.5</v>
      </c>
    </row>
    <row r="1071" spans="4:8" x14ac:dyDescent="0.35">
      <c r="D1071" t="s">
        <v>9099</v>
      </c>
      <c r="E1071">
        <v>293.75</v>
      </c>
      <c r="F1071">
        <v>-53.179600000000001</v>
      </c>
      <c r="H1071" s="186">
        <f t="shared" si="31"/>
        <v>367.1875</v>
      </c>
    </row>
    <row r="1072" spans="4:8" x14ac:dyDescent="0.35">
      <c r="D1072" t="s">
        <v>9100</v>
      </c>
      <c r="E1072">
        <v>290</v>
      </c>
      <c r="F1072">
        <v>-53.828800000000001</v>
      </c>
      <c r="H1072" s="186">
        <f t="shared" si="31"/>
        <v>362.5</v>
      </c>
    </row>
    <row r="1073" spans="4:8" x14ac:dyDescent="0.35">
      <c r="D1073" t="s">
        <v>9101</v>
      </c>
      <c r="E1073">
        <v>293.75</v>
      </c>
      <c r="F1073">
        <v>-36.437899999999999</v>
      </c>
      <c r="H1073" s="186">
        <f t="shared" si="31"/>
        <v>367.1875</v>
      </c>
    </row>
    <row r="1074" spans="4:8" x14ac:dyDescent="0.35">
      <c r="D1074" t="s">
        <v>9102</v>
      </c>
      <c r="E1074">
        <v>297.5</v>
      </c>
      <c r="F1074">
        <v>-34.468299999999999</v>
      </c>
      <c r="H1074" s="186">
        <f t="shared" si="31"/>
        <v>371.875</v>
      </c>
    </row>
    <row r="1075" spans="4:8" x14ac:dyDescent="0.35">
      <c r="D1075" t="s">
        <v>9103</v>
      </c>
      <c r="E1075">
        <v>297.5</v>
      </c>
      <c r="F1075">
        <v>-29.918399999999998</v>
      </c>
      <c r="H1075" s="186">
        <f t="shared" si="31"/>
        <v>371.875</v>
      </c>
    </row>
    <row r="1076" spans="4:8" x14ac:dyDescent="0.35">
      <c r="D1076" t="s">
        <v>9104</v>
      </c>
      <c r="E1076">
        <v>293.75</v>
      </c>
      <c r="F1076">
        <v>-46.765300000000003</v>
      </c>
      <c r="H1076" s="186">
        <f t="shared" si="31"/>
        <v>367.1875</v>
      </c>
    </row>
    <row r="1077" spans="4:8" x14ac:dyDescent="0.35">
      <c r="D1077" t="s">
        <v>9105</v>
      </c>
      <c r="E1077">
        <v>290</v>
      </c>
      <c r="F1077">
        <v>-53.828800000000001</v>
      </c>
      <c r="H1077" s="186">
        <f t="shared" si="31"/>
        <v>362.5</v>
      </c>
    </row>
    <row r="1078" spans="4:8" x14ac:dyDescent="0.35">
      <c r="D1078" t="s">
        <v>9106</v>
      </c>
      <c r="E1078">
        <v>293.75</v>
      </c>
      <c r="F1078">
        <v>-32.042900000000003</v>
      </c>
      <c r="H1078" s="186">
        <f t="shared" si="31"/>
        <v>367.1875</v>
      </c>
    </row>
    <row r="1079" spans="4:8" x14ac:dyDescent="0.35">
      <c r="D1079" t="s">
        <v>9107</v>
      </c>
      <c r="E1079">
        <v>297.5</v>
      </c>
      <c r="F1079">
        <v>-30.3109</v>
      </c>
      <c r="H1079" s="186">
        <f t="shared" si="31"/>
        <v>371.875</v>
      </c>
    </row>
    <row r="1080" spans="4:8" x14ac:dyDescent="0.35">
      <c r="D1080" t="s">
        <v>9045</v>
      </c>
      <c r="E1080">
        <v>297.5</v>
      </c>
      <c r="F1080">
        <v>-26.309799999999999</v>
      </c>
      <c r="H1080" s="186">
        <f t="shared" si="31"/>
        <v>371.875</v>
      </c>
    </row>
    <row r="1081" spans="4:8" x14ac:dyDescent="0.35">
      <c r="D1081" t="s">
        <v>9108</v>
      </c>
      <c r="E1081">
        <v>290</v>
      </c>
      <c r="F1081">
        <v>-25.114699999999999</v>
      </c>
      <c r="H1081" s="186">
        <f t="shared" si="31"/>
        <v>362.5</v>
      </c>
    </row>
    <row r="1082" spans="4:8" x14ac:dyDescent="0.35">
      <c r="D1082" t="s">
        <v>9109</v>
      </c>
      <c r="E1082">
        <v>293.75</v>
      </c>
      <c r="F1082">
        <v>-23.783100000000001</v>
      </c>
      <c r="H1082" s="186">
        <f t="shared" si="31"/>
        <v>367.1875</v>
      </c>
    </row>
    <row r="1083" spans="4:8" x14ac:dyDescent="0.35">
      <c r="D1083" t="s">
        <v>9035</v>
      </c>
      <c r="E1083">
        <v>297.5</v>
      </c>
      <c r="F1083">
        <v>-22.497499999999999</v>
      </c>
      <c r="H1083" s="186">
        <f t="shared" si="31"/>
        <v>371.875</v>
      </c>
    </row>
    <row r="1084" spans="4:8" x14ac:dyDescent="0.35">
      <c r="D1084" t="s">
        <v>9110</v>
      </c>
      <c r="E1084">
        <v>297.5</v>
      </c>
      <c r="F1084">
        <v>-19.527799999999999</v>
      </c>
      <c r="H1084" s="186">
        <f t="shared" si="31"/>
        <v>371.875</v>
      </c>
    </row>
    <row r="1085" spans="4:8" x14ac:dyDescent="0.35">
      <c r="D1085" t="s">
        <v>9040</v>
      </c>
      <c r="E1085">
        <v>290</v>
      </c>
      <c r="F1085">
        <v>-18.640799999999999</v>
      </c>
      <c r="H1085" s="186">
        <f t="shared" si="31"/>
        <v>362.5</v>
      </c>
    </row>
    <row r="1086" spans="4:8" x14ac:dyDescent="0.35">
      <c r="D1086" t="s">
        <v>9111</v>
      </c>
      <c r="E1086">
        <v>293.75</v>
      </c>
      <c r="F1086">
        <v>-34.7104</v>
      </c>
      <c r="H1086" s="186">
        <f t="shared" si="31"/>
        <v>367.1875</v>
      </c>
    </row>
    <row r="1087" spans="4:8" x14ac:dyDescent="0.35">
      <c r="D1087" t="s">
        <v>9112</v>
      </c>
      <c r="E1087">
        <v>290</v>
      </c>
      <c r="F1087">
        <v>-47.336199999999998</v>
      </c>
      <c r="H1087" s="186">
        <f t="shared" si="31"/>
        <v>362.5</v>
      </c>
    </row>
    <row r="1088" spans="4:8" x14ac:dyDescent="0.35">
      <c r="D1088" t="s">
        <v>9113</v>
      </c>
      <c r="E1088">
        <v>297.5</v>
      </c>
      <c r="F1088">
        <v>-11.970599999999999</v>
      </c>
      <c r="H1088" s="186">
        <f t="shared" si="31"/>
        <v>371.875</v>
      </c>
    </row>
    <row r="1089" spans="4:8" x14ac:dyDescent="0.35">
      <c r="D1089" t="s">
        <v>9114</v>
      </c>
      <c r="E1089">
        <v>293.75</v>
      </c>
      <c r="F1089">
        <v>-12.6546</v>
      </c>
      <c r="H1089" s="186">
        <f t="shared" si="31"/>
        <v>367.1875</v>
      </c>
    </row>
    <row r="1090" spans="4:8" x14ac:dyDescent="0.35">
      <c r="D1090" t="s">
        <v>9037</v>
      </c>
      <c r="E1090">
        <v>297.5</v>
      </c>
      <c r="F1090">
        <v>-10.390499999999999</v>
      </c>
      <c r="H1090" s="186">
        <f t="shared" si="31"/>
        <v>371.875</v>
      </c>
    </row>
    <row r="1091" spans="4:8" x14ac:dyDescent="0.35">
      <c r="D1091" t="s">
        <v>9039</v>
      </c>
      <c r="E1091">
        <v>290</v>
      </c>
      <c r="F1091">
        <v>-9.9185199999999991</v>
      </c>
      <c r="H1091" s="186">
        <f t="shared" si="31"/>
        <v>362.5</v>
      </c>
    </row>
    <row r="1092" spans="4:8" x14ac:dyDescent="0.35">
      <c r="D1092" t="s">
        <v>9041</v>
      </c>
      <c r="E1092">
        <v>293.75</v>
      </c>
      <c r="F1092">
        <v>-18.469000000000001</v>
      </c>
      <c r="H1092" s="186">
        <f t="shared" si="31"/>
        <v>367.1875</v>
      </c>
    </row>
    <row r="1093" spans="4:8" x14ac:dyDescent="0.35">
      <c r="D1093" t="s">
        <v>9047</v>
      </c>
      <c r="E1093">
        <v>290</v>
      </c>
      <c r="F1093">
        <v>-35.134099999999997</v>
      </c>
      <c r="H1093" s="186">
        <f t="shared" si="31"/>
        <v>362.5</v>
      </c>
    </row>
    <row r="1094" spans="4:8" x14ac:dyDescent="0.35">
      <c r="D1094" t="s">
        <v>9115</v>
      </c>
      <c r="E1094">
        <v>297.5</v>
      </c>
      <c r="F1094" s="339">
        <v>8.0000000000000007E-5</v>
      </c>
      <c r="H1094" s="186">
        <f t="shared" si="31"/>
        <v>371.875</v>
      </c>
    </row>
    <row r="1095" spans="4:8" x14ac:dyDescent="0.35">
      <c r="D1095" t="s">
        <v>9116</v>
      </c>
      <c r="E1095">
        <v>290</v>
      </c>
      <c r="F1095" s="339">
        <v>6.9999999999999994E-5</v>
      </c>
      <c r="H1095" s="186">
        <f t="shared" si="31"/>
        <v>362.5</v>
      </c>
    </row>
    <row r="1096" spans="4:8" x14ac:dyDescent="0.35">
      <c r="D1096" t="s">
        <v>9117</v>
      </c>
      <c r="E1096">
        <v>293.75</v>
      </c>
      <c r="F1096">
        <v>1.3999999999999999E-4</v>
      </c>
      <c r="H1096" s="186">
        <f t="shared" si="31"/>
        <v>367.1875</v>
      </c>
    </row>
    <row r="1097" spans="4:8" x14ac:dyDescent="0.35">
      <c r="D1097" t="s">
        <v>9118</v>
      </c>
      <c r="E1097">
        <v>290</v>
      </c>
      <c r="F1097">
        <v>-18.694400000000002</v>
      </c>
      <c r="H1097" s="186">
        <f t="shared" si="31"/>
        <v>362.5</v>
      </c>
    </row>
    <row r="1098" spans="4:8" x14ac:dyDescent="0.35">
      <c r="D1098" t="s">
        <v>8906</v>
      </c>
      <c r="E1098">
        <v>293.75</v>
      </c>
      <c r="F1098">
        <v>1E-4</v>
      </c>
      <c r="H1098" s="186">
        <f t="shared" si="31"/>
        <v>367.1875</v>
      </c>
    </row>
    <row r="1099" spans="4:8" x14ac:dyDescent="0.35">
      <c r="D1099" t="s">
        <v>9119</v>
      </c>
      <c r="E1099">
        <v>297.5</v>
      </c>
      <c r="F1099" s="339">
        <v>9.0000000000000006E-5</v>
      </c>
      <c r="H1099" s="186">
        <f t="shared" si="31"/>
        <v>371.875</v>
      </c>
    </row>
    <row r="1100" spans="4:8" x14ac:dyDescent="0.35">
      <c r="D1100" t="s">
        <v>9120</v>
      </c>
      <c r="E1100">
        <v>300</v>
      </c>
      <c r="F1100">
        <v>9.9793299999999991</v>
      </c>
      <c r="H1100" s="186">
        <f t="shared" si="31"/>
        <v>375</v>
      </c>
    </row>
    <row r="1101" spans="4:8" x14ac:dyDescent="0.35">
      <c r="D1101" t="s">
        <v>9121</v>
      </c>
      <c r="E1101">
        <v>300</v>
      </c>
      <c r="F1101">
        <v>17.982099999999999</v>
      </c>
      <c r="H1101" s="186">
        <f t="shared" si="31"/>
        <v>375</v>
      </c>
    </row>
    <row r="1102" spans="4:8" x14ac:dyDescent="0.35">
      <c r="D1102" t="s">
        <v>9120</v>
      </c>
      <c r="E1102">
        <v>290</v>
      </c>
      <c r="F1102">
        <v>9.9793299999999991</v>
      </c>
      <c r="H1102" s="186">
        <f t="shared" si="31"/>
        <v>362.5</v>
      </c>
    </row>
    <row r="1103" spans="4:8" x14ac:dyDescent="0.35">
      <c r="D1103" t="s">
        <v>9122</v>
      </c>
      <c r="E1103">
        <v>300</v>
      </c>
      <c r="F1103">
        <v>22.423300000000001</v>
      </c>
      <c r="H1103" s="186">
        <f t="shared" si="31"/>
        <v>375</v>
      </c>
    </row>
    <row r="1104" spans="4:8" x14ac:dyDescent="0.35">
      <c r="D1104" t="s">
        <v>9121</v>
      </c>
      <c r="E1104">
        <v>290</v>
      </c>
      <c r="F1104">
        <v>17.982099999999999</v>
      </c>
      <c r="H1104" s="186">
        <f t="shared" si="31"/>
        <v>362.5</v>
      </c>
    </row>
    <row r="1105" spans="4:8" x14ac:dyDescent="0.35">
      <c r="D1105" t="s">
        <v>9123</v>
      </c>
      <c r="E1105">
        <v>300</v>
      </c>
      <c r="F1105">
        <v>22.423300000000001</v>
      </c>
      <c r="H1105" s="186">
        <f t="shared" si="31"/>
        <v>375</v>
      </c>
    </row>
    <row r="1106" spans="4:8" x14ac:dyDescent="0.35">
      <c r="D1106" t="s">
        <v>9122</v>
      </c>
      <c r="E1106">
        <v>290</v>
      </c>
      <c r="F1106">
        <v>22.423300000000001</v>
      </c>
      <c r="H1106" s="186">
        <f t="shared" si="31"/>
        <v>362.5</v>
      </c>
    </row>
    <row r="1107" spans="4:8" x14ac:dyDescent="0.35">
      <c r="D1107" t="s">
        <v>9124</v>
      </c>
      <c r="E1107">
        <v>300</v>
      </c>
      <c r="F1107">
        <v>17.982099999999999</v>
      </c>
      <c r="H1107" s="186">
        <f t="shared" si="31"/>
        <v>375</v>
      </c>
    </row>
    <row r="1108" spans="4:8" x14ac:dyDescent="0.35">
      <c r="D1108" t="s">
        <v>9123</v>
      </c>
      <c r="E1108">
        <v>290</v>
      </c>
      <c r="F1108">
        <v>22.423300000000001</v>
      </c>
      <c r="H1108" s="186">
        <f t="shared" si="31"/>
        <v>362.5</v>
      </c>
    </row>
    <row r="1109" spans="4:8" x14ac:dyDescent="0.35">
      <c r="D1109" t="s">
        <v>9125</v>
      </c>
      <c r="E1109">
        <v>300</v>
      </c>
      <c r="F1109">
        <v>9.9793000000000003</v>
      </c>
      <c r="H1109" s="186">
        <f t="shared" si="31"/>
        <v>375</v>
      </c>
    </row>
    <row r="1110" spans="4:8" x14ac:dyDescent="0.35">
      <c r="D1110" t="s">
        <v>9124</v>
      </c>
      <c r="E1110">
        <v>290</v>
      </c>
      <c r="F1110">
        <v>17.982099999999999</v>
      </c>
      <c r="H1110" s="186">
        <f t="shared" si="31"/>
        <v>362.5</v>
      </c>
    </row>
    <row r="1111" spans="4:8" x14ac:dyDescent="0.35">
      <c r="D1111" t="s">
        <v>9126</v>
      </c>
      <c r="E1111">
        <v>300</v>
      </c>
      <c r="F1111" s="339">
        <v>-3.0000000000000001E-5</v>
      </c>
      <c r="H1111" s="186">
        <f t="shared" si="31"/>
        <v>375</v>
      </c>
    </row>
    <row r="1112" spans="4:8" x14ac:dyDescent="0.35">
      <c r="D1112" t="s">
        <v>9125</v>
      </c>
      <c r="E1112">
        <v>290</v>
      </c>
      <c r="F1112">
        <v>9.9793000000000003</v>
      </c>
      <c r="H1112" s="186">
        <f t="shared" si="31"/>
        <v>362.5</v>
      </c>
    </row>
    <row r="1113" spans="4:8" x14ac:dyDescent="0.35">
      <c r="D1113" t="s">
        <v>9125</v>
      </c>
      <c r="E1113">
        <v>300</v>
      </c>
      <c r="F1113">
        <v>-9.9793599999999998</v>
      </c>
      <c r="H1113" s="186">
        <f t="shared" si="31"/>
        <v>375</v>
      </c>
    </row>
    <row r="1114" spans="4:8" x14ac:dyDescent="0.35">
      <c r="D1114" t="s">
        <v>9126</v>
      </c>
      <c r="E1114">
        <v>290</v>
      </c>
      <c r="F1114" s="339">
        <v>-3.0000000000000001E-5</v>
      </c>
      <c r="H1114" s="186">
        <f t="shared" si="31"/>
        <v>362.5</v>
      </c>
    </row>
    <row r="1115" spans="4:8" x14ac:dyDescent="0.35">
      <c r="D1115" t="s">
        <v>9127</v>
      </c>
      <c r="E1115">
        <v>300</v>
      </c>
      <c r="F1115">
        <v>-17.982199999999999</v>
      </c>
      <c r="H1115" s="186">
        <f t="shared" si="31"/>
        <v>375</v>
      </c>
    </row>
    <row r="1116" spans="4:8" x14ac:dyDescent="0.35">
      <c r="D1116" t="s">
        <v>9125</v>
      </c>
      <c r="E1116">
        <v>290</v>
      </c>
      <c r="F1116">
        <v>-9.9793599999999998</v>
      </c>
      <c r="H1116" s="186">
        <f t="shared" si="31"/>
        <v>362.5</v>
      </c>
    </row>
    <row r="1117" spans="4:8" x14ac:dyDescent="0.35">
      <c r="D1117" t="s">
        <v>9128</v>
      </c>
      <c r="E1117">
        <v>300</v>
      </c>
      <c r="F1117">
        <v>-22.423400000000001</v>
      </c>
      <c r="H1117" s="186">
        <f t="shared" si="31"/>
        <v>375</v>
      </c>
    </row>
    <row r="1118" spans="4:8" x14ac:dyDescent="0.35">
      <c r="D1118" t="s">
        <v>9127</v>
      </c>
      <c r="E1118">
        <v>290</v>
      </c>
      <c r="F1118">
        <v>-17.982199999999999</v>
      </c>
      <c r="H1118" s="186">
        <f t="shared" si="31"/>
        <v>362.5</v>
      </c>
    </row>
    <row r="1119" spans="4:8" x14ac:dyDescent="0.35">
      <c r="D1119" t="s">
        <v>9129</v>
      </c>
      <c r="E1119">
        <v>300</v>
      </c>
      <c r="F1119">
        <v>-22.423300000000001</v>
      </c>
      <c r="H1119" s="186">
        <f t="shared" si="31"/>
        <v>375</v>
      </c>
    </row>
    <row r="1120" spans="4:8" x14ac:dyDescent="0.35">
      <c r="D1120" t="s">
        <v>9128</v>
      </c>
      <c r="E1120">
        <v>290</v>
      </c>
      <c r="F1120">
        <v>-22.423400000000001</v>
      </c>
      <c r="H1120" s="186">
        <f t="shared" si="31"/>
        <v>362.5</v>
      </c>
    </row>
    <row r="1121" spans="4:8" x14ac:dyDescent="0.35">
      <c r="D1121" t="s">
        <v>9121</v>
      </c>
      <c r="E1121">
        <v>300</v>
      </c>
      <c r="F1121">
        <v>-17.982099999999999</v>
      </c>
      <c r="H1121" s="186">
        <f t="shared" si="31"/>
        <v>375</v>
      </c>
    </row>
    <row r="1122" spans="4:8" x14ac:dyDescent="0.35">
      <c r="D1122" t="s">
        <v>9129</v>
      </c>
      <c r="E1122">
        <v>290</v>
      </c>
      <c r="F1122">
        <v>-22.423300000000001</v>
      </c>
      <c r="H1122" s="186">
        <f t="shared" ref="H1122:H1185" si="32">E1122*1.25</f>
        <v>362.5</v>
      </c>
    </row>
    <row r="1123" spans="4:8" x14ac:dyDescent="0.35">
      <c r="D1123" t="s">
        <v>9120</v>
      </c>
      <c r="E1123">
        <v>300</v>
      </c>
      <c r="F1123">
        <v>-9.9792799999999993</v>
      </c>
      <c r="H1123" s="186">
        <f t="shared" si="32"/>
        <v>375</v>
      </c>
    </row>
    <row r="1124" spans="4:8" x14ac:dyDescent="0.35">
      <c r="D1124" t="s">
        <v>9121</v>
      </c>
      <c r="E1124">
        <v>290</v>
      </c>
      <c r="F1124">
        <v>-17.982099999999999</v>
      </c>
      <c r="H1124" s="186">
        <f t="shared" si="32"/>
        <v>362.5</v>
      </c>
    </row>
    <row r="1125" spans="4:8" x14ac:dyDescent="0.35">
      <c r="D1125" t="s">
        <v>9130</v>
      </c>
      <c r="E1125">
        <v>300</v>
      </c>
      <c r="F1125" s="339">
        <v>6.0000000000000002E-5</v>
      </c>
      <c r="H1125" s="186">
        <f t="shared" si="32"/>
        <v>375</v>
      </c>
    </row>
    <row r="1126" spans="4:8" x14ac:dyDescent="0.35">
      <c r="D1126" t="s">
        <v>9120</v>
      </c>
      <c r="E1126">
        <v>290</v>
      </c>
      <c r="F1126">
        <v>-9.9792799999999993</v>
      </c>
      <c r="H1126" s="186">
        <f t="shared" si="32"/>
        <v>362.5</v>
      </c>
    </row>
    <row r="1127" spans="4:8" x14ac:dyDescent="0.35">
      <c r="D1127" t="s">
        <v>9131</v>
      </c>
      <c r="E1127">
        <v>290</v>
      </c>
      <c r="F1127">
        <v>1.3999999999999999E-4</v>
      </c>
      <c r="H1127" s="186">
        <f t="shared" si="32"/>
        <v>362.5</v>
      </c>
    </row>
    <row r="1128" spans="4:8" x14ac:dyDescent="0.35">
      <c r="D1128" t="s">
        <v>9130</v>
      </c>
      <c r="E1128">
        <v>290</v>
      </c>
      <c r="F1128" s="339">
        <v>6.0000000000000002E-5</v>
      </c>
      <c r="H1128" s="186">
        <f t="shared" si="32"/>
        <v>362.5</v>
      </c>
    </row>
    <row r="1129" spans="4:8" x14ac:dyDescent="0.35">
      <c r="D1129" t="s">
        <v>8935</v>
      </c>
      <c r="E1129">
        <v>300</v>
      </c>
      <c r="F1129">
        <v>0</v>
      </c>
      <c r="H1129" s="186">
        <f t="shared" si="32"/>
        <v>375</v>
      </c>
    </row>
    <row r="1130" spans="4:8" x14ac:dyDescent="0.35">
      <c r="D1130" t="s">
        <v>9132</v>
      </c>
      <c r="E1130">
        <v>200</v>
      </c>
      <c r="F1130">
        <v>51</v>
      </c>
      <c r="H1130" s="186">
        <f t="shared" si="32"/>
        <v>250</v>
      </c>
    </row>
    <row r="1131" spans="4:8" x14ac:dyDescent="0.35">
      <c r="D1131" t="s">
        <v>9132</v>
      </c>
      <c r="E1131">
        <v>290</v>
      </c>
      <c r="F1131">
        <v>51</v>
      </c>
      <c r="H1131" s="186">
        <f t="shared" si="32"/>
        <v>362.5</v>
      </c>
    </row>
    <row r="1132" spans="4:8" x14ac:dyDescent="0.35">
      <c r="D1132" t="s">
        <v>9133</v>
      </c>
      <c r="E1132">
        <v>200</v>
      </c>
      <c r="F1132">
        <v>60</v>
      </c>
      <c r="H1132" s="186">
        <f t="shared" si="32"/>
        <v>250</v>
      </c>
    </row>
    <row r="1133" spans="4:8" x14ac:dyDescent="0.35">
      <c r="D1133" t="s">
        <v>9134</v>
      </c>
      <c r="E1133">
        <v>200</v>
      </c>
      <c r="F1133">
        <v>31</v>
      </c>
      <c r="H1133" s="186">
        <f t="shared" si="32"/>
        <v>250</v>
      </c>
    </row>
    <row r="1134" spans="4:8" x14ac:dyDescent="0.35">
      <c r="D1134" t="s">
        <v>9134</v>
      </c>
      <c r="E1134">
        <v>290</v>
      </c>
      <c r="F1134">
        <v>31</v>
      </c>
      <c r="H1134" s="186">
        <f t="shared" si="32"/>
        <v>362.5</v>
      </c>
    </row>
    <row r="1135" spans="4:8" x14ac:dyDescent="0.35">
      <c r="D1135" t="s">
        <v>9135</v>
      </c>
      <c r="E1135">
        <v>200</v>
      </c>
      <c r="F1135">
        <v>40</v>
      </c>
      <c r="H1135" s="186">
        <f t="shared" si="32"/>
        <v>250</v>
      </c>
    </row>
    <row r="1136" spans="4:8" x14ac:dyDescent="0.35">
      <c r="D1136" t="s">
        <v>8896</v>
      </c>
      <c r="E1136">
        <v>200</v>
      </c>
      <c r="F1136">
        <v>96</v>
      </c>
      <c r="H1136" s="186">
        <f t="shared" si="32"/>
        <v>250</v>
      </c>
    </row>
    <row r="1137" spans="4:8" x14ac:dyDescent="0.35">
      <c r="D1137" t="s">
        <v>8896</v>
      </c>
      <c r="E1137">
        <v>290</v>
      </c>
      <c r="F1137">
        <v>96</v>
      </c>
      <c r="H1137" s="186">
        <f t="shared" si="32"/>
        <v>362.5</v>
      </c>
    </row>
    <row r="1138" spans="4:8" x14ac:dyDescent="0.35">
      <c r="D1138" t="s">
        <v>9130</v>
      </c>
      <c r="E1138">
        <v>290</v>
      </c>
      <c r="F1138">
        <v>96</v>
      </c>
      <c r="H1138" s="186">
        <f t="shared" si="32"/>
        <v>362.5</v>
      </c>
    </row>
    <row r="1139" spans="4:8" x14ac:dyDescent="0.35">
      <c r="D1139" t="s">
        <v>9004</v>
      </c>
      <c r="E1139">
        <v>200</v>
      </c>
      <c r="F1139">
        <v>80</v>
      </c>
      <c r="H1139" s="186">
        <f t="shared" si="32"/>
        <v>250</v>
      </c>
    </row>
    <row r="1140" spans="4:8" x14ac:dyDescent="0.35">
      <c r="D1140" t="s">
        <v>9004</v>
      </c>
      <c r="E1140">
        <v>175</v>
      </c>
      <c r="F1140">
        <v>50</v>
      </c>
      <c r="H1140" s="186">
        <f t="shared" si="32"/>
        <v>218.75</v>
      </c>
    </row>
    <row r="1141" spans="4:8" x14ac:dyDescent="0.35">
      <c r="D1141" t="s">
        <v>9005</v>
      </c>
      <c r="E1141">
        <v>200</v>
      </c>
      <c r="F1141">
        <v>80</v>
      </c>
      <c r="H1141" s="186">
        <f t="shared" si="32"/>
        <v>250</v>
      </c>
    </row>
    <row r="1142" spans="4:8" x14ac:dyDescent="0.35">
      <c r="D1142" t="s">
        <v>9005</v>
      </c>
      <c r="E1142">
        <v>130</v>
      </c>
      <c r="F1142">
        <v>50</v>
      </c>
      <c r="H1142" s="186">
        <f t="shared" si="32"/>
        <v>162.5</v>
      </c>
    </row>
    <row r="1143" spans="4:8" x14ac:dyDescent="0.35">
      <c r="D1143" t="s">
        <v>9136</v>
      </c>
      <c r="E1143">
        <v>130</v>
      </c>
      <c r="F1143">
        <v>14</v>
      </c>
      <c r="H1143" s="186">
        <f t="shared" si="32"/>
        <v>162.5</v>
      </c>
    </row>
    <row r="1144" spans="4:8" x14ac:dyDescent="0.35">
      <c r="D1144" t="s">
        <v>9005</v>
      </c>
      <c r="E1144">
        <v>175</v>
      </c>
      <c r="F1144">
        <v>50</v>
      </c>
      <c r="H1144" s="186">
        <f t="shared" si="32"/>
        <v>218.75</v>
      </c>
    </row>
    <row r="1145" spans="4:8" x14ac:dyDescent="0.35">
      <c r="D1145" t="s">
        <v>9137</v>
      </c>
      <c r="E1145">
        <v>200</v>
      </c>
      <c r="F1145">
        <v>60</v>
      </c>
      <c r="H1145" s="186">
        <f t="shared" si="32"/>
        <v>250</v>
      </c>
    </row>
    <row r="1146" spans="4:8" x14ac:dyDescent="0.35">
      <c r="D1146" t="s">
        <v>9132</v>
      </c>
      <c r="E1146">
        <v>200</v>
      </c>
      <c r="F1146">
        <v>40</v>
      </c>
      <c r="H1146" s="186">
        <f t="shared" si="32"/>
        <v>250</v>
      </c>
    </row>
    <row r="1147" spans="4:8" x14ac:dyDescent="0.35">
      <c r="D1147" t="s">
        <v>9134</v>
      </c>
      <c r="E1147">
        <v>200</v>
      </c>
      <c r="F1147">
        <v>20</v>
      </c>
      <c r="H1147" s="186">
        <f t="shared" si="32"/>
        <v>250</v>
      </c>
    </row>
    <row r="1148" spans="4:8" x14ac:dyDescent="0.35">
      <c r="D1148" t="s">
        <v>9126</v>
      </c>
      <c r="E1148">
        <v>200</v>
      </c>
      <c r="F1148">
        <v>86</v>
      </c>
      <c r="H1148" s="186">
        <f t="shared" si="32"/>
        <v>250</v>
      </c>
    </row>
    <row r="1149" spans="4:8" x14ac:dyDescent="0.35">
      <c r="D1149" t="s">
        <v>9130</v>
      </c>
      <c r="E1149">
        <v>200</v>
      </c>
      <c r="F1149">
        <v>86</v>
      </c>
      <c r="H1149" s="186">
        <f t="shared" si="32"/>
        <v>250</v>
      </c>
    </row>
    <row r="1150" spans="4:8" x14ac:dyDescent="0.35">
      <c r="D1150" t="s">
        <v>9126</v>
      </c>
      <c r="E1150">
        <v>290</v>
      </c>
      <c r="F1150">
        <v>86</v>
      </c>
      <c r="H1150" s="186">
        <f t="shared" si="32"/>
        <v>362.5</v>
      </c>
    </row>
    <row r="1151" spans="4:8" x14ac:dyDescent="0.35">
      <c r="D1151" t="s">
        <v>9005</v>
      </c>
      <c r="E1151">
        <v>200</v>
      </c>
      <c r="F1151">
        <v>-80</v>
      </c>
      <c r="H1151" s="186">
        <f t="shared" si="32"/>
        <v>250</v>
      </c>
    </row>
    <row r="1152" spans="4:8" x14ac:dyDescent="0.35">
      <c r="D1152" t="s">
        <v>9004</v>
      </c>
      <c r="E1152">
        <v>200</v>
      </c>
      <c r="F1152">
        <v>-80</v>
      </c>
      <c r="H1152" s="186">
        <f t="shared" si="32"/>
        <v>250</v>
      </c>
    </row>
    <row r="1153" spans="4:8" x14ac:dyDescent="0.35">
      <c r="D1153" t="s">
        <v>9130</v>
      </c>
      <c r="E1153">
        <v>200</v>
      </c>
      <c r="F1153">
        <v>-86</v>
      </c>
      <c r="H1153" s="186">
        <f t="shared" si="32"/>
        <v>250</v>
      </c>
    </row>
    <row r="1154" spans="4:8" x14ac:dyDescent="0.35">
      <c r="D1154" t="s">
        <v>9138</v>
      </c>
      <c r="E1154">
        <v>200</v>
      </c>
      <c r="F1154">
        <v>14</v>
      </c>
      <c r="H1154" s="186">
        <f t="shared" si="32"/>
        <v>250</v>
      </c>
    </row>
    <row r="1155" spans="4:8" x14ac:dyDescent="0.35">
      <c r="D1155" t="s">
        <v>9135</v>
      </c>
      <c r="E1155">
        <v>290</v>
      </c>
      <c r="F1155">
        <v>40</v>
      </c>
      <c r="H1155" s="186">
        <f t="shared" si="32"/>
        <v>362.5</v>
      </c>
    </row>
    <row r="1156" spans="4:8" x14ac:dyDescent="0.35">
      <c r="D1156" t="s">
        <v>9137</v>
      </c>
      <c r="E1156">
        <v>290</v>
      </c>
      <c r="F1156">
        <v>60</v>
      </c>
      <c r="H1156" s="186">
        <f t="shared" si="32"/>
        <v>362.5</v>
      </c>
    </row>
    <row r="1157" spans="4:8" x14ac:dyDescent="0.35">
      <c r="D1157" t="s">
        <v>9137</v>
      </c>
      <c r="E1157">
        <v>200</v>
      </c>
      <c r="F1157">
        <v>71</v>
      </c>
      <c r="H1157" s="186">
        <f t="shared" si="32"/>
        <v>250</v>
      </c>
    </row>
    <row r="1158" spans="4:8" x14ac:dyDescent="0.35">
      <c r="D1158" t="s">
        <v>9130</v>
      </c>
      <c r="E1158">
        <v>290</v>
      </c>
      <c r="F1158">
        <v>86</v>
      </c>
      <c r="H1158" s="186">
        <f t="shared" si="32"/>
        <v>362.5</v>
      </c>
    </row>
    <row r="1159" spans="4:8" x14ac:dyDescent="0.35">
      <c r="D1159" t="s">
        <v>9130</v>
      </c>
      <c r="E1159">
        <v>200</v>
      </c>
      <c r="F1159">
        <v>96</v>
      </c>
      <c r="H1159" s="186">
        <f t="shared" si="32"/>
        <v>250</v>
      </c>
    </row>
    <row r="1160" spans="4:8" x14ac:dyDescent="0.35">
      <c r="D1160" t="s">
        <v>9137</v>
      </c>
      <c r="E1160">
        <v>290</v>
      </c>
      <c r="F1160">
        <v>71</v>
      </c>
      <c r="H1160" s="186">
        <f t="shared" si="32"/>
        <v>362.5</v>
      </c>
    </row>
    <row r="1161" spans="4:8" x14ac:dyDescent="0.35">
      <c r="D1161" t="s">
        <v>9132</v>
      </c>
      <c r="E1161">
        <v>290</v>
      </c>
      <c r="F1161">
        <v>40</v>
      </c>
      <c r="H1161" s="186">
        <f t="shared" si="32"/>
        <v>362.5</v>
      </c>
    </row>
    <row r="1162" spans="4:8" x14ac:dyDescent="0.35">
      <c r="D1162" t="s">
        <v>9133</v>
      </c>
      <c r="E1162">
        <v>290</v>
      </c>
      <c r="F1162">
        <v>60</v>
      </c>
      <c r="H1162" s="186">
        <f t="shared" si="32"/>
        <v>362.5</v>
      </c>
    </row>
    <row r="1163" spans="4:8" x14ac:dyDescent="0.35">
      <c r="D1163" t="s">
        <v>9139</v>
      </c>
      <c r="E1163">
        <v>200</v>
      </c>
      <c r="F1163">
        <v>20</v>
      </c>
      <c r="H1163" s="186">
        <f t="shared" si="32"/>
        <v>250</v>
      </c>
    </row>
    <row r="1164" spans="4:8" x14ac:dyDescent="0.35">
      <c r="D1164" t="s">
        <v>9139</v>
      </c>
      <c r="E1164">
        <v>290</v>
      </c>
      <c r="F1164">
        <v>20</v>
      </c>
      <c r="H1164" s="186">
        <f t="shared" si="32"/>
        <v>362.5</v>
      </c>
    </row>
    <row r="1165" spans="4:8" x14ac:dyDescent="0.35">
      <c r="D1165" t="s">
        <v>9134</v>
      </c>
      <c r="E1165">
        <v>290</v>
      </c>
      <c r="F1165">
        <v>20</v>
      </c>
      <c r="H1165" s="186">
        <f t="shared" si="32"/>
        <v>362.5</v>
      </c>
    </row>
    <row r="1166" spans="4:8" x14ac:dyDescent="0.35">
      <c r="D1166" t="s">
        <v>9140</v>
      </c>
      <c r="E1166">
        <v>200</v>
      </c>
      <c r="F1166">
        <v>10</v>
      </c>
      <c r="H1166" s="186">
        <f t="shared" si="32"/>
        <v>250</v>
      </c>
    </row>
    <row r="1167" spans="4:8" x14ac:dyDescent="0.35">
      <c r="D1167" t="s">
        <v>9140</v>
      </c>
      <c r="E1167">
        <v>290</v>
      </c>
      <c r="F1167">
        <v>10</v>
      </c>
      <c r="H1167" s="186">
        <f t="shared" si="32"/>
        <v>362.5</v>
      </c>
    </row>
    <row r="1168" spans="4:8" x14ac:dyDescent="0.35">
      <c r="D1168" t="s">
        <v>9136</v>
      </c>
      <c r="E1168">
        <v>130</v>
      </c>
      <c r="F1168">
        <v>-14</v>
      </c>
      <c r="H1168" s="186">
        <f t="shared" si="32"/>
        <v>162.5</v>
      </c>
    </row>
    <row r="1169" spans="4:8" x14ac:dyDescent="0.35">
      <c r="D1169" t="s">
        <v>9136</v>
      </c>
      <c r="E1169">
        <v>175</v>
      </c>
      <c r="F1169">
        <v>14</v>
      </c>
      <c r="H1169" s="186">
        <f t="shared" si="32"/>
        <v>218.75</v>
      </c>
    </row>
    <row r="1170" spans="4:8" x14ac:dyDescent="0.35">
      <c r="D1170" t="s">
        <v>8963</v>
      </c>
      <c r="E1170">
        <v>25</v>
      </c>
      <c r="F1170">
        <v>32</v>
      </c>
      <c r="H1170" s="186">
        <f t="shared" si="32"/>
        <v>31.25</v>
      </c>
    </row>
    <row r="1171" spans="4:8" x14ac:dyDescent="0.35">
      <c r="D1171" t="s">
        <v>9136</v>
      </c>
      <c r="E1171">
        <v>175</v>
      </c>
      <c r="F1171">
        <v>-14</v>
      </c>
      <c r="H1171" s="186">
        <f t="shared" si="32"/>
        <v>218.75</v>
      </c>
    </row>
    <row r="1172" spans="4:8" x14ac:dyDescent="0.35">
      <c r="D1172" t="s">
        <v>9004</v>
      </c>
      <c r="E1172">
        <v>130</v>
      </c>
      <c r="F1172">
        <v>50</v>
      </c>
      <c r="H1172" s="186">
        <f t="shared" si="32"/>
        <v>162.5</v>
      </c>
    </row>
    <row r="1173" spans="4:8" x14ac:dyDescent="0.35">
      <c r="D1173" t="s">
        <v>8899</v>
      </c>
      <c r="E1173">
        <v>137.5</v>
      </c>
      <c r="F1173">
        <v>45</v>
      </c>
      <c r="H1173" s="186">
        <f t="shared" si="32"/>
        <v>171.875</v>
      </c>
    </row>
    <row r="1174" spans="4:8" x14ac:dyDescent="0.35">
      <c r="D1174" t="s">
        <v>9141</v>
      </c>
      <c r="E1174">
        <v>137.5</v>
      </c>
      <c r="F1174">
        <v>45</v>
      </c>
      <c r="H1174" s="186">
        <f t="shared" si="32"/>
        <v>171.875</v>
      </c>
    </row>
    <row r="1175" spans="4:8" x14ac:dyDescent="0.35">
      <c r="D1175" t="s">
        <v>8899</v>
      </c>
      <c r="E1175">
        <v>100</v>
      </c>
      <c r="F1175">
        <v>70</v>
      </c>
      <c r="H1175" s="186">
        <f t="shared" si="32"/>
        <v>125</v>
      </c>
    </row>
    <row r="1176" spans="4:8" x14ac:dyDescent="0.35">
      <c r="D1176" t="s">
        <v>9142</v>
      </c>
      <c r="E1176">
        <v>88.0625</v>
      </c>
      <c r="F1176">
        <v>70</v>
      </c>
      <c r="H1176" s="186">
        <f t="shared" si="32"/>
        <v>110.078125</v>
      </c>
    </row>
    <row r="1177" spans="4:8" x14ac:dyDescent="0.35">
      <c r="D1177" t="s">
        <v>8933</v>
      </c>
      <c r="E1177">
        <v>0</v>
      </c>
      <c r="F1177">
        <v>70</v>
      </c>
      <c r="H1177" s="186">
        <f t="shared" si="32"/>
        <v>0</v>
      </c>
    </row>
    <row r="1178" spans="4:8" x14ac:dyDescent="0.35">
      <c r="D1178" t="s">
        <v>9143</v>
      </c>
      <c r="E1178">
        <v>0</v>
      </c>
      <c r="F1178">
        <v>70</v>
      </c>
      <c r="H1178" s="186">
        <f t="shared" si="32"/>
        <v>0</v>
      </c>
    </row>
    <row r="1179" spans="4:8" x14ac:dyDescent="0.35">
      <c r="D1179" t="s">
        <v>9144</v>
      </c>
      <c r="E1179">
        <v>0</v>
      </c>
      <c r="F1179">
        <v>34.289099999999998</v>
      </c>
      <c r="H1179" s="186">
        <f t="shared" si="32"/>
        <v>0</v>
      </c>
    </row>
    <row r="1180" spans="4:8" x14ac:dyDescent="0.35">
      <c r="D1180" t="s">
        <v>9145</v>
      </c>
      <c r="E1180">
        <v>25.69725</v>
      </c>
      <c r="F1180">
        <v>31.990200000000002</v>
      </c>
      <c r="H1180" s="186">
        <f t="shared" si="32"/>
        <v>32.121562500000003</v>
      </c>
    </row>
    <row r="1181" spans="4:8" x14ac:dyDescent="0.35">
      <c r="D1181" t="s">
        <v>8969</v>
      </c>
      <c r="E1181">
        <v>68.75</v>
      </c>
      <c r="F1181">
        <v>87</v>
      </c>
      <c r="H1181" s="186">
        <f t="shared" si="32"/>
        <v>85.9375</v>
      </c>
    </row>
    <row r="1182" spans="4:8" x14ac:dyDescent="0.35">
      <c r="D1182" t="s">
        <v>9146</v>
      </c>
      <c r="E1182">
        <v>0</v>
      </c>
      <c r="F1182">
        <v>87</v>
      </c>
      <c r="H1182" s="186">
        <f t="shared" si="32"/>
        <v>0</v>
      </c>
    </row>
    <row r="1183" spans="4:8" x14ac:dyDescent="0.35">
      <c r="D1183" t="s">
        <v>9005</v>
      </c>
      <c r="E1183">
        <v>76.25</v>
      </c>
      <c r="F1183">
        <v>87</v>
      </c>
      <c r="H1183" s="186">
        <f t="shared" si="32"/>
        <v>95.3125</v>
      </c>
    </row>
    <row r="1184" spans="4:8" x14ac:dyDescent="0.35">
      <c r="D1184" t="s">
        <v>9147</v>
      </c>
      <c r="E1184">
        <v>68.75</v>
      </c>
      <c r="F1184">
        <v>80</v>
      </c>
      <c r="H1184" s="186">
        <f t="shared" si="32"/>
        <v>85.9375</v>
      </c>
    </row>
    <row r="1185" spans="4:8" x14ac:dyDescent="0.35">
      <c r="D1185" t="s">
        <v>9147</v>
      </c>
      <c r="E1185">
        <v>37.5</v>
      </c>
      <c r="F1185">
        <v>90</v>
      </c>
      <c r="H1185" s="186">
        <f t="shared" si="32"/>
        <v>46.875</v>
      </c>
    </row>
    <row r="1186" spans="4:8" x14ac:dyDescent="0.35">
      <c r="D1186" t="s">
        <v>8969</v>
      </c>
      <c r="E1186">
        <v>68.75</v>
      </c>
      <c r="F1186">
        <v>80</v>
      </c>
      <c r="H1186" s="186">
        <f t="shared" ref="H1186:H1249" si="33">E1186*1.25</f>
        <v>85.9375</v>
      </c>
    </row>
    <row r="1187" spans="4:8" x14ac:dyDescent="0.35">
      <c r="D1187" t="s">
        <v>9148</v>
      </c>
      <c r="E1187">
        <v>88.0625</v>
      </c>
      <c r="F1187">
        <v>70</v>
      </c>
      <c r="H1187" s="186">
        <f t="shared" si="33"/>
        <v>110.078125</v>
      </c>
    </row>
    <row r="1188" spans="4:8" x14ac:dyDescent="0.35">
      <c r="D1188" t="s">
        <v>9004</v>
      </c>
      <c r="E1188">
        <v>76.25</v>
      </c>
      <c r="F1188">
        <v>87</v>
      </c>
      <c r="H1188" s="186">
        <f t="shared" si="33"/>
        <v>95.3125</v>
      </c>
    </row>
    <row r="1189" spans="4:8" x14ac:dyDescent="0.35">
      <c r="D1189" t="s">
        <v>9130</v>
      </c>
      <c r="E1189">
        <v>0</v>
      </c>
      <c r="F1189">
        <v>87</v>
      </c>
      <c r="H1189" s="186">
        <f t="shared" si="33"/>
        <v>0</v>
      </c>
    </row>
    <row r="1190" spans="4:8" x14ac:dyDescent="0.35">
      <c r="D1190" t="s">
        <v>9146</v>
      </c>
      <c r="E1190">
        <v>0</v>
      </c>
      <c r="F1190">
        <v>80</v>
      </c>
      <c r="H1190" s="186">
        <f t="shared" si="33"/>
        <v>0</v>
      </c>
    </row>
    <row r="1191" spans="4:8" x14ac:dyDescent="0.35">
      <c r="D1191" t="s">
        <v>8969</v>
      </c>
      <c r="E1191">
        <v>37.5</v>
      </c>
      <c r="F1191">
        <v>90</v>
      </c>
      <c r="H1191" s="186">
        <f t="shared" si="33"/>
        <v>46.875</v>
      </c>
    </row>
    <row r="1192" spans="4:8" x14ac:dyDescent="0.35">
      <c r="D1192" t="s">
        <v>9149</v>
      </c>
      <c r="E1192">
        <v>31.25</v>
      </c>
      <c r="F1192">
        <v>87</v>
      </c>
      <c r="H1192" s="186">
        <f t="shared" si="33"/>
        <v>39.0625</v>
      </c>
    </row>
    <row r="1193" spans="4:8" x14ac:dyDescent="0.35">
      <c r="D1193" t="s">
        <v>9150</v>
      </c>
      <c r="E1193">
        <v>31.25</v>
      </c>
      <c r="F1193">
        <v>87</v>
      </c>
      <c r="H1193" s="186">
        <f t="shared" si="33"/>
        <v>39.0625</v>
      </c>
    </row>
    <row r="1194" spans="4:8" x14ac:dyDescent="0.35">
      <c r="D1194" t="s">
        <v>9151</v>
      </c>
      <c r="E1194">
        <v>0</v>
      </c>
      <c r="F1194">
        <v>87</v>
      </c>
      <c r="H1194" s="186">
        <f t="shared" si="33"/>
        <v>0</v>
      </c>
    </row>
    <row r="1195" spans="4:8" x14ac:dyDescent="0.35">
      <c r="D1195" t="s">
        <v>9141</v>
      </c>
      <c r="E1195">
        <v>100</v>
      </c>
      <c r="F1195">
        <v>70</v>
      </c>
      <c r="H1195" s="186">
        <f t="shared" si="33"/>
        <v>125</v>
      </c>
    </row>
    <row r="1196" spans="4:8" x14ac:dyDescent="0.35">
      <c r="D1196" t="s">
        <v>9147</v>
      </c>
      <c r="E1196">
        <v>68.75</v>
      </c>
      <c r="F1196">
        <v>87</v>
      </c>
      <c r="H1196" s="186">
        <f t="shared" si="33"/>
        <v>85.9375</v>
      </c>
    </row>
    <row r="1197" spans="4:8" x14ac:dyDescent="0.35">
      <c r="D1197" t="s">
        <v>9152</v>
      </c>
      <c r="E1197">
        <v>200</v>
      </c>
      <c r="F1197">
        <v>51</v>
      </c>
      <c r="H1197" s="186">
        <f t="shared" si="33"/>
        <v>250</v>
      </c>
    </row>
    <row r="1198" spans="4:8" x14ac:dyDescent="0.35">
      <c r="D1198" t="s">
        <v>9153</v>
      </c>
      <c r="E1198">
        <v>200</v>
      </c>
      <c r="F1198">
        <v>60</v>
      </c>
      <c r="H1198" s="186">
        <f t="shared" si="33"/>
        <v>250</v>
      </c>
    </row>
    <row r="1199" spans="4:8" x14ac:dyDescent="0.35">
      <c r="D1199" t="s">
        <v>9152</v>
      </c>
      <c r="E1199">
        <v>290</v>
      </c>
      <c r="F1199">
        <v>51</v>
      </c>
      <c r="H1199" s="186">
        <f t="shared" si="33"/>
        <v>362.5</v>
      </c>
    </row>
    <row r="1200" spans="4:8" x14ac:dyDescent="0.35">
      <c r="D1200" t="s">
        <v>9154</v>
      </c>
      <c r="E1200">
        <v>200</v>
      </c>
      <c r="F1200">
        <v>31</v>
      </c>
      <c r="H1200" s="186">
        <f t="shared" si="33"/>
        <v>250</v>
      </c>
    </row>
    <row r="1201" spans="4:8" x14ac:dyDescent="0.35">
      <c r="D1201" t="s">
        <v>9155</v>
      </c>
      <c r="E1201">
        <v>200</v>
      </c>
      <c r="F1201">
        <v>40</v>
      </c>
      <c r="H1201" s="186">
        <f t="shared" si="33"/>
        <v>250</v>
      </c>
    </row>
    <row r="1202" spans="4:8" x14ac:dyDescent="0.35">
      <c r="D1202" t="s">
        <v>9154</v>
      </c>
      <c r="E1202">
        <v>290</v>
      </c>
      <c r="F1202">
        <v>31</v>
      </c>
      <c r="H1202" s="186">
        <f t="shared" si="33"/>
        <v>362.5</v>
      </c>
    </row>
    <row r="1203" spans="4:8" x14ac:dyDescent="0.35">
      <c r="D1203" t="s">
        <v>9156</v>
      </c>
      <c r="E1203">
        <v>200</v>
      </c>
      <c r="F1203">
        <v>96</v>
      </c>
      <c r="H1203" s="186">
        <f t="shared" si="33"/>
        <v>250</v>
      </c>
    </row>
    <row r="1204" spans="4:8" x14ac:dyDescent="0.35">
      <c r="D1204" t="s">
        <v>9126</v>
      </c>
      <c r="E1204">
        <v>200</v>
      </c>
      <c r="F1204">
        <v>96</v>
      </c>
      <c r="H1204" s="186">
        <f t="shared" si="33"/>
        <v>250</v>
      </c>
    </row>
    <row r="1205" spans="4:8" x14ac:dyDescent="0.35">
      <c r="D1205" t="s">
        <v>9126</v>
      </c>
      <c r="E1205">
        <v>290</v>
      </c>
      <c r="F1205">
        <v>96</v>
      </c>
      <c r="H1205" s="186">
        <f t="shared" si="33"/>
        <v>362.5</v>
      </c>
    </row>
    <row r="1206" spans="4:8" x14ac:dyDescent="0.35">
      <c r="D1206" t="s">
        <v>9157</v>
      </c>
      <c r="E1206">
        <v>130</v>
      </c>
      <c r="F1206">
        <v>14</v>
      </c>
      <c r="H1206" s="186">
        <f t="shared" si="33"/>
        <v>162.5</v>
      </c>
    </row>
    <row r="1207" spans="4:8" x14ac:dyDescent="0.35">
      <c r="D1207" t="s">
        <v>9158</v>
      </c>
      <c r="E1207">
        <v>200</v>
      </c>
      <c r="F1207">
        <v>60</v>
      </c>
      <c r="H1207" s="186">
        <f t="shared" si="33"/>
        <v>250</v>
      </c>
    </row>
    <row r="1208" spans="4:8" x14ac:dyDescent="0.35">
      <c r="D1208" t="s">
        <v>9152</v>
      </c>
      <c r="E1208">
        <v>200</v>
      </c>
      <c r="F1208">
        <v>40</v>
      </c>
      <c r="H1208" s="186">
        <f t="shared" si="33"/>
        <v>250</v>
      </c>
    </row>
    <row r="1209" spans="4:8" x14ac:dyDescent="0.35">
      <c r="D1209" t="s">
        <v>9154</v>
      </c>
      <c r="E1209">
        <v>200</v>
      </c>
      <c r="F1209">
        <v>20</v>
      </c>
      <c r="H1209" s="186">
        <f t="shared" si="33"/>
        <v>250</v>
      </c>
    </row>
    <row r="1210" spans="4:8" x14ac:dyDescent="0.35">
      <c r="D1210" t="s">
        <v>9159</v>
      </c>
      <c r="E1210">
        <v>200</v>
      </c>
      <c r="F1210">
        <v>-20</v>
      </c>
      <c r="H1210" s="186">
        <f t="shared" si="33"/>
        <v>250</v>
      </c>
    </row>
    <row r="1211" spans="4:8" x14ac:dyDescent="0.35">
      <c r="D1211" t="s">
        <v>9159</v>
      </c>
      <c r="E1211">
        <v>200</v>
      </c>
      <c r="F1211">
        <v>20</v>
      </c>
      <c r="H1211" s="186">
        <f t="shared" si="33"/>
        <v>250</v>
      </c>
    </row>
    <row r="1212" spans="4:8" x14ac:dyDescent="0.35">
      <c r="D1212" t="s">
        <v>9160</v>
      </c>
      <c r="E1212">
        <v>200</v>
      </c>
      <c r="F1212">
        <v>-10</v>
      </c>
      <c r="H1212" s="186">
        <f t="shared" si="33"/>
        <v>250</v>
      </c>
    </row>
    <row r="1213" spans="4:8" x14ac:dyDescent="0.35">
      <c r="D1213" t="s">
        <v>9154</v>
      </c>
      <c r="E1213">
        <v>200</v>
      </c>
      <c r="F1213">
        <v>-20</v>
      </c>
      <c r="H1213" s="186">
        <f t="shared" si="33"/>
        <v>250</v>
      </c>
    </row>
    <row r="1214" spans="4:8" x14ac:dyDescent="0.35">
      <c r="D1214" t="s">
        <v>9161</v>
      </c>
      <c r="E1214">
        <v>200</v>
      </c>
      <c r="F1214">
        <v>14</v>
      </c>
      <c r="H1214" s="186">
        <f t="shared" si="33"/>
        <v>250</v>
      </c>
    </row>
    <row r="1215" spans="4:8" x14ac:dyDescent="0.35">
      <c r="D1215" t="s">
        <v>9160</v>
      </c>
      <c r="E1215">
        <v>290</v>
      </c>
      <c r="F1215">
        <v>10</v>
      </c>
      <c r="H1215" s="186">
        <f t="shared" si="33"/>
        <v>362.5</v>
      </c>
    </row>
    <row r="1216" spans="4:8" x14ac:dyDescent="0.35">
      <c r="D1216" t="s">
        <v>9160</v>
      </c>
      <c r="E1216">
        <v>290</v>
      </c>
      <c r="F1216">
        <v>-10</v>
      </c>
      <c r="H1216" s="186">
        <f t="shared" si="33"/>
        <v>362.5</v>
      </c>
    </row>
    <row r="1217" spans="4:8" x14ac:dyDescent="0.35">
      <c r="D1217" t="s">
        <v>9160</v>
      </c>
      <c r="E1217">
        <v>200</v>
      </c>
      <c r="F1217">
        <v>10</v>
      </c>
      <c r="H1217" s="186">
        <f t="shared" si="33"/>
        <v>250</v>
      </c>
    </row>
    <row r="1218" spans="4:8" x14ac:dyDescent="0.35">
      <c r="D1218" t="s">
        <v>9155</v>
      </c>
      <c r="E1218">
        <v>290</v>
      </c>
      <c r="F1218">
        <v>40</v>
      </c>
      <c r="H1218" s="186">
        <f t="shared" si="33"/>
        <v>362.5</v>
      </c>
    </row>
    <row r="1219" spans="4:8" x14ac:dyDescent="0.35">
      <c r="D1219" t="s">
        <v>9158</v>
      </c>
      <c r="E1219">
        <v>200</v>
      </c>
      <c r="F1219">
        <v>71</v>
      </c>
      <c r="H1219" s="186">
        <f t="shared" si="33"/>
        <v>250</v>
      </c>
    </row>
    <row r="1220" spans="4:8" x14ac:dyDescent="0.35">
      <c r="D1220" t="s">
        <v>9158</v>
      </c>
      <c r="E1220">
        <v>290</v>
      </c>
      <c r="F1220">
        <v>60</v>
      </c>
      <c r="H1220" s="186">
        <f t="shared" si="33"/>
        <v>362.5</v>
      </c>
    </row>
    <row r="1221" spans="4:8" x14ac:dyDescent="0.35">
      <c r="D1221" t="s">
        <v>9158</v>
      </c>
      <c r="E1221">
        <v>290</v>
      </c>
      <c r="F1221">
        <v>71</v>
      </c>
      <c r="H1221" s="186">
        <f t="shared" si="33"/>
        <v>362.5</v>
      </c>
    </row>
    <row r="1222" spans="4:8" x14ac:dyDescent="0.35">
      <c r="D1222" t="s">
        <v>9152</v>
      </c>
      <c r="E1222">
        <v>290</v>
      </c>
      <c r="F1222">
        <v>40</v>
      </c>
      <c r="H1222" s="186">
        <f t="shared" si="33"/>
        <v>362.5</v>
      </c>
    </row>
    <row r="1223" spans="4:8" x14ac:dyDescent="0.35">
      <c r="D1223" t="s">
        <v>9159</v>
      </c>
      <c r="E1223">
        <v>290</v>
      </c>
      <c r="F1223">
        <v>20</v>
      </c>
      <c r="H1223" s="186">
        <f t="shared" si="33"/>
        <v>362.5</v>
      </c>
    </row>
    <row r="1224" spans="4:8" x14ac:dyDescent="0.35">
      <c r="D1224" t="s">
        <v>9153</v>
      </c>
      <c r="E1224">
        <v>290</v>
      </c>
      <c r="F1224">
        <v>60</v>
      </c>
      <c r="H1224" s="186">
        <f t="shared" si="33"/>
        <v>362.5</v>
      </c>
    </row>
    <row r="1225" spans="4:8" x14ac:dyDescent="0.35">
      <c r="D1225" t="s">
        <v>9154</v>
      </c>
      <c r="E1225">
        <v>290</v>
      </c>
      <c r="F1225">
        <v>20</v>
      </c>
      <c r="H1225" s="186">
        <f t="shared" si="33"/>
        <v>362.5</v>
      </c>
    </row>
    <row r="1226" spans="4:8" x14ac:dyDescent="0.35">
      <c r="D1226" t="s">
        <v>9157</v>
      </c>
      <c r="E1226">
        <v>175</v>
      </c>
      <c r="F1226">
        <v>14</v>
      </c>
      <c r="H1226" s="186">
        <f t="shared" si="33"/>
        <v>218.75</v>
      </c>
    </row>
    <row r="1227" spans="4:8" x14ac:dyDescent="0.35">
      <c r="D1227" t="s">
        <v>9157</v>
      </c>
      <c r="E1227">
        <v>175</v>
      </c>
      <c r="F1227">
        <v>-14</v>
      </c>
      <c r="H1227" s="186">
        <f t="shared" si="33"/>
        <v>218.75</v>
      </c>
    </row>
    <row r="1228" spans="4:8" x14ac:dyDescent="0.35">
      <c r="D1228" t="s">
        <v>8897</v>
      </c>
      <c r="E1228">
        <v>25</v>
      </c>
      <c r="F1228">
        <v>32</v>
      </c>
      <c r="H1228" s="186">
        <f t="shared" si="33"/>
        <v>31.25</v>
      </c>
    </row>
    <row r="1229" spans="4:8" x14ac:dyDescent="0.35">
      <c r="D1229" t="s">
        <v>9161</v>
      </c>
      <c r="E1229">
        <v>200</v>
      </c>
      <c r="F1229">
        <v>-14</v>
      </c>
      <c r="H1229" s="186">
        <f t="shared" si="33"/>
        <v>250</v>
      </c>
    </row>
    <row r="1230" spans="4:8" x14ac:dyDescent="0.35">
      <c r="D1230" t="s">
        <v>8934</v>
      </c>
      <c r="E1230">
        <v>0</v>
      </c>
      <c r="F1230">
        <v>70</v>
      </c>
      <c r="H1230" s="186">
        <f t="shared" si="33"/>
        <v>0</v>
      </c>
    </row>
    <row r="1231" spans="4:8" x14ac:dyDescent="0.35">
      <c r="D1231" t="s">
        <v>9162</v>
      </c>
      <c r="E1231">
        <v>0</v>
      </c>
      <c r="F1231">
        <v>70</v>
      </c>
      <c r="H1231" s="186">
        <f t="shared" si="33"/>
        <v>0</v>
      </c>
    </row>
    <row r="1232" spans="4:8" x14ac:dyDescent="0.35">
      <c r="D1232" t="s">
        <v>8966</v>
      </c>
      <c r="E1232">
        <v>0</v>
      </c>
      <c r="F1232">
        <v>87</v>
      </c>
      <c r="H1232" s="186">
        <f t="shared" si="33"/>
        <v>0</v>
      </c>
    </row>
    <row r="1233" spans="4:8" x14ac:dyDescent="0.35">
      <c r="D1233" t="s">
        <v>9126</v>
      </c>
      <c r="E1233">
        <v>0</v>
      </c>
      <c r="F1233">
        <v>87</v>
      </c>
      <c r="H1233" s="186">
        <f t="shared" si="33"/>
        <v>0</v>
      </c>
    </row>
    <row r="1234" spans="4:8" x14ac:dyDescent="0.35">
      <c r="D1234" t="s">
        <v>8966</v>
      </c>
      <c r="E1234">
        <v>0</v>
      </c>
      <c r="F1234">
        <v>80</v>
      </c>
      <c r="H1234" s="186">
        <f t="shared" si="33"/>
        <v>0</v>
      </c>
    </row>
    <row r="1235" spans="4:8" x14ac:dyDescent="0.35">
      <c r="D1235" t="s">
        <v>9004</v>
      </c>
      <c r="E1235">
        <v>0</v>
      </c>
      <c r="F1235">
        <v>90</v>
      </c>
      <c r="H1235" s="186">
        <f t="shared" si="33"/>
        <v>0</v>
      </c>
    </row>
    <row r="1236" spans="4:8" x14ac:dyDescent="0.35">
      <c r="D1236" t="s">
        <v>9156</v>
      </c>
      <c r="E1236">
        <v>290</v>
      </c>
      <c r="F1236">
        <v>96</v>
      </c>
      <c r="H1236" s="186">
        <f t="shared" si="33"/>
        <v>362.5</v>
      </c>
    </row>
    <row r="1237" spans="4:8" x14ac:dyDescent="0.35">
      <c r="D1237" t="s">
        <v>9132</v>
      </c>
      <c r="E1237">
        <v>200</v>
      </c>
      <c r="F1237">
        <v>-51</v>
      </c>
      <c r="H1237" s="186">
        <f t="shared" si="33"/>
        <v>250</v>
      </c>
    </row>
    <row r="1238" spans="4:8" x14ac:dyDescent="0.35">
      <c r="D1238" t="s">
        <v>9133</v>
      </c>
      <c r="E1238">
        <v>200</v>
      </c>
      <c r="F1238">
        <v>-60</v>
      </c>
      <c r="H1238" s="186">
        <f t="shared" si="33"/>
        <v>250</v>
      </c>
    </row>
    <row r="1239" spans="4:8" x14ac:dyDescent="0.35">
      <c r="D1239" t="s">
        <v>9132</v>
      </c>
      <c r="E1239">
        <v>290</v>
      </c>
      <c r="F1239">
        <v>-51</v>
      </c>
      <c r="H1239" s="186">
        <f t="shared" si="33"/>
        <v>362.5</v>
      </c>
    </row>
    <row r="1240" spans="4:8" x14ac:dyDescent="0.35">
      <c r="D1240" t="s">
        <v>9134</v>
      </c>
      <c r="E1240">
        <v>200</v>
      </c>
      <c r="F1240">
        <v>-31</v>
      </c>
      <c r="H1240" s="186">
        <f t="shared" si="33"/>
        <v>250</v>
      </c>
    </row>
    <row r="1241" spans="4:8" x14ac:dyDescent="0.35">
      <c r="D1241" t="s">
        <v>9135</v>
      </c>
      <c r="E1241">
        <v>200</v>
      </c>
      <c r="F1241">
        <v>-40</v>
      </c>
      <c r="H1241" s="186">
        <f t="shared" si="33"/>
        <v>250</v>
      </c>
    </row>
    <row r="1242" spans="4:8" x14ac:dyDescent="0.35">
      <c r="D1242" t="s">
        <v>9134</v>
      </c>
      <c r="E1242">
        <v>290</v>
      </c>
      <c r="F1242">
        <v>-31</v>
      </c>
      <c r="H1242" s="186">
        <f t="shared" si="33"/>
        <v>362.5</v>
      </c>
    </row>
    <row r="1243" spans="4:8" x14ac:dyDescent="0.35">
      <c r="D1243" t="s">
        <v>8896</v>
      </c>
      <c r="E1243">
        <v>200</v>
      </c>
      <c r="F1243">
        <v>-96</v>
      </c>
      <c r="H1243" s="186">
        <f t="shared" si="33"/>
        <v>250</v>
      </c>
    </row>
    <row r="1244" spans="4:8" x14ac:dyDescent="0.35">
      <c r="D1244" t="s">
        <v>9130</v>
      </c>
      <c r="E1244">
        <v>200</v>
      </c>
      <c r="F1244">
        <v>-96</v>
      </c>
      <c r="H1244" s="186">
        <f t="shared" si="33"/>
        <v>250</v>
      </c>
    </row>
    <row r="1245" spans="4:8" x14ac:dyDescent="0.35">
      <c r="D1245" t="s">
        <v>9130</v>
      </c>
      <c r="E1245">
        <v>290</v>
      </c>
      <c r="F1245">
        <v>-96</v>
      </c>
      <c r="H1245" s="186">
        <f t="shared" si="33"/>
        <v>362.5</v>
      </c>
    </row>
    <row r="1246" spans="4:8" x14ac:dyDescent="0.35">
      <c r="D1246" t="s">
        <v>9005</v>
      </c>
      <c r="E1246">
        <v>130</v>
      </c>
      <c r="F1246">
        <v>-50</v>
      </c>
      <c r="H1246" s="186">
        <f t="shared" si="33"/>
        <v>162.5</v>
      </c>
    </row>
    <row r="1247" spans="4:8" x14ac:dyDescent="0.35">
      <c r="D1247" t="s">
        <v>9005</v>
      </c>
      <c r="E1247">
        <v>175</v>
      </c>
      <c r="F1247">
        <v>-50</v>
      </c>
      <c r="H1247" s="186">
        <f t="shared" si="33"/>
        <v>218.75</v>
      </c>
    </row>
    <row r="1248" spans="4:8" x14ac:dyDescent="0.35">
      <c r="D1248" t="s">
        <v>9137</v>
      </c>
      <c r="E1248">
        <v>200</v>
      </c>
      <c r="F1248">
        <v>-60</v>
      </c>
      <c r="H1248" s="186">
        <f t="shared" si="33"/>
        <v>250</v>
      </c>
    </row>
    <row r="1249" spans="4:8" x14ac:dyDescent="0.35">
      <c r="D1249" t="s">
        <v>9132</v>
      </c>
      <c r="E1249">
        <v>200</v>
      </c>
      <c r="F1249">
        <v>-40</v>
      </c>
      <c r="H1249" s="186">
        <f t="shared" si="33"/>
        <v>250</v>
      </c>
    </row>
    <row r="1250" spans="4:8" x14ac:dyDescent="0.35">
      <c r="D1250" t="s">
        <v>9134</v>
      </c>
      <c r="E1250">
        <v>200</v>
      </c>
      <c r="F1250">
        <v>-20</v>
      </c>
      <c r="H1250" s="186">
        <f t="shared" ref="H1250:H1313" si="34">E1250*1.25</f>
        <v>250</v>
      </c>
    </row>
    <row r="1251" spans="4:8" x14ac:dyDescent="0.35">
      <c r="D1251" t="s">
        <v>9126</v>
      </c>
      <c r="E1251">
        <v>200</v>
      </c>
      <c r="F1251">
        <v>-86</v>
      </c>
      <c r="H1251" s="186">
        <f t="shared" si="34"/>
        <v>250</v>
      </c>
    </row>
    <row r="1252" spans="4:8" x14ac:dyDescent="0.35">
      <c r="D1252" t="s">
        <v>9126</v>
      </c>
      <c r="E1252">
        <v>290</v>
      </c>
      <c r="F1252">
        <v>-86</v>
      </c>
      <c r="H1252" s="186">
        <f t="shared" si="34"/>
        <v>362.5</v>
      </c>
    </row>
    <row r="1253" spans="4:8" x14ac:dyDescent="0.35">
      <c r="D1253" t="s">
        <v>9139</v>
      </c>
      <c r="E1253">
        <v>200</v>
      </c>
      <c r="F1253">
        <v>-20</v>
      </c>
      <c r="H1253" s="186">
        <f t="shared" si="34"/>
        <v>250</v>
      </c>
    </row>
    <row r="1254" spans="4:8" x14ac:dyDescent="0.35">
      <c r="D1254" t="s">
        <v>9140</v>
      </c>
      <c r="E1254">
        <v>200</v>
      </c>
      <c r="F1254">
        <v>-10</v>
      </c>
      <c r="H1254" s="186">
        <f t="shared" si="34"/>
        <v>250</v>
      </c>
    </row>
    <row r="1255" spans="4:8" x14ac:dyDescent="0.35">
      <c r="D1255" t="s">
        <v>9138</v>
      </c>
      <c r="E1255">
        <v>200</v>
      </c>
      <c r="F1255">
        <v>-14</v>
      </c>
      <c r="H1255" s="186">
        <f t="shared" si="34"/>
        <v>250</v>
      </c>
    </row>
    <row r="1256" spans="4:8" x14ac:dyDescent="0.35">
      <c r="D1256" t="s">
        <v>9135</v>
      </c>
      <c r="E1256">
        <v>290</v>
      </c>
      <c r="F1256">
        <v>-40</v>
      </c>
      <c r="H1256" s="186">
        <f t="shared" si="34"/>
        <v>362.5</v>
      </c>
    </row>
    <row r="1257" spans="4:8" x14ac:dyDescent="0.35">
      <c r="D1257" t="s">
        <v>9137</v>
      </c>
      <c r="E1257">
        <v>200</v>
      </c>
      <c r="F1257">
        <v>-71</v>
      </c>
      <c r="H1257" s="186">
        <f t="shared" si="34"/>
        <v>250</v>
      </c>
    </row>
    <row r="1258" spans="4:8" x14ac:dyDescent="0.35">
      <c r="D1258" t="s">
        <v>9137</v>
      </c>
      <c r="E1258">
        <v>290</v>
      </c>
      <c r="F1258">
        <v>-60</v>
      </c>
      <c r="H1258" s="186">
        <f t="shared" si="34"/>
        <v>362.5</v>
      </c>
    </row>
    <row r="1259" spans="4:8" x14ac:dyDescent="0.35">
      <c r="D1259" t="s">
        <v>9130</v>
      </c>
      <c r="E1259">
        <v>290</v>
      </c>
      <c r="F1259">
        <v>-86</v>
      </c>
      <c r="H1259" s="186">
        <f t="shared" si="34"/>
        <v>362.5</v>
      </c>
    </row>
    <row r="1260" spans="4:8" x14ac:dyDescent="0.35">
      <c r="D1260" t="s">
        <v>9137</v>
      </c>
      <c r="E1260">
        <v>290</v>
      </c>
      <c r="F1260">
        <v>-71</v>
      </c>
      <c r="H1260" s="186">
        <f t="shared" si="34"/>
        <v>362.5</v>
      </c>
    </row>
    <row r="1261" spans="4:8" x14ac:dyDescent="0.35">
      <c r="D1261" t="s">
        <v>9132</v>
      </c>
      <c r="E1261">
        <v>290</v>
      </c>
      <c r="F1261">
        <v>-40</v>
      </c>
      <c r="H1261" s="186">
        <f t="shared" si="34"/>
        <v>362.5</v>
      </c>
    </row>
    <row r="1262" spans="4:8" x14ac:dyDescent="0.35">
      <c r="D1262" t="s">
        <v>9133</v>
      </c>
      <c r="E1262">
        <v>290</v>
      </c>
      <c r="F1262">
        <v>-60</v>
      </c>
      <c r="H1262" s="186">
        <f t="shared" si="34"/>
        <v>362.5</v>
      </c>
    </row>
    <row r="1263" spans="4:8" x14ac:dyDescent="0.35">
      <c r="D1263" t="s">
        <v>9139</v>
      </c>
      <c r="E1263">
        <v>290</v>
      </c>
      <c r="F1263">
        <v>-20</v>
      </c>
      <c r="H1263" s="186">
        <f t="shared" si="34"/>
        <v>362.5</v>
      </c>
    </row>
    <row r="1264" spans="4:8" x14ac:dyDescent="0.35">
      <c r="D1264" t="s">
        <v>9134</v>
      </c>
      <c r="E1264">
        <v>290</v>
      </c>
      <c r="F1264">
        <v>-20</v>
      </c>
      <c r="H1264" s="186">
        <f t="shared" si="34"/>
        <v>362.5</v>
      </c>
    </row>
    <row r="1265" spans="4:8" x14ac:dyDescent="0.35">
      <c r="D1265" t="s">
        <v>9004</v>
      </c>
      <c r="E1265">
        <v>175</v>
      </c>
      <c r="F1265">
        <v>-50</v>
      </c>
      <c r="H1265" s="186">
        <f t="shared" si="34"/>
        <v>218.75</v>
      </c>
    </row>
    <row r="1266" spans="4:8" x14ac:dyDescent="0.35">
      <c r="D1266" t="s">
        <v>8963</v>
      </c>
      <c r="E1266">
        <v>25</v>
      </c>
      <c r="F1266">
        <v>-32</v>
      </c>
      <c r="H1266" s="186">
        <f t="shared" si="34"/>
        <v>31.25</v>
      </c>
    </row>
    <row r="1267" spans="4:8" x14ac:dyDescent="0.35">
      <c r="D1267" t="s">
        <v>9004</v>
      </c>
      <c r="E1267">
        <v>130</v>
      </c>
      <c r="F1267">
        <v>-50</v>
      </c>
      <c r="H1267" s="186">
        <f t="shared" si="34"/>
        <v>162.5</v>
      </c>
    </row>
    <row r="1268" spans="4:8" x14ac:dyDescent="0.35">
      <c r="D1268" t="s">
        <v>8896</v>
      </c>
      <c r="E1268">
        <v>290</v>
      </c>
      <c r="F1268">
        <v>-96</v>
      </c>
      <c r="H1268" s="186">
        <f t="shared" si="34"/>
        <v>362.5</v>
      </c>
    </row>
    <row r="1269" spans="4:8" x14ac:dyDescent="0.35">
      <c r="D1269" t="s">
        <v>9152</v>
      </c>
      <c r="E1269">
        <v>200</v>
      </c>
      <c r="F1269">
        <v>-51</v>
      </c>
      <c r="H1269" s="186">
        <f t="shared" si="34"/>
        <v>250</v>
      </c>
    </row>
    <row r="1270" spans="4:8" x14ac:dyDescent="0.35">
      <c r="D1270" t="s">
        <v>9152</v>
      </c>
      <c r="E1270">
        <v>290</v>
      </c>
      <c r="F1270">
        <v>-51</v>
      </c>
      <c r="H1270" s="186">
        <f t="shared" si="34"/>
        <v>362.5</v>
      </c>
    </row>
    <row r="1271" spans="4:8" x14ac:dyDescent="0.35">
      <c r="D1271" t="s">
        <v>9153</v>
      </c>
      <c r="E1271">
        <v>200</v>
      </c>
      <c r="F1271">
        <v>-60</v>
      </c>
      <c r="H1271" s="186">
        <f t="shared" si="34"/>
        <v>250</v>
      </c>
    </row>
    <row r="1272" spans="4:8" x14ac:dyDescent="0.35">
      <c r="D1272" t="s">
        <v>9154</v>
      </c>
      <c r="E1272">
        <v>200</v>
      </c>
      <c r="F1272">
        <v>-31</v>
      </c>
      <c r="H1272" s="186">
        <f t="shared" si="34"/>
        <v>250</v>
      </c>
    </row>
    <row r="1273" spans="4:8" x14ac:dyDescent="0.35">
      <c r="D1273" t="s">
        <v>9154</v>
      </c>
      <c r="E1273">
        <v>290</v>
      </c>
      <c r="F1273">
        <v>-31</v>
      </c>
      <c r="H1273" s="186">
        <f t="shared" si="34"/>
        <v>362.5</v>
      </c>
    </row>
    <row r="1274" spans="4:8" x14ac:dyDescent="0.35">
      <c r="D1274" t="s">
        <v>9155</v>
      </c>
      <c r="E1274">
        <v>200</v>
      </c>
      <c r="F1274">
        <v>-40</v>
      </c>
      <c r="H1274" s="186">
        <f t="shared" si="34"/>
        <v>250</v>
      </c>
    </row>
    <row r="1275" spans="4:8" x14ac:dyDescent="0.35">
      <c r="D1275" t="s">
        <v>9156</v>
      </c>
      <c r="E1275">
        <v>200</v>
      </c>
      <c r="F1275">
        <v>-96</v>
      </c>
      <c r="H1275" s="186">
        <f t="shared" si="34"/>
        <v>250</v>
      </c>
    </row>
    <row r="1276" spans="4:8" x14ac:dyDescent="0.35">
      <c r="D1276" t="s">
        <v>9156</v>
      </c>
      <c r="E1276">
        <v>290</v>
      </c>
      <c r="F1276">
        <v>-96</v>
      </c>
      <c r="H1276" s="186">
        <f t="shared" si="34"/>
        <v>362.5</v>
      </c>
    </row>
    <row r="1277" spans="4:8" x14ac:dyDescent="0.35">
      <c r="D1277" t="s">
        <v>9126</v>
      </c>
      <c r="E1277">
        <v>290</v>
      </c>
      <c r="F1277">
        <v>-96</v>
      </c>
      <c r="H1277" s="186">
        <f t="shared" si="34"/>
        <v>362.5</v>
      </c>
    </row>
    <row r="1278" spans="4:8" x14ac:dyDescent="0.35">
      <c r="D1278" t="s">
        <v>9157</v>
      </c>
      <c r="E1278">
        <v>130</v>
      </c>
      <c r="F1278">
        <v>-14</v>
      </c>
      <c r="H1278" s="186">
        <f t="shared" si="34"/>
        <v>162.5</v>
      </c>
    </row>
    <row r="1279" spans="4:8" x14ac:dyDescent="0.35">
      <c r="D1279" t="s">
        <v>9158</v>
      </c>
      <c r="E1279">
        <v>200</v>
      </c>
      <c r="F1279">
        <v>-60</v>
      </c>
      <c r="H1279" s="186">
        <f t="shared" si="34"/>
        <v>250</v>
      </c>
    </row>
    <row r="1280" spans="4:8" x14ac:dyDescent="0.35">
      <c r="D1280" t="s">
        <v>9152</v>
      </c>
      <c r="E1280">
        <v>200</v>
      </c>
      <c r="F1280">
        <v>-40</v>
      </c>
      <c r="H1280" s="186">
        <f t="shared" si="34"/>
        <v>250</v>
      </c>
    </row>
    <row r="1281" spans="4:8" x14ac:dyDescent="0.35">
      <c r="D1281" t="s">
        <v>9155</v>
      </c>
      <c r="E1281">
        <v>290</v>
      </c>
      <c r="F1281">
        <v>-40</v>
      </c>
      <c r="H1281" s="186">
        <f t="shared" si="34"/>
        <v>362.5</v>
      </c>
    </row>
    <row r="1282" spans="4:8" x14ac:dyDescent="0.35">
      <c r="D1282" t="s">
        <v>9158</v>
      </c>
      <c r="E1282">
        <v>290</v>
      </c>
      <c r="F1282">
        <v>-60</v>
      </c>
      <c r="H1282" s="186">
        <f t="shared" si="34"/>
        <v>362.5</v>
      </c>
    </row>
    <row r="1283" spans="4:8" x14ac:dyDescent="0.35">
      <c r="D1283" t="s">
        <v>9158</v>
      </c>
      <c r="E1283">
        <v>200</v>
      </c>
      <c r="F1283">
        <v>-71</v>
      </c>
      <c r="H1283" s="186">
        <f t="shared" si="34"/>
        <v>250</v>
      </c>
    </row>
    <row r="1284" spans="4:8" x14ac:dyDescent="0.35">
      <c r="D1284" t="s">
        <v>9126</v>
      </c>
      <c r="E1284">
        <v>200</v>
      </c>
      <c r="F1284">
        <v>-96</v>
      </c>
      <c r="H1284" s="186">
        <f t="shared" si="34"/>
        <v>250</v>
      </c>
    </row>
    <row r="1285" spans="4:8" x14ac:dyDescent="0.35">
      <c r="D1285" t="s">
        <v>9158</v>
      </c>
      <c r="E1285">
        <v>290</v>
      </c>
      <c r="F1285">
        <v>-71</v>
      </c>
      <c r="H1285" s="186">
        <f t="shared" si="34"/>
        <v>362.5</v>
      </c>
    </row>
    <row r="1286" spans="4:8" x14ac:dyDescent="0.35">
      <c r="D1286" t="s">
        <v>9152</v>
      </c>
      <c r="E1286">
        <v>290</v>
      </c>
      <c r="F1286">
        <v>-40</v>
      </c>
      <c r="H1286" s="186">
        <f t="shared" si="34"/>
        <v>362.5</v>
      </c>
    </row>
    <row r="1287" spans="4:8" x14ac:dyDescent="0.35">
      <c r="D1287" t="s">
        <v>9153</v>
      </c>
      <c r="E1287">
        <v>290</v>
      </c>
      <c r="F1287">
        <v>-60</v>
      </c>
      <c r="H1287" s="186">
        <f t="shared" si="34"/>
        <v>362.5</v>
      </c>
    </row>
    <row r="1288" spans="4:8" x14ac:dyDescent="0.35">
      <c r="D1288" t="s">
        <v>9159</v>
      </c>
      <c r="E1288">
        <v>290</v>
      </c>
      <c r="F1288">
        <v>-20</v>
      </c>
      <c r="H1288" s="186">
        <f t="shared" si="34"/>
        <v>362.5</v>
      </c>
    </row>
    <row r="1289" spans="4:8" x14ac:dyDescent="0.35">
      <c r="D1289" t="s">
        <v>9154</v>
      </c>
      <c r="E1289">
        <v>290</v>
      </c>
      <c r="F1289">
        <v>-20</v>
      </c>
      <c r="H1289" s="186">
        <f t="shared" si="34"/>
        <v>362.5</v>
      </c>
    </row>
    <row r="1290" spans="4:8" x14ac:dyDescent="0.35">
      <c r="D1290" t="s">
        <v>8897</v>
      </c>
      <c r="E1290">
        <v>25</v>
      </c>
      <c r="F1290">
        <v>-32</v>
      </c>
      <c r="H1290" s="186">
        <f t="shared" si="34"/>
        <v>31.25</v>
      </c>
    </row>
    <row r="1291" spans="4:8" x14ac:dyDescent="0.35">
      <c r="D1291" t="s">
        <v>9140</v>
      </c>
      <c r="E1291">
        <v>290</v>
      </c>
      <c r="F1291">
        <v>-10</v>
      </c>
      <c r="H1291" s="186">
        <f t="shared" si="34"/>
        <v>362.5</v>
      </c>
    </row>
    <row r="1292" spans="4:8" x14ac:dyDescent="0.35">
      <c r="D1292" t="s">
        <v>9150</v>
      </c>
      <c r="E1292">
        <v>31.25</v>
      </c>
      <c r="F1292">
        <v>90</v>
      </c>
      <c r="H1292" s="186">
        <f t="shared" si="34"/>
        <v>39.0625</v>
      </c>
    </row>
    <row r="1293" spans="4:8" x14ac:dyDescent="0.35">
      <c r="D1293" t="s">
        <v>8968</v>
      </c>
      <c r="E1293">
        <v>0</v>
      </c>
      <c r="F1293">
        <v>90</v>
      </c>
      <c r="H1293" s="186">
        <f t="shared" si="34"/>
        <v>0</v>
      </c>
    </row>
    <row r="1294" spans="4:8" x14ac:dyDescent="0.35">
      <c r="D1294" t="s">
        <v>9149</v>
      </c>
      <c r="E1294">
        <v>31.25</v>
      </c>
      <c r="F1294">
        <v>90</v>
      </c>
      <c r="H1294" s="186">
        <f t="shared" si="34"/>
        <v>39.0625</v>
      </c>
    </row>
    <row r="1295" spans="4:8" x14ac:dyDescent="0.35">
      <c r="D1295" t="s">
        <v>9005</v>
      </c>
      <c r="E1295">
        <v>0</v>
      </c>
      <c r="F1295">
        <v>90</v>
      </c>
      <c r="H1295" s="186">
        <f t="shared" si="34"/>
        <v>0</v>
      </c>
    </row>
    <row r="1296" spans="4:8" x14ac:dyDescent="0.35">
      <c r="D1296" t="s">
        <v>9151</v>
      </c>
      <c r="E1296">
        <v>0</v>
      </c>
      <c r="F1296">
        <v>90</v>
      </c>
      <c r="H1296" s="186">
        <f t="shared" si="34"/>
        <v>0</v>
      </c>
    </row>
    <row r="1297" spans="4:8" x14ac:dyDescent="0.35">
      <c r="D1297" t="s">
        <v>9163</v>
      </c>
      <c r="E1297">
        <v>25.791499999999999</v>
      </c>
      <c r="F1297">
        <v>32.001199999999997</v>
      </c>
      <c r="H1297" s="186">
        <f t="shared" si="34"/>
        <v>32.239374999999995</v>
      </c>
    </row>
    <row r="1298" spans="4:8" x14ac:dyDescent="0.35">
      <c r="D1298" t="s">
        <v>9164</v>
      </c>
      <c r="E1298">
        <v>0</v>
      </c>
      <c r="F1298">
        <v>34.316800000000001</v>
      </c>
      <c r="H1298" s="186">
        <f t="shared" si="34"/>
        <v>0</v>
      </c>
    </row>
    <row r="1299" spans="4:8" x14ac:dyDescent="0.35">
      <c r="D1299" t="s">
        <v>9165</v>
      </c>
      <c r="E1299">
        <v>137.5</v>
      </c>
      <c r="F1299">
        <v>-19</v>
      </c>
      <c r="H1299" s="186">
        <f t="shared" si="34"/>
        <v>171.875</v>
      </c>
    </row>
    <row r="1300" spans="4:8" x14ac:dyDescent="0.35">
      <c r="D1300" t="s">
        <v>9165</v>
      </c>
      <c r="E1300">
        <v>137.5</v>
      </c>
      <c r="F1300">
        <v>19</v>
      </c>
      <c r="H1300" s="186">
        <f t="shared" si="34"/>
        <v>171.875</v>
      </c>
    </row>
    <row r="1301" spans="4:8" x14ac:dyDescent="0.35">
      <c r="D1301" t="s">
        <v>9133</v>
      </c>
      <c r="E1301">
        <v>100</v>
      </c>
      <c r="F1301">
        <v>-19</v>
      </c>
      <c r="H1301" s="186">
        <f t="shared" si="34"/>
        <v>125</v>
      </c>
    </row>
    <row r="1302" spans="4:8" x14ac:dyDescent="0.35">
      <c r="D1302" t="s">
        <v>9133</v>
      </c>
      <c r="E1302">
        <v>88.0625</v>
      </c>
      <c r="F1302">
        <v>-14.640499999999999</v>
      </c>
      <c r="H1302" s="186">
        <f t="shared" si="34"/>
        <v>110.078125</v>
      </c>
    </row>
    <row r="1303" spans="4:8" x14ac:dyDescent="0.35">
      <c r="D1303" t="s">
        <v>9133</v>
      </c>
      <c r="E1303">
        <v>0</v>
      </c>
      <c r="F1303">
        <v>-25</v>
      </c>
      <c r="H1303" s="186">
        <f t="shared" si="34"/>
        <v>0</v>
      </c>
    </row>
    <row r="1304" spans="4:8" x14ac:dyDescent="0.35">
      <c r="D1304" t="s">
        <v>9133</v>
      </c>
      <c r="E1304">
        <v>0</v>
      </c>
      <c r="F1304">
        <v>-30</v>
      </c>
      <c r="H1304" s="186">
        <f t="shared" si="34"/>
        <v>0</v>
      </c>
    </row>
    <row r="1305" spans="4:8" x14ac:dyDescent="0.35">
      <c r="D1305" t="s">
        <v>9166</v>
      </c>
      <c r="E1305">
        <v>0</v>
      </c>
      <c r="F1305">
        <v>-34.354999999999997</v>
      </c>
      <c r="H1305" s="186">
        <f t="shared" si="34"/>
        <v>0</v>
      </c>
    </row>
    <row r="1306" spans="4:8" x14ac:dyDescent="0.35">
      <c r="D1306" t="s">
        <v>9167</v>
      </c>
      <c r="E1306">
        <v>25.69725</v>
      </c>
      <c r="F1306">
        <v>-32.009799999999998</v>
      </c>
      <c r="H1306" s="186">
        <f t="shared" si="34"/>
        <v>32.121562500000003</v>
      </c>
    </row>
    <row r="1307" spans="4:8" x14ac:dyDescent="0.35">
      <c r="D1307" t="s">
        <v>9168</v>
      </c>
      <c r="E1307">
        <v>68.75</v>
      </c>
      <c r="F1307">
        <v>-9.9999900000000004</v>
      </c>
      <c r="H1307" s="186">
        <f t="shared" si="34"/>
        <v>85.9375</v>
      </c>
    </row>
    <row r="1308" spans="4:8" x14ac:dyDescent="0.35">
      <c r="D1308" t="s">
        <v>9168</v>
      </c>
      <c r="E1308">
        <v>0</v>
      </c>
      <c r="F1308">
        <v>-18</v>
      </c>
      <c r="H1308" s="186">
        <f t="shared" si="34"/>
        <v>0</v>
      </c>
    </row>
    <row r="1309" spans="4:8" x14ac:dyDescent="0.35">
      <c r="D1309" t="s">
        <v>9168</v>
      </c>
      <c r="E1309">
        <v>76.25</v>
      </c>
      <c r="F1309">
        <v>-14</v>
      </c>
      <c r="H1309" s="186">
        <f t="shared" si="34"/>
        <v>95.3125</v>
      </c>
    </row>
    <row r="1310" spans="4:8" x14ac:dyDescent="0.35">
      <c r="D1310" t="s">
        <v>9138</v>
      </c>
      <c r="E1310">
        <v>68.75</v>
      </c>
      <c r="F1310">
        <v>10</v>
      </c>
      <c r="H1310" s="186">
        <f t="shared" si="34"/>
        <v>85.9375</v>
      </c>
    </row>
    <row r="1311" spans="4:8" x14ac:dyDescent="0.35">
      <c r="D1311" t="s">
        <v>9135</v>
      </c>
      <c r="E1311">
        <v>37.5</v>
      </c>
      <c r="F1311">
        <v>10</v>
      </c>
      <c r="H1311" s="186">
        <f t="shared" si="34"/>
        <v>46.875</v>
      </c>
    </row>
    <row r="1312" spans="4:8" x14ac:dyDescent="0.35">
      <c r="D1312" t="s">
        <v>9138</v>
      </c>
      <c r="E1312">
        <v>68.75</v>
      </c>
      <c r="F1312">
        <v>-9.9999900000000004</v>
      </c>
      <c r="H1312" s="186">
        <f t="shared" si="34"/>
        <v>85.9375</v>
      </c>
    </row>
    <row r="1313" spans="4:8" x14ac:dyDescent="0.35">
      <c r="D1313" t="s">
        <v>9133</v>
      </c>
      <c r="E1313">
        <v>88.0625</v>
      </c>
      <c r="F1313">
        <v>14.640499999999999</v>
      </c>
      <c r="H1313" s="186">
        <f t="shared" si="34"/>
        <v>110.078125</v>
      </c>
    </row>
    <row r="1314" spans="4:8" x14ac:dyDescent="0.35">
      <c r="D1314" t="s">
        <v>9168</v>
      </c>
      <c r="E1314">
        <v>76.25</v>
      </c>
      <c r="F1314">
        <v>14</v>
      </c>
      <c r="H1314" s="186">
        <f t="shared" ref="H1314:H1377" si="35">E1314*1.25</f>
        <v>95.3125</v>
      </c>
    </row>
    <row r="1315" spans="4:8" x14ac:dyDescent="0.35">
      <c r="D1315" t="s">
        <v>9168</v>
      </c>
      <c r="E1315">
        <v>0</v>
      </c>
      <c r="F1315">
        <v>-23</v>
      </c>
      <c r="H1315" s="186">
        <f t="shared" si="35"/>
        <v>0</v>
      </c>
    </row>
    <row r="1316" spans="4:8" x14ac:dyDescent="0.35">
      <c r="D1316" t="s">
        <v>9138</v>
      </c>
      <c r="E1316">
        <v>0</v>
      </c>
      <c r="F1316">
        <v>-18</v>
      </c>
      <c r="H1316" s="186">
        <f t="shared" si="35"/>
        <v>0</v>
      </c>
    </row>
    <row r="1317" spans="4:8" x14ac:dyDescent="0.35">
      <c r="D1317" t="s">
        <v>9135</v>
      </c>
      <c r="E1317">
        <v>37.5</v>
      </c>
      <c r="F1317">
        <v>-9.9999900000000004</v>
      </c>
      <c r="H1317" s="186">
        <f t="shared" si="35"/>
        <v>46.875</v>
      </c>
    </row>
    <row r="1318" spans="4:8" x14ac:dyDescent="0.35">
      <c r="D1318" t="s">
        <v>9168</v>
      </c>
      <c r="E1318">
        <v>31.25</v>
      </c>
      <c r="F1318">
        <v>-5.9999900000000004</v>
      </c>
      <c r="H1318" s="186">
        <f t="shared" si="35"/>
        <v>39.0625</v>
      </c>
    </row>
    <row r="1319" spans="4:8" x14ac:dyDescent="0.35">
      <c r="D1319" t="s">
        <v>9168</v>
      </c>
      <c r="E1319">
        <v>31.25</v>
      </c>
      <c r="F1319">
        <v>6</v>
      </c>
      <c r="H1319" s="186">
        <f t="shared" si="35"/>
        <v>39.0625</v>
      </c>
    </row>
    <row r="1320" spans="4:8" x14ac:dyDescent="0.35">
      <c r="D1320" t="s">
        <v>9168</v>
      </c>
      <c r="E1320">
        <v>0</v>
      </c>
      <c r="F1320">
        <v>-9</v>
      </c>
      <c r="H1320" s="186">
        <f t="shared" si="35"/>
        <v>0</v>
      </c>
    </row>
    <row r="1321" spans="4:8" x14ac:dyDescent="0.35">
      <c r="D1321" t="s">
        <v>9133</v>
      </c>
      <c r="E1321">
        <v>100</v>
      </c>
      <c r="F1321">
        <v>19</v>
      </c>
      <c r="H1321" s="186">
        <f t="shared" si="35"/>
        <v>125</v>
      </c>
    </row>
    <row r="1322" spans="4:8" x14ac:dyDescent="0.35">
      <c r="D1322" t="s">
        <v>9168</v>
      </c>
      <c r="E1322">
        <v>68.75</v>
      </c>
      <c r="F1322">
        <v>10</v>
      </c>
      <c r="H1322" s="186">
        <f t="shared" si="35"/>
        <v>85.9375</v>
      </c>
    </row>
    <row r="1323" spans="4:8" x14ac:dyDescent="0.35">
      <c r="D1323" t="s">
        <v>9133</v>
      </c>
      <c r="E1323">
        <v>0</v>
      </c>
      <c r="F1323">
        <v>25</v>
      </c>
      <c r="H1323" s="186">
        <f t="shared" si="35"/>
        <v>0</v>
      </c>
    </row>
    <row r="1324" spans="4:8" x14ac:dyDescent="0.35">
      <c r="D1324" t="s">
        <v>9133</v>
      </c>
      <c r="E1324">
        <v>0</v>
      </c>
      <c r="F1324">
        <v>30</v>
      </c>
      <c r="H1324" s="186">
        <f t="shared" si="35"/>
        <v>0</v>
      </c>
    </row>
    <row r="1325" spans="4:8" x14ac:dyDescent="0.35">
      <c r="D1325" t="s">
        <v>9168</v>
      </c>
      <c r="E1325">
        <v>0</v>
      </c>
      <c r="F1325">
        <v>18</v>
      </c>
      <c r="H1325" s="186">
        <f t="shared" si="35"/>
        <v>0</v>
      </c>
    </row>
    <row r="1326" spans="4:8" x14ac:dyDescent="0.35">
      <c r="D1326" t="s">
        <v>9168</v>
      </c>
      <c r="E1326">
        <v>0</v>
      </c>
      <c r="F1326">
        <v>23</v>
      </c>
      <c r="H1326" s="186">
        <f t="shared" si="35"/>
        <v>0</v>
      </c>
    </row>
    <row r="1327" spans="4:8" x14ac:dyDescent="0.35">
      <c r="D1327" t="s">
        <v>9138</v>
      </c>
      <c r="E1327">
        <v>0</v>
      </c>
      <c r="F1327">
        <v>18</v>
      </c>
      <c r="H1327" s="186">
        <f t="shared" si="35"/>
        <v>0</v>
      </c>
    </row>
    <row r="1328" spans="4:8" x14ac:dyDescent="0.35">
      <c r="D1328" t="s">
        <v>9135</v>
      </c>
      <c r="E1328">
        <v>0</v>
      </c>
      <c r="F1328">
        <v>14</v>
      </c>
      <c r="H1328" s="186">
        <f t="shared" si="35"/>
        <v>0</v>
      </c>
    </row>
    <row r="1329" spans="4:8" x14ac:dyDescent="0.35">
      <c r="D1329" t="s">
        <v>9135</v>
      </c>
      <c r="E1329">
        <v>31.25</v>
      </c>
      <c r="F1329">
        <v>6</v>
      </c>
      <c r="H1329" s="186">
        <f t="shared" si="35"/>
        <v>39.0625</v>
      </c>
    </row>
    <row r="1330" spans="4:8" x14ac:dyDescent="0.35">
      <c r="D1330" t="s">
        <v>9135</v>
      </c>
      <c r="E1330">
        <v>0</v>
      </c>
      <c r="F1330">
        <v>9.0000099999999996</v>
      </c>
      <c r="H1330" s="186">
        <f t="shared" si="35"/>
        <v>0</v>
      </c>
    </row>
    <row r="1331" spans="4:8" x14ac:dyDescent="0.35">
      <c r="D1331" t="s">
        <v>9135</v>
      </c>
      <c r="E1331">
        <v>31.25</v>
      </c>
      <c r="F1331">
        <v>-5.9999900000000004</v>
      </c>
      <c r="H1331" s="186">
        <f t="shared" si="35"/>
        <v>39.0625</v>
      </c>
    </row>
    <row r="1332" spans="4:8" x14ac:dyDescent="0.35">
      <c r="D1332" t="s">
        <v>9135</v>
      </c>
      <c r="E1332">
        <v>0</v>
      </c>
      <c r="F1332">
        <v>-14</v>
      </c>
      <c r="H1332" s="186">
        <f t="shared" si="35"/>
        <v>0</v>
      </c>
    </row>
    <row r="1333" spans="4:8" x14ac:dyDescent="0.35">
      <c r="D1333" t="s">
        <v>9135</v>
      </c>
      <c r="E1333">
        <v>0</v>
      </c>
      <c r="F1333">
        <v>-9</v>
      </c>
      <c r="H1333" s="186">
        <f t="shared" si="35"/>
        <v>0</v>
      </c>
    </row>
    <row r="1334" spans="4:8" x14ac:dyDescent="0.35">
      <c r="D1334" t="s">
        <v>9169</v>
      </c>
      <c r="E1334">
        <v>25.791499999999999</v>
      </c>
      <c r="F1334">
        <v>31.998799999999999</v>
      </c>
      <c r="H1334" s="186">
        <f t="shared" si="35"/>
        <v>32.239374999999995</v>
      </c>
    </row>
    <row r="1335" spans="4:8" x14ac:dyDescent="0.35">
      <c r="D1335" t="s">
        <v>9170</v>
      </c>
      <c r="E1335">
        <v>0</v>
      </c>
      <c r="F1335">
        <v>34.351599999999998</v>
      </c>
      <c r="H1335" s="186">
        <f t="shared" si="35"/>
        <v>0</v>
      </c>
    </row>
    <row r="1336" spans="4:8" x14ac:dyDescent="0.35">
      <c r="D1336" t="s">
        <v>9141</v>
      </c>
      <c r="E1336">
        <v>137.5</v>
      </c>
      <c r="F1336">
        <v>-45</v>
      </c>
      <c r="H1336" s="186">
        <f t="shared" si="35"/>
        <v>171.875</v>
      </c>
    </row>
    <row r="1337" spans="4:8" x14ac:dyDescent="0.35">
      <c r="D1337" t="s">
        <v>8899</v>
      </c>
      <c r="E1337">
        <v>137.5</v>
      </c>
      <c r="F1337">
        <v>-45</v>
      </c>
      <c r="H1337" s="186">
        <f t="shared" si="35"/>
        <v>171.875</v>
      </c>
    </row>
    <row r="1338" spans="4:8" x14ac:dyDescent="0.35">
      <c r="D1338" t="s">
        <v>9141</v>
      </c>
      <c r="E1338">
        <v>100</v>
      </c>
      <c r="F1338">
        <v>-70</v>
      </c>
      <c r="H1338" s="186">
        <f t="shared" si="35"/>
        <v>125</v>
      </c>
    </row>
    <row r="1339" spans="4:8" x14ac:dyDescent="0.35">
      <c r="D1339" t="s">
        <v>9148</v>
      </c>
      <c r="E1339">
        <v>88.0625</v>
      </c>
      <c r="F1339">
        <v>-70</v>
      </c>
      <c r="H1339" s="186">
        <f t="shared" si="35"/>
        <v>110.078125</v>
      </c>
    </row>
    <row r="1340" spans="4:8" x14ac:dyDescent="0.35">
      <c r="D1340" t="s">
        <v>8934</v>
      </c>
      <c r="E1340">
        <v>0</v>
      </c>
      <c r="F1340">
        <v>-70</v>
      </c>
      <c r="H1340" s="186">
        <f t="shared" si="35"/>
        <v>0</v>
      </c>
    </row>
    <row r="1341" spans="4:8" x14ac:dyDescent="0.35">
      <c r="D1341" t="s">
        <v>9162</v>
      </c>
      <c r="E1341">
        <v>0</v>
      </c>
      <c r="F1341">
        <v>-70</v>
      </c>
      <c r="H1341" s="186">
        <f t="shared" si="35"/>
        <v>0</v>
      </c>
    </row>
    <row r="1342" spans="4:8" x14ac:dyDescent="0.35">
      <c r="D1342" t="s">
        <v>9171</v>
      </c>
      <c r="E1342">
        <v>0</v>
      </c>
      <c r="F1342">
        <v>-34.289099999999998</v>
      </c>
      <c r="H1342" s="186">
        <f t="shared" si="35"/>
        <v>0</v>
      </c>
    </row>
    <row r="1343" spans="4:8" x14ac:dyDescent="0.35">
      <c r="D1343" t="s">
        <v>9172</v>
      </c>
      <c r="E1343">
        <v>25.69725</v>
      </c>
      <c r="F1343">
        <v>-31.990200000000002</v>
      </c>
      <c r="H1343" s="186">
        <f t="shared" si="35"/>
        <v>32.121562500000003</v>
      </c>
    </row>
    <row r="1344" spans="4:8" x14ac:dyDescent="0.35">
      <c r="D1344" t="s">
        <v>9173</v>
      </c>
      <c r="E1344">
        <v>68.75</v>
      </c>
      <c r="F1344">
        <v>-87</v>
      </c>
      <c r="H1344" s="186">
        <f t="shared" si="35"/>
        <v>85.9375</v>
      </c>
    </row>
    <row r="1345" spans="4:8" x14ac:dyDescent="0.35">
      <c r="D1345" t="s">
        <v>8966</v>
      </c>
      <c r="E1345">
        <v>0</v>
      </c>
      <c r="F1345">
        <v>-87</v>
      </c>
      <c r="H1345" s="186">
        <f t="shared" si="35"/>
        <v>0</v>
      </c>
    </row>
    <row r="1346" spans="4:8" x14ac:dyDescent="0.35">
      <c r="D1346" t="s">
        <v>9004</v>
      </c>
      <c r="E1346">
        <v>76.25</v>
      </c>
      <c r="F1346">
        <v>-87</v>
      </c>
      <c r="H1346" s="186">
        <f t="shared" si="35"/>
        <v>95.3125</v>
      </c>
    </row>
    <row r="1347" spans="4:8" x14ac:dyDescent="0.35">
      <c r="D1347" t="s">
        <v>8969</v>
      </c>
      <c r="E1347">
        <v>68.75</v>
      </c>
      <c r="F1347">
        <v>-80</v>
      </c>
      <c r="H1347" s="186">
        <f t="shared" si="35"/>
        <v>85.9375</v>
      </c>
    </row>
    <row r="1348" spans="4:8" x14ac:dyDescent="0.35">
      <c r="D1348" t="s">
        <v>8969</v>
      </c>
      <c r="E1348">
        <v>37.5</v>
      </c>
      <c r="F1348">
        <v>-90</v>
      </c>
      <c r="H1348" s="186">
        <f t="shared" si="35"/>
        <v>46.875</v>
      </c>
    </row>
    <row r="1349" spans="4:8" x14ac:dyDescent="0.35">
      <c r="D1349" t="s">
        <v>9173</v>
      </c>
      <c r="E1349">
        <v>68.75</v>
      </c>
      <c r="F1349">
        <v>-80</v>
      </c>
      <c r="H1349" s="186">
        <f t="shared" si="35"/>
        <v>85.9375</v>
      </c>
    </row>
    <row r="1350" spans="4:8" x14ac:dyDescent="0.35">
      <c r="D1350" t="s">
        <v>9142</v>
      </c>
      <c r="E1350">
        <v>88.0625</v>
      </c>
      <c r="F1350">
        <v>-70</v>
      </c>
      <c r="H1350" s="186">
        <f t="shared" si="35"/>
        <v>110.078125</v>
      </c>
    </row>
    <row r="1351" spans="4:8" x14ac:dyDescent="0.35">
      <c r="D1351" t="s">
        <v>9005</v>
      </c>
      <c r="E1351">
        <v>76.25</v>
      </c>
      <c r="F1351">
        <v>-87</v>
      </c>
      <c r="H1351" s="186">
        <f t="shared" si="35"/>
        <v>95.3125</v>
      </c>
    </row>
    <row r="1352" spans="4:8" x14ac:dyDescent="0.35">
      <c r="D1352" t="s">
        <v>9126</v>
      </c>
      <c r="E1352">
        <v>0</v>
      </c>
      <c r="F1352">
        <v>-87</v>
      </c>
      <c r="H1352" s="186">
        <f t="shared" si="35"/>
        <v>0</v>
      </c>
    </row>
    <row r="1353" spans="4:8" x14ac:dyDescent="0.35">
      <c r="D1353" t="s">
        <v>8966</v>
      </c>
      <c r="E1353">
        <v>0</v>
      </c>
      <c r="F1353">
        <v>-80</v>
      </c>
      <c r="H1353" s="186">
        <f t="shared" si="35"/>
        <v>0</v>
      </c>
    </row>
    <row r="1354" spans="4:8" x14ac:dyDescent="0.35">
      <c r="D1354" t="s">
        <v>9173</v>
      </c>
      <c r="E1354">
        <v>37.5</v>
      </c>
      <c r="F1354">
        <v>-90</v>
      </c>
      <c r="H1354" s="186">
        <f t="shared" si="35"/>
        <v>46.875</v>
      </c>
    </row>
    <row r="1355" spans="4:8" x14ac:dyDescent="0.35">
      <c r="D1355" t="s">
        <v>9174</v>
      </c>
      <c r="E1355">
        <v>31.25</v>
      </c>
      <c r="F1355">
        <v>-87</v>
      </c>
      <c r="H1355" s="186">
        <f t="shared" si="35"/>
        <v>39.0625</v>
      </c>
    </row>
    <row r="1356" spans="4:8" x14ac:dyDescent="0.35">
      <c r="D1356" t="s">
        <v>9175</v>
      </c>
      <c r="E1356">
        <v>31.25</v>
      </c>
      <c r="F1356">
        <v>-87</v>
      </c>
      <c r="H1356" s="186">
        <f t="shared" si="35"/>
        <v>39.0625</v>
      </c>
    </row>
    <row r="1357" spans="4:8" x14ac:dyDescent="0.35">
      <c r="D1357" t="s">
        <v>9176</v>
      </c>
      <c r="E1357">
        <v>0</v>
      </c>
      <c r="F1357">
        <v>-87</v>
      </c>
      <c r="H1357" s="186">
        <f t="shared" si="35"/>
        <v>0</v>
      </c>
    </row>
    <row r="1358" spans="4:8" x14ac:dyDescent="0.35">
      <c r="D1358" t="s">
        <v>8899</v>
      </c>
      <c r="E1358">
        <v>100</v>
      </c>
      <c r="F1358">
        <v>-70</v>
      </c>
      <c r="H1358" s="186">
        <f t="shared" si="35"/>
        <v>125</v>
      </c>
    </row>
    <row r="1359" spans="4:8" x14ac:dyDescent="0.35">
      <c r="D1359" t="s">
        <v>8969</v>
      </c>
      <c r="E1359">
        <v>68.75</v>
      </c>
      <c r="F1359">
        <v>-87</v>
      </c>
      <c r="H1359" s="186">
        <f t="shared" si="35"/>
        <v>85.9375</v>
      </c>
    </row>
    <row r="1360" spans="4:8" x14ac:dyDescent="0.35">
      <c r="D1360" t="s">
        <v>8933</v>
      </c>
      <c r="E1360">
        <v>0</v>
      </c>
      <c r="F1360">
        <v>-70</v>
      </c>
      <c r="H1360" s="186">
        <f t="shared" si="35"/>
        <v>0</v>
      </c>
    </row>
    <row r="1361" spans="4:8" x14ac:dyDescent="0.35">
      <c r="D1361" t="s">
        <v>9143</v>
      </c>
      <c r="E1361">
        <v>0</v>
      </c>
      <c r="F1361">
        <v>-70</v>
      </c>
      <c r="H1361" s="186">
        <f t="shared" si="35"/>
        <v>0</v>
      </c>
    </row>
    <row r="1362" spans="4:8" x14ac:dyDescent="0.35">
      <c r="D1362" t="s">
        <v>9146</v>
      </c>
      <c r="E1362">
        <v>0</v>
      </c>
      <c r="F1362">
        <v>-87</v>
      </c>
      <c r="H1362" s="186">
        <f t="shared" si="35"/>
        <v>0</v>
      </c>
    </row>
    <row r="1363" spans="4:8" x14ac:dyDescent="0.35">
      <c r="D1363" t="s">
        <v>9130</v>
      </c>
      <c r="E1363">
        <v>0</v>
      </c>
      <c r="F1363">
        <v>-87</v>
      </c>
      <c r="H1363" s="186">
        <f t="shared" si="35"/>
        <v>0</v>
      </c>
    </row>
    <row r="1364" spans="4:8" x14ac:dyDescent="0.35">
      <c r="D1364" t="s">
        <v>9146</v>
      </c>
      <c r="E1364">
        <v>0</v>
      </c>
      <c r="F1364">
        <v>-80</v>
      </c>
      <c r="H1364" s="186">
        <f t="shared" si="35"/>
        <v>0</v>
      </c>
    </row>
    <row r="1365" spans="4:8" x14ac:dyDescent="0.35">
      <c r="D1365" t="s">
        <v>9005</v>
      </c>
      <c r="E1365">
        <v>0</v>
      </c>
      <c r="F1365">
        <v>-90</v>
      </c>
      <c r="H1365" s="186">
        <f t="shared" si="35"/>
        <v>0</v>
      </c>
    </row>
    <row r="1366" spans="4:8" x14ac:dyDescent="0.35">
      <c r="D1366" t="s">
        <v>9175</v>
      </c>
      <c r="E1366">
        <v>31.25</v>
      </c>
      <c r="F1366">
        <v>-90</v>
      </c>
      <c r="H1366" s="186">
        <f t="shared" si="35"/>
        <v>39.0625</v>
      </c>
    </row>
    <row r="1367" spans="4:8" x14ac:dyDescent="0.35">
      <c r="D1367" t="s">
        <v>9177</v>
      </c>
      <c r="E1367">
        <v>0</v>
      </c>
      <c r="F1367">
        <v>-90</v>
      </c>
      <c r="H1367" s="186">
        <f t="shared" si="35"/>
        <v>0</v>
      </c>
    </row>
    <row r="1368" spans="4:8" x14ac:dyDescent="0.35">
      <c r="D1368" t="s">
        <v>9174</v>
      </c>
      <c r="E1368">
        <v>31.25</v>
      </c>
      <c r="F1368">
        <v>-90</v>
      </c>
      <c r="H1368" s="186">
        <f t="shared" si="35"/>
        <v>39.0625</v>
      </c>
    </row>
    <row r="1369" spans="4:8" x14ac:dyDescent="0.35">
      <c r="D1369" t="s">
        <v>9004</v>
      </c>
      <c r="E1369">
        <v>0</v>
      </c>
      <c r="F1369">
        <v>-90</v>
      </c>
      <c r="H1369" s="186">
        <f t="shared" si="35"/>
        <v>0</v>
      </c>
    </row>
    <row r="1370" spans="4:8" x14ac:dyDescent="0.35">
      <c r="D1370" t="s">
        <v>9176</v>
      </c>
      <c r="E1370">
        <v>0</v>
      </c>
      <c r="F1370">
        <v>-90</v>
      </c>
      <c r="H1370" s="186">
        <f t="shared" si="35"/>
        <v>0</v>
      </c>
    </row>
    <row r="1371" spans="4:8" x14ac:dyDescent="0.35">
      <c r="D1371" t="s">
        <v>9178</v>
      </c>
      <c r="E1371">
        <v>25.791499999999999</v>
      </c>
      <c r="F1371">
        <v>-32.001199999999997</v>
      </c>
      <c r="H1371" s="186">
        <f t="shared" si="35"/>
        <v>32.239374999999995</v>
      </c>
    </row>
    <row r="1372" spans="4:8" x14ac:dyDescent="0.35">
      <c r="D1372" t="s">
        <v>9179</v>
      </c>
      <c r="E1372">
        <v>0</v>
      </c>
      <c r="F1372">
        <v>-34.316800000000001</v>
      </c>
      <c r="H1372" s="186">
        <f t="shared" si="35"/>
        <v>0</v>
      </c>
    </row>
    <row r="1373" spans="4:8" x14ac:dyDescent="0.35">
      <c r="D1373" t="s">
        <v>9180</v>
      </c>
      <c r="E1373">
        <v>137.5</v>
      </c>
      <c r="F1373">
        <v>19</v>
      </c>
      <c r="H1373" s="186">
        <f t="shared" si="35"/>
        <v>171.875</v>
      </c>
    </row>
    <row r="1374" spans="4:8" x14ac:dyDescent="0.35">
      <c r="D1374" t="s">
        <v>9180</v>
      </c>
      <c r="E1374">
        <v>137.5</v>
      </c>
      <c r="F1374">
        <v>-19</v>
      </c>
      <c r="H1374" s="186">
        <f t="shared" si="35"/>
        <v>171.875</v>
      </c>
    </row>
    <row r="1375" spans="4:8" x14ac:dyDescent="0.35">
      <c r="D1375" t="s">
        <v>9153</v>
      </c>
      <c r="E1375">
        <v>100</v>
      </c>
      <c r="F1375">
        <v>19</v>
      </c>
      <c r="H1375" s="186">
        <f t="shared" si="35"/>
        <v>125</v>
      </c>
    </row>
    <row r="1376" spans="4:8" x14ac:dyDescent="0.35">
      <c r="D1376" t="s">
        <v>9153</v>
      </c>
      <c r="E1376">
        <v>88.0625</v>
      </c>
      <c r="F1376">
        <v>14.640499999999999</v>
      </c>
      <c r="H1376" s="186">
        <f t="shared" si="35"/>
        <v>110.078125</v>
      </c>
    </row>
    <row r="1377" spans="4:8" x14ac:dyDescent="0.35">
      <c r="D1377" t="s">
        <v>9153</v>
      </c>
      <c r="E1377">
        <v>0</v>
      </c>
      <c r="F1377">
        <v>25</v>
      </c>
      <c r="H1377" s="186">
        <f t="shared" si="35"/>
        <v>0</v>
      </c>
    </row>
    <row r="1378" spans="4:8" x14ac:dyDescent="0.35">
      <c r="D1378" t="s">
        <v>9153</v>
      </c>
      <c r="E1378">
        <v>0</v>
      </c>
      <c r="F1378">
        <v>30</v>
      </c>
      <c r="H1378" s="186">
        <f t="shared" ref="H1378:H1441" si="36">E1378*1.25</f>
        <v>0</v>
      </c>
    </row>
    <row r="1379" spans="4:8" x14ac:dyDescent="0.35">
      <c r="D1379" t="s">
        <v>9181</v>
      </c>
      <c r="E1379">
        <v>0</v>
      </c>
      <c r="F1379">
        <v>34.354999999999997</v>
      </c>
      <c r="H1379" s="186">
        <f t="shared" si="36"/>
        <v>0</v>
      </c>
    </row>
    <row r="1380" spans="4:8" x14ac:dyDescent="0.35">
      <c r="D1380" t="s">
        <v>9182</v>
      </c>
      <c r="E1380">
        <v>25.69725</v>
      </c>
      <c r="F1380">
        <v>32.009799999999998</v>
      </c>
      <c r="H1380" s="186">
        <f t="shared" si="36"/>
        <v>32.121562500000003</v>
      </c>
    </row>
    <row r="1381" spans="4:8" x14ac:dyDescent="0.35">
      <c r="D1381" t="s">
        <v>9183</v>
      </c>
      <c r="E1381">
        <v>68.75</v>
      </c>
      <c r="F1381">
        <v>9.9999699999999994</v>
      </c>
      <c r="H1381" s="186">
        <f t="shared" si="36"/>
        <v>85.9375</v>
      </c>
    </row>
    <row r="1382" spans="4:8" x14ac:dyDescent="0.35">
      <c r="D1382" t="s">
        <v>9183</v>
      </c>
      <c r="E1382">
        <v>0</v>
      </c>
      <c r="F1382">
        <v>18</v>
      </c>
      <c r="H1382" s="186">
        <f t="shared" si="36"/>
        <v>0</v>
      </c>
    </row>
    <row r="1383" spans="4:8" x14ac:dyDescent="0.35">
      <c r="D1383" t="s">
        <v>9183</v>
      </c>
      <c r="E1383">
        <v>76.25</v>
      </c>
      <c r="F1383">
        <v>14</v>
      </c>
      <c r="H1383" s="186">
        <f t="shared" si="36"/>
        <v>95.3125</v>
      </c>
    </row>
    <row r="1384" spans="4:8" x14ac:dyDescent="0.35">
      <c r="D1384" t="s">
        <v>9161</v>
      </c>
      <c r="E1384">
        <v>68.75</v>
      </c>
      <c r="F1384">
        <v>-10</v>
      </c>
      <c r="H1384" s="186">
        <f t="shared" si="36"/>
        <v>85.9375</v>
      </c>
    </row>
    <row r="1385" spans="4:8" x14ac:dyDescent="0.35">
      <c r="D1385" t="s">
        <v>9155</v>
      </c>
      <c r="E1385">
        <v>37.5</v>
      </c>
      <c r="F1385">
        <v>-10</v>
      </c>
      <c r="H1385" s="186">
        <f t="shared" si="36"/>
        <v>46.875</v>
      </c>
    </row>
    <row r="1386" spans="4:8" x14ac:dyDescent="0.35">
      <c r="D1386" t="s">
        <v>9161</v>
      </c>
      <c r="E1386">
        <v>68.75</v>
      </c>
      <c r="F1386">
        <v>9.9999699999999994</v>
      </c>
      <c r="H1386" s="186">
        <f t="shared" si="36"/>
        <v>85.9375</v>
      </c>
    </row>
    <row r="1387" spans="4:8" x14ac:dyDescent="0.35">
      <c r="D1387" t="s">
        <v>9153</v>
      </c>
      <c r="E1387">
        <v>88.0625</v>
      </c>
      <c r="F1387">
        <v>-14.640499999999999</v>
      </c>
      <c r="H1387" s="186">
        <f t="shared" si="36"/>
        <v>110.078125</v>
      </c>
    </row>
    <row r="1388" spans="4:8" x14ac:dyDescent="0.35">
      <c r="D1388" t="s">
        <v>9183</v>
      </c>
      <c r="E1388">
        <v>76.25</v>
      </c>
      <c r="F1388">
        <v>-14</v>
      </c>
      <c r="H1388" s="186">
        <f t="shared" si="36"/>
        <v>95.3125</v>
      </c>
    </row>
    <row r="1389" spans="4:8" x14ac:dyDescent="0.35">
      <c r="D1389" t="s">
        <v>9183</v>
      </c>
      <c r="E1389">
        <v>0</v>
      </c>
      <c r="F1389">
        <v>23</v>
      </c>
      <c r="H1389" s="186">
        <f t="shared" si="36"/>
        <v>0</v>
      </c>
    </row>
    <row r="1390" spans="4:8" x14ac:dyDescent="0.35">
      <c r="D1390" t="s">
        <v>9161</v>
      </c>
      <c r="E1390">
        <v>0</v>
      </c>
      <c r="F1390">
        <v>18</v>
      </c>
      <c r="H1390" s="186">
        <f t="shared" si="36"/>
        <v>0</v>
      </c>
    </row>
    <row r="1391" spans="4:8" x14ac:dyDescent="0.35">
      <c r="D1391" t="s">
        <v>9155</v>
      </c>
      <c r="E1391">
        <v>37.5</v>
      </c>
      <c r="F1391">
        <v>9.9999699999999994</v>
      </c>
      <c r="H1391" s="186">
        <f t="shared" si="36"/>
        <v>46.875</v>
      </c>
    </row>
    <row r="1392" spans="4:8" x14ac:dyDescent="0.35">
      <c r="D1392" t="s">
        <v>9183</v>
      </c>
      <c r="E1392">
        <v>31.25</v>
      </c>
      <c r="F1392">
        <v>5.9999799999999999</v>
      </c>
      <c r="H1392" s="186">
        <f t="shared" si="36"/>
        <v>39.0625</v>
      </c>
    </row>
    <row r="1393" spans="4:8" x14ac:dyDescent="0.35">
      <c r="D1393" t="s">
        <v>9183</v>
      </c>
      <c r="E1393">
        <v>31.25</v>
      </c>
      <c r="F1393">
        <v>-6.0000200000000001</v>
      </c>
      <c r="H1393" s="186">
        <f t="shared" si="36"/>
        <v>39.0625</v>
      </c>
    </row>
    <row r="1394" spans="4:8" x14ac:dyDescent="0.35">
      <c r="D1394" t="s">
        <v>9183</v>
      </c>
      <c r="E1394">
        <v>0</v>
      </c>
      <c r="F1394">
        <v>8.9999800000000008</v>
      </c>
      <c r="H1394" s="186">
        <f t="shared" si="36"/>
        <v>0</v>
      </c>
    </row>
    <row r="1395" spans="4:8" x14ac:dyDescent="0.35">
      <c r="D1395" t="s">
        <v>9153</v>
      </c>
      <c r="E1395">
        <v>100</v>
      </c>
      <c r="F1395">
        <v>-19</v>
      </c>
      <c r="H1395" s="186">
        <f t="shared" si="36"/>
        <v>125</v>
      </c>
    </row>
    <row r="1396" spans="4:8" x14ac:dyDescent="0.35">
      <c r="D1396" t="s">
        <v>9183</v>
      </c>
      <c r="E1396">
        <v>68.75</v>
      </c>
      <c r="F1396">
        <v>-10</v>
      </c>
      <c r="H1396" s="186">
        <f t="shared" si="36"/>
        <v>85.9375</v>
      </c>
    </row>
    <row r="1397" spans="4:8" x14ac:dyDescent="0.35">
      <c r="D1397" t="s">
        <v>9153</v>
      </c>
      <c r="E1397">
        <v>0</v>
      </c>
      <c r="F1397">
        <v>-25</v>
      </c>
      <c r="H1397" s="186">
        <f t="shared" si="36"/>
        <v>0</v>
      </c>
    </row>
    <row r="1398" spans="4:8" x14ac:dyDescent="0.35">
      <c r="D1398" t="s">
        <v>9153</v>
      </c>
      <c r="E1398">
        <v>0</v>
      </c>
      <c r="F1398">
        <v>-30</v>
      </c>
      <c r="H1398" s="186">
        <f t="shared" si="36"/>
        <v>0</v>
      </c>
    </row>
    <row r="1399" spans="4:8" x14ac:dyDescent="0.35">
      <c r="D1399" t="s">
        <v>9183</v>
      </c>
      <c r="E1399">
        <v>0</v>
      </c>
      <c r="F1399">
        <v>-18</v>
      </c>
      <c r="H1399" s="186">
        <f t="shared" si="36"/>
        <v>0</v>
      </c>
    </row>
    <row r="1400" spans="4:8" x14ac:dyDescent="0.35">
      <c r="D1400" t="s">
        <v>9183</v>
      </c>
      <c r="E1400">
        <v>0</v>
      </c>
      <c r="F1400">
        <v>-23</v>
      </c>
      <c r="H1400" s="186">
        <f t="shared" si="36"/>
        <v>0</v>
      </c>
    </row>
    <row r="1401" spans="4:8" x14ac:dyDescent="0.35">
      <c r="D1401" t="s">
        <v>9161</v>
      </c>
      <c r="E1401">
        <v>0</v>
      </c>
      <c r="F1401">
        <v>-18</v>
      </c>
      <c r="H1401" s="186">
        <f t="shared" si="36"/>
        <v>0</v>
      </c>
    </row>
    <row r="1402" spans="4:8" x14ac:dyDescent="0.35">
      <c r="D1402" t="s">
        <v>9155</v>
      </c>
      <c r="E1402">
        <v>0</v>
      </c>
      <c r="F1402">
        <v>-14</v>
      </c>
      <c r="H1402" s="186">
        <f t="shared" si="36"/>
        <v>0</v>
      </c>
    </row>
    <row r="1403" spans="4:8" x14ac:dyDescent="0.35">
      <c r="D1403" t="s">
        <v>9155</v>
      </c>
      <c r="E1403">
        <v>31.25</v>
      </c>
      <c r="F1403">
        <v>-6.0000200000000001</v>
      </c>
      <c r="H1403" s="186">
        <f t="shared" si="36"/>
        <v>39.0625</v>
      </c>
    </row>
    <row r="1404" spans="4:8" x14ac:dyDescent="0.35">
      <c r="D1404" t="s">
        <v>9155</v>
      </c>
      <c r="E1404">
        <v>0</v>
      </c>
      <c r="F1404">
        <v>-9.0000199999999992</v>
      </c>
      <c r="H1404" s="186">
        <f t="shared" si="36"/>
        <v>0</v>
      </c>
    </row>
    <row r="1405" spans="4:8" x14ac:dyDescent="0.35">
      <c r="D1405" t="s">
        <v>9155</v>
      </c>
      <c r="E1405">
        <v>31.25</v>
      </c>
      <c r="F1405">
        <v>5.9999799999999999</v>
      </c>
      <c r="H1405" s="186">
        <f t="shared" si="36"/>
        <v>39.0625</v>
      </c>
    </row>
    <row r="1406" spans="4:8" x14ac:dyDescent="0.35">
      <c r="D1406" t="s">
        <v>9155</v>
      </c>
      <c r="E1406">
        <v>0</v>
      </c>
      <c r="F1406">
        <v>14</v>
      </c>
      <c r="H1406" s="186">
        <f t="shared" si="36"/>
        <v>0</v>
      </c>
    </row>
    <row r="1407" spans="4:8" x14ac:dyDescent="0.35">
      <c r="D1407" t="s">
        <v>9155</v>
      </c>
      <c r="E1407">
        <v>0</v>
      </c>
      <c r="F1407">
        <v>8.9999800000000008</v>
      </c>
      <c r="H1407" s="186">
        <f t="shared" si="36"/>
        <v>0</v>
      </c>
    </row>
    <row r="1408" spans="4:8" x14ac:dyDescent="0.35">
      <c r="D1408" t="s">
        <v>9184</v>
      </c>
      <c r="E1408">
        <v>25.791499999999999</v>
      </c>
      <c r="F1408">
        <v>-31.998799999999999</v>
      </c>
      <c r="H1408" s="186">
        <f t="shared" si="36"/>
        <v>32.239374999999995</v>
      </c>
    </row>
    <row r="1409" spans="4:8" x14ac:dyDescent="0.35">
      <c r="D1409" t="s">
        <v>9185</v>
      </c>
      <c r="E1409">
        <v>0</v>
      </c>
      <c r="F1409">
        <v>-34.351599999999998</v>
      </c>
      <c r="H1409" s="186">
        <f t="shared" si="36"/>
        <v>0</v>
      </c>
    </row>
    <row r="1410" spans="4:8" x14ac:dyDescent="0.35">
      <c r="D1410" t="s">
        <v>9147</v>
      </c>
      <c r="E1410">
        <v>296.25</v>
      </c>
      <c r="F1410">
        <v>-65</v>
      </c>
      <c r="H1410" s="186">
        <f t="shared" si="36"/>
        <v>370.3125</v>
      </c>
    </row>
    <row r="1411" spans="4:8" x14ac:dyDescent="0.35">
      <c r="D1411" t="s">
        <v>9147</v>
      </c>
      <c r="E1411">
        <v>290</v>
      </c>
      <c r="F1411">
        <v>-70</v>
      </c>
      <c r="H1411" s="186">
        <f t="shared" si="36"/>
        <v>362.5</v>
      </c>
    </row>
    <row r="1412" spans="4:8" x14ac:dyDescent="0.35">
      <c r="D1412" t="s">
        <v>9147</v>
      </c>
      <c r="E1412">
        <v>296.25</v>
      </c>
      <c r="F1412">
        <v>-33.666200000000003</v>
      </c>
      <c r="H1412" s="186">
        <f t="shared" si="36"/>
        <v>370.3125</v>
      </c>
    </row>
    <row r="1413" spans="4:8" x14ac:dyDescent="0.35">
      <c r="D1413" t="s">
        <v>8969</v>
      </c>
      <c r="E1413">
        <v>296.25</v>
      </c>
      <c r="F1413">
        <v>-65</v>
      </c>
      <c r="H1413" s="186">
        <f t="shared" si="36"/>
        <v>370.3125</v>
      </c>
    </row>
    <row r="1414" spans="4:8" x14ac:dyDescent="0.35">
      <c r="D1414" t="s">
        <v>9186</v>
      </c>
      <c r="E1414">
        <v>296.25</v>
      </c>
      <c r="F1414">
        <v>-65</v>
      </c>
      <c r="H1414" s="186">
        <f t="shared" si="36"/>
        <v>370.3125</v>
      </c>
    </row>
    <row r="1415" spans="4:8" x14ac:dyDescent="0.35">
      <c r="D1415" t="s">
        <v>8969</v>
      </c>
      <c r="E1415">
        <v>296.25</v>
      </c>
      <c r="F1415">
        <v>-33.666200000000003</v>
      </c>
      <c r="H1415" s="186">
        <f t="shared" si="36"/>
        <v>370.3125</v>
      </c>
    </row>
    <row r="1416" spans="4:8" x14ac:dyDescent="0.35">
      <c r="D1416" t="s">
        <v>9187</v>
      </c>
      <c r="E1416">
        <v>296.25</v>
      </c>
      <c r="F1416">
        <v>-65</v>
      </c>
      <c r="H1416" s="186">
        <f t="shared" si="36"/>
        <v>370.3125</v>
      </c>
    </row>
    <row r="1417" spans="4:8" x14ac:dyDescent="0.35">
      <c r="D1417" t="s">
        <v>8969</v>
      </c>
      <c r="E1417">
        <v>290</v>
      </c>
      <c r="F1417">
        <v>-70</v>
      </c>
      <c r="H1417" s="186">
        <f t="shared" si="36"/>
        <v>362.5</v>
      </c>
    </row>
    <row r="1418" spans="4:8" x14ac:dyDescent="0.35">
      <c r="D1418" t="s">
        <v>9186</v>
      </c>
      <c r="E1418">
        <v>290</v>
      </c>
      <c r="F1418">
        <v>-70</v>
      </c>
      <c r="H1418" s="186">
        <f t="shared" si="36"/>
        <v>362.5</v>
      </c>
    </row>
    <row r="1419" spans="4:8" x14ac:dyDescent="0.35">
      <c r="D1419" t="s">
        <v>9186</v>
      </c>
      <c r="E1419">
        <v>296.25</v>
      </c>
      <c r="F1419">
        <v>-35.0015</v>
      </c>
      <c r="H1419" s="186">
        <f t="shared" si="36"/>
        <v>370.3125</v>
      </c>
    </row>
    <row r="1420" spans="4:8" x14ac:dyDescent="0.35">
      <c r="D1420" t="s">
        <v>9187</v>
      </c>
      <c r="E1420">
        <v>290</v>
      </c>
      <c r="F1420">
        <v>-70</v>
      </c>
      <c r="H1420" s="186">
        <f t="shared" si="36"/>
        <v>362.5</v>
      </c>
    </row>
    <row r="1421" spans="4:8" x14ac:dyDescent="0.35">
      <c r="D1421" t="s">
        <v>9187</v>
      </c>
      <c r="E1421">
        <v>296.25</v>
      </c>
      <c r="F1421">
        <v>-35.0015</v>
      </c>
      <c r="H1421" s="186">
        <f t="shared" si="36"/>
        <v>370.3125</v>
      </c>
    </row>
    <row r="1422" spans="4:8" x14ac:dyDescent="0.35">
      <c r="D1422" t="s">
        <v>9187</v>
      </c>
      <c r="E1422">
        <v>290</v>
      </c>
      <c r="F1422">
        <v>-38.0015</v>
      </c>
      <c r="H1422" s="186">
        <f t="shared" si="36"/>
        <v>362.5</v>
      </c>
    </row>
    <row r="1423" spans="4:8" x14ac:dyDescent="0.35">
      <c r="D1423" t="s">
        <v>8963</v>
      </c>
      <c r="E1423">
        <v>342.625</v>
      </c>
      <c r="F1423">
        <v>89.291899999999998</v>
      </c>
      <c r="H1423" s="186">
        <f t="shared" si="36"/>
        <v>428.28125</v>
      </c>
    </row>
    <row r="1424" spans="4:8" x14ac:dyDescent="0.35">
      <c r="D1424" t="s">
        <v>8963</v>
      </c>
      <c r="E1424">
        <v>343.5</v>
      </c>
      <c r="F1424">
        <v>88</v>
      </c>
      <c r="H1424" s="186">
        <f t="shared" si="36"/>
        <v>429.375</v>
      </c>
    </row>
    <row r="1425" spans="4:8" x14ac:dyDescent="0.35">
      <c r="D1425" t="s">
        <v>9188</v>
      </c>
      <c r="E1425">
        <v>342.625</v>
      </c>
      <c r="F1425">
        <v>88</v>
      </c>
      <c r="H1425" s="186">
        <f t="shared" si="36"/>
        <v>428.28125</v>
      </c>
    </row>
    <row r="1426" spans="4:8" x14ac:dyDescent="0.35">
      <c r="D1426" t="s">
        <v>9189</v>
      </c>
      <c r="E1426">
        <v>342.625</v>
      </c>
      <c r="F1426">
        <v>88</v>
      </c>
      <c r="H1426" s="186">
        <f t="shared" si="36"/>
        <v>428.28125</v>
      </c>
    </row>
    <row r="1427" spans="4:8" x14ac:dyDescent="0.35">
      <c r="D1427" t="s">
        <v>8963</v>
      </c>
      <c r="E1427">
        <v>333.375</v>
      </c>
      <c r="F1427">
        <v>89.291899999999998</v>
      </c>
      <c r="H1427" s="186">
        <f t="shared" si="36"/>
        <v>416.71875</v>
      </c>
    </row>
    <row r="1428" spans="4:8" x14ac:dyDescent="0.35">
      <c r="D1428" t="s">
        <v>9188</v>
      </c>
      <c r="E1428">
        <v>333.375</v>
      </c>
      <c r="F1428">
        <v>88</v>
      </c>
      <c r="H1428" s="186">
        <f t="shared" si="36"/>
        <v>416.71875</v>
      </c>
    </row>
    <row r="1429" spans="4:8" x14ac:dyDescent="0.35">
      <c r="D1429" t="s">
        <v>8963</v>
      </c>
      <c r="E1429">
        <v>290</v>
      </c>
      <c r="F1429">
        <v>85.514300000000006</v>
      </c>
      <c r="H1429" s="186">
        <f t="shared" si="36"/>
        <v>362.5</v>
      </c>
    </row>
    <row r="1430" spans="4:8" x14ac:dyDescent="0.35">
      <c r="D1430" t="s">
        <v>9190</v>
      </c>
      <c r="E1430">
        <v>290</v>
      </c>
      <c r="F1430">
        <v>83.313400000000001</v>
      </c>
      <c r="H1430" s="186">
        <f t="shared" si="36"/>
        <v>362.5</v>
      </c>
    </row>
    <row r="1431" spans="4:8" x14ac:dyDescent="0.35">
      <c r="D1431" t="s">
        <v>9191</v>
      </c>
      <c r="E1431">
        <v>293.75</v>
      </c>
      <c r="F1431">
        <v>82.949799999999996</v>
      </c>
      <c r="H1431" s="186">
        <f t="shared" si="36"/>
        <v>367.1875</v>
      </c>
    </row>
    <row r="1432" spans="4:8" x14ac:dyDescent="0.35">
      <c r="D1432" t="s">
        <v>8963</v>
      </c>
      <c r="E1432">
        <v>293.75</v>
      </c>
      <c r="F1432">
        <v>85</v>
      </c>
      <c r="H1432" s="186">
        <f t="shared" si="36"/>
        <v>367.1875</v>
      </c>
    </row>
    <row r="1433" spans="4:8" x14ac:dyDescent="0.35">
      <c r="D1433" t="s">
        <v>9192</v>
      </c>
      <c r="E1433">
        <v>293.75</v>
      </c>
      <c r="F1433">
        <v>82.949799999999996</v>
      </c>
      <c r="H1433" s="186">
        <f t="shared" si="36"/>
        <v>367.1875</v>
      </c>
    </row>
    <row r="1434" spans="4:8" x14ac:dyDescent="0.35">
      <c r="D1434" t="s">
        <v>9193</v>
      </c>
      <c r="E1434">
        <v>290</v>
      </c>
      <c r="F1434">
        <v>72.686599999999999</v>
      </c>
      <c r="H1434" s="186">
        <f t="shared" si="36"/>
        <v>362.5</v>
      </c>
    </row>
    <row r="1435" spans="4:8" x14ac:dyDescent="0.35">
      <c r="D1435" t="s">
        <v>9192</v>
      </c>
      <c r="E1435">
        <v>293.75</v>
      </c>
      <c r="F1435">
        <v>73.050299999999993</v>
      </c>
      <c r="H1435" s="186">
        <f t="shared" si="36"/>
        <v>367.1875</v>
      </c>
    </row>
    <row r="1436" spans="4:8" x14ac:dyDescent="0.35">
      <c r="D1436" t="s">
        <v>8963</v>
      </c>
      <c r="E1436">
        <v>290</v>
      </c>
      <c r="F1436">
        <v>70.485799999999998</v>
      </c>
      <c r="H1436" s="186">
        <f t="shared" si="36"/>
        <v>362.5</v>
      </c>
    </row>
    <row r="1437" spans="4:8" x14ac:dyDescent="0.35">
      <c r="D1437" t="s">
        <v>9194</v>
      </c>
      <c r="E1437">
        <v>290</v>
      </c>
      <c r="F1437">
        <v>78</v>
      </c>
      <c r="H1437" s="186">
        <f t="shared" si="36"/>
        <v>362.5</v>
      </c>
    </row>
    <row r="1438" spans="4:8" x14ac:dyDescent="0.35">
      <c r="D1438" t="s">
        <v>9195</v>
      </c>
      <c r="E1438">
        <v>293.75</v>
      </c>
      <c r="F1438">
        <v>78</v>
      </c>
      <c r="H1438" s="186">
        <f t="shared" si="36"/>
        <v>367.1875</v>
      </c>
    </row>
    <row r="1439" spans="4:8" x14ac:dyDescent="0.35">
      <c r="D1439" t="s">
        <v>8933</v>
      </c>
      <c r="E1439">
        <v>293.75125000000003</v>
      </c>
      <c r="F1439">
        <v>78</v>
      </c>
      <c r="H1439" s="186">
        <f t="shared" si="36"/>
        <v>367.18906250000003</v>
      </c>
    </row>
    <row r="1440" spans="4:8" x14ac:dyDescent="0.35">
      <c r="D1440" t="s">
        <v>9190</v>
      </c>
      <c r="E1440">
        <v>290</v>
      </c>
      <c r="F1440">
        <v>72.686599999999999</v>
      </c>
      <c r="H1440" s="186">
        <f t="shared" si="36"/>
        <v>362.5</v>
      </c>
    </row>
    <row r="1441" spans="4:8" x14ac:dyDescent="0.35">
      <c r="D1441" t="s">
        <v>9191</v>
      </c>
      <c r="E1441">
        <v>293.75</v>
      </c>
      <c r="F1441">
        <v>73.050299999999993</v>
      </c>
      <c r="H1441" s="186">
        <f t="shared" si="36"/>
        <v>367.1875</v>
      </c>
    </row>
    <row r="1442" spans="4:8" x14ac:dyDescent="0.35">
      <c r="D1442" t="s">
        <v>9196</v>
      </c>
      <c r="E1442">
        <v>293.75</v>
      </c>
      <c r="F1442">
        <v>80.121300000000005</v>
      </c>
      <c r="H1442" s="186">
        <f t="shared" ref="H1442:H1505" si="37">E1442*1.25</f>
        <v>367.1875</v>
      </c>
    </row>
    <row r="1443" spans="4:8" x14ac:dyDescent="0.35">
      <c r="D1443" t="s">
        <v>8963</v>
      </c>
      <c r="E1443">
        <v>293.75</v>
      </c>
      <c r="F1443">
        <v>81</v>
      </c>
      <c r="H1443" s="186">
        <f t="shared" si="37"/>
        <v>367.1875</v>
      </c>
    </row>
    <row r="1444" spans="4:8" x14ac:dyDescent="0.35">
      <c r="D1444" t="s">
        <v>9196</v>
      </c>
      <c r="E1444">
        <v>348.75</v>
      </c>
      <c r="F1444">
        <v>80.121300000000005</v>
      </c>
      <c r="H1444" s="186">
        <f t="shared" si="37"/>
        <v>435.9375</v>
      </c>
    </row>
    <row r="1445" spans="4:8" x14ac:dyDescent="0.35">
      <c r="D1445" t="s">
        <v>8963</v>
      </c>
      <c r="E1445">
        <v>293.75</v>
      </c>
      <c r="F1445">
        <v>75</v>
      </c>
      <c r="H1445" s="186">
        <f t="shared" si="37"/>
        <v>367.1875</v>
      </c>
    </row>
    <row r="1446" spans="4:8" x14ac:dyDescent="0.35">
      <c r="D1446" t="s">
        <v>9196</v>
      </c>
      <c r="E1446">
        <v>293.75</v>
      </c>
      <c r="F1446">
        <v>75.878699999999995</v>
      </c>
      <c r="H1446" s="186">
        <f t="shared" si="37"/>
        <v>367.1875</v>
      </c>
    </row>
    <row r="1447" spans="4:8" x14ac:dyDescent="0.35">
      <c r="D1447" t="s">
        <v>8963</v>
      </c>
      <c r="E1447">
        <v>348.75</v>
      </c>
      <c r="F1447">
        <v>75</v>
      </c>
      <c r="H1447" s="186">
        <f t="shared" si="37"/>
        <v>435.9375</v>
      </c>
    </row>
    <row r="1448" spans="4:8" x14ac:dyDescent="0.35">
      <c r="D1448" t="s">
        <v>9197</v>
      </c>
      <c r="E1448">
        <v>293.75</v>
      </c>
      <c r="F1448">
        <v>80.121300000000005</v>
      </c>
      <c r="H1448" s="186">
        <f t="shared" si="37"/>
        <v>367.1875</v>
      </c>
    </row>
    <row r="1449" spans="4:8" x14ac:dyDescent="0.35">
      <c r="D1449" t="s">
        <v>9119</v>
      </c>
      <c r="E1449">
        <v>293.75</v>
      </c>
      <c r="F1449">
        <v>78</v>
      </c>
      <c r="H1449" s="186">
        <f t="shared" si="37"/>
        <v>367.1875</v>
      </c>
    </row>
    <row r="1450" spans="4:8" x14ac:dyDescent="0.35">
      <c r="D1450" t="s">
        <v>9197</v>
      </c>
      <c r="E1450">
        <v>348.75</v>
      </c>
      <c r="F1450">
        <v>80.121300000000005</v>
      </c>
      <c r="H1450" s="186">
        <f t="shared" si="37"/>
        <v>435.9375</v>
      </c>
    </row>
    <row r="1451" spans="4:8" x14ac:dyDescent="0.35">
      <c r="D1451" t="s">
        <v>9116</v>
      </c>
      <c r="E1451">
        <v>293.75</v>
      </c>
      <c r="F1451">
        <v>78</v>
      </c>
      <c r="H1451" s="186">
        <f t="shared" si="37"/>
        <v>367.1875</v>
      </c>
    </row>
    <row r="1452" spans="4:8" x14ac:dyDescent="0.35">
      <c r="D1452" t="s">
        <v>9196</v>
      </c>
      <c r="E1452">
        <v>348.75</v>
      </c>
      <c r="F1452">
        <v>75.878699999999995</v>
      </c>
      <c r="H1452" s="186">
        <f t="shared" si="37"/>
        <v>435.9375</v>
      </c>
    </row>
    <row r="1453" spans="4:8" x14ac:dyDescent="0.35">
      <c r="D1453" t="s">
        <v>9197</v>
      </c>
      <c r="E1453">
        <v>293.75</v>
      </c>
      <c r="F1453">
        <v>75.878699999999995</v>
      </c>
      <c r="H1453" s="186">
        <f t="shared" si="37"/>
        <v>367.1875</v>
      </c>
    </row>
    <row r="1454" spans="4:8" x14ac:dyDescent="0.35">
      <c r="D1454" t="s">
        <v>9119</v>
      </c>
      <c r="E1454">
        <v>348.75</v>
      </c>
      <c r="F1454">
        <v>78</v>
      </c>
      <c r="H1454" s="186">
        <f t="shared" si="37"/>
        <v>435.9375</v>
      </c>
    </row>
    <row r="1455" spans="4:8" x14ac:dyDescent="0.35">
      <c r="D1455" t="s">
        <v>9116</v>
      </c>
      <c r="E1455">
        <v>348.75</v>
      </c>
      <c r="F1455">
        <v>78</v>
      </c>
      <c r="H1455" s="186">
        <f t="shared" si="37"/>
        <v>435.9375</v>
      </c>
    </row>
    <row r="1456" spans="4:8" x14ac:dyDescent="0.35">
      <c r="D1456" t="s">
        <v>9197</v>
      </c>
      <c r="E1456">
        <v>348.75</v>
      </c>
      <c r="F1456">
        <v>75.878699999999995</v>
      </c>
      <c r="H1456" s="186">
        <f t="shared" si="37"/>
        <v>435.9375</v>
      </c>
    </row>
    <row r="1457" spans="4:8" x14ac:dyDescent="0.35">
      <c r="D1457" t="s">
        <v>8963</v>
      </c>
      <c r="E1457">
        <v>348.75</v>
      </c>
      <c r="F1457">
        <v>81</v>
      </c>
      <c r="H1457" s="186">
        <f t="shared" si="37"/>
        <v>435.9375</v>
      </c>
    </row>
    <row r="1458" spans="4:8" x14ac:dyDescent="0.35">
      <c r="D1458" t="s">
        <v>9198</v>
      </c>
      <c r="E1458">
        <v>327</v>
      </c>
      <c r="F1458">
        <v>78</v>
      </c>
      <c r="H1458" s="186">
        <f t="shared" si="37"/>
        <v>408.75</v>
      </c>
    </row>
    <row r="1459" spans="4:8" x14ac:dyDescent="0.35">
      <c r="D1459" t="s">
        <v>9199</v>
      </c>
      <c r="E1459">
        <v>327</v>
      </c>
      <c r="F1459">
        <v>78</v>
      </c>
      <c r="H1459" s="186">
        <f t="shared" si="37"/>
        <v>408.75</v>
      </c>
    </row>
    <row r="1460" spans="4:8" x14ac:dyDescent="0.35">
      <c r="D1460" t="s">
        <v>9198</v>
      </c>
      <c r="E1460">
        <v>328.75</v>
      </c>
      <c r="F1460">
        <v>76.787599999999998</v>
      </c>
      <c r="H1460" s="186">
        <f t="shared" si="37"/>
        <v>410.9375</v>
      </c>
    </row>
    <row r="1461" spans="4:8" x14ac:dyDescent="0.35">
      <c r="D1461" t="s">
        <v>9200</v>
      </c>
      <c r="E1461">
        <v>318.75</v>
      </c>
      <c r="F1461">
        <v>79.212400000000002</v>
      </c>
      <c r="H1461" s="186">
        <f t="shared" si="37"/>
        <v>398.4375</v>
      </c>
    </row>
    <row r="1462" spans="4:8" x14ac:dyDescent="0.35">
      <c r="D1462" t="s">
        <v>9199</v>
      </c>
      <c r="E1462">
        <v>318.75</v>
      </c>
      <c r="F1462">
        <v>79.212400000000002</v>
      </c>
      <c r="H1462" s="186">
        <f t="shared" si="37"/>
        <v>398.4375</v>
      </c>
    </row>
    <row r="1463" spans="4:8" x14ac:dyDescent="0.35">
      <c r="D1463" t="s">
        <v>9200</v>
      </c>
      <c r="E1463">
        <v>317</v>
      </c>
      <c r="F1463">
        <v>78</v>
      </c>
      <c r="H1463" s="186">
        <f t="shared" si="37"/>
        <v>396.25</v>
      </c>
    </row>
    <row r="1464" spans="4:8" x14ac:dyDescent="0.35">
      <c r="D1464" t="s">
        <v>9200</v>
      </c>
      <c r="E1464">
        <v>320.5</v>
      </c>
      <c r="F1464">
        <v>78</v>
      </c>
      <c r="H1464" s="186">
        <f t="shared" si="37"/>
        <v>400.625</v>
      </c>
    </row>
    <row r="1465" spans="4:8" x14ac:dyDescent="0.35">
      <c r="D1465" t="s">
        <v>9199</v>
      </c>
      <c r="E1465">
        <v>320.5</v>
      </c>
      <c r="F1465">
        <v>78</v>
      </c>
      <c r="H1465" s="186">
        <f t="shared" si="37"/>
        <v>400.625</v>
      </c>
    </row>
    <row r="1466" spans="4:8" x14ac:dyDescent="0.35">
      <c r="D1466" t="s">
        <v>9200</v>
      </c>
      <c r="E1466">
        <v>318.75</v>
      </c>
      <c r="F1466">
        <v>76.787599999999998</v>
      </c>
      <c r="H1466" s="186">
        <f t="shared" si="37"/>
        <v>398.4375</v>
      </c>
    </row>
    <row r="1467" spans="4:8" x14ac:dyDescent="0.35">
      <c r="D1467" t="s">
        <v>9199</v>
      </c>
      <c r="E1467">
        <v>318.75</v>
      </c>
      <c r="F1467">
        <v>76.787599999999998</v>
      </c>
      <c r="H1467" s="186">
        <f t="shared" si="37"/>
        <v>398.4375</v>
      </c>
    </row>
    <row r="1468" spans="4:8" x14ac:dyDescent="0.35">
      <c r="D1468" t="s">
        <v>9199</v>
      </c>
      <c r="E1468">
        <v>317</v>
      </c>
      <c r="F1468">
        <v>78</v>
      </c>
      <c r="H1468" s="186">
        <f t="shared" si="37"/>
        <v>396.25</v>
      </c>
    </row>
    <row r="1469" spans="4:8" x14ac:dyDescent="0.35">
      <c r="D1469" t="s">
        <v>9201</v>
      </c>
      <c r="E1469">
        <v>290</v>
      </c>
      <c r="F1469">
        <v>78</v>
      </c>
      <c r="H1469" s="186">
        <f t="shared" si="37"/>
        <v>362.5</v>
      </c>
    </row>
    <row r="1470" spans="4:8" x14ac:dyDescent="0.35">
      <c r="D1470" t="s">
        <v>9193</v>
      </c>
      <c r="E1470">
        <v>290</v>
      </c>
      <c r="F1470">
        <v>83.313400000000001</v>
      </c>
      <c r="H1470" s="186">
        <f t="shared" si="37"/>
        <v>362.5</v>
      </c>
    </row>
    <row r="1471" spans="4:8" x14ac:dyDescent="0.35">
      <c r="D1471" t="s">
        <v>9202</v>
      </c>
      <c r="E1471">
        <v>349.50625000000002</v>
      </c>
      <c r="F1471">
        <v>78</v>
      </c>
      <c r="H1471" s="186">
        <f t="shared" si="37"/>
        <v>436.8828125</v>
      </c>
    </row>
    <row r="1472" spans="4:8" x14ac:dyDescent="0.35">
      <c r="D1472" t="s">
        <v>9203</v>
      </c>
      <c r="E1472">
        <v>353.75</v>
      </c>
      <c r="F1472">
        <v>78</v>
      </c>
      <c r="H1472" s="186">
        <f t="shared" si="37"/>
        <v>442.1875</v>
      </c>
    </row>
    <row r="1473" spans="4:8" x14ac:dyDescent="0.35">
      <c r="D1473" t="s">
        <v>9204</v>
      </c>
      <c r="E1473">
        <v>349.50625000000002</v>
      </c>
      <c r="F1473">
        <v>79.630099999999999</v>
      </c>
      <c r="H1473" s="186">
        <f t="shared" si="37"/>
        <v>436.8828125</v>
      </c>
    </row>
    <row r="1474" spans="4:8" x14ac:dyDescent="0.35">
      <c r="D1474" t="s">
        <v>9205</v>
      </c>
      <c r="E1474">
        <v>357.10874999999999</v>
      </c>
      <c r="F1474">
        <v>78</v>
      </c>
      <c r="H1474" s="186">
        <f t="shared" si="37"/>
        <v>446.38593749999995</v>
      </c>
    </row>
    <row r="1475" spans="4:8" x14ac:dyDescent="0.35">
      <c r="D1475" t="s">
        <v>9206</v>
      </c>
      <c r="E1475">
        <v>357.10874999999999</v>
      </c>
      <c r="F1475">
        <v>79.900000000000006</v>
      </c>
      <c r="H1475" s="186">
        <f t="shared" si="37"/>
        <v>446.38593749999995</v>
      </c>
    </row>
    <row r="1476" spans="4:8" x14ac:dyDescent="0.35">
      <c r="D1476" t="s">
        <v>9205</v>
      </c>
      <c r="E1476">
        <v>353.75</v>
      </c>
      <c r="F1476">
        <v>80.686999999999998</v>
      </c>
      <c r="H1476" s="186">
        <f t="shared" si="37"/>
        <v>442.1875</v>
      </c>
    </row>
    <row r="1477" spans="4:8" x14ac:dyDescent="0.35">
      <c r="D1477" t="s">
        <v>8963</v>
      </c>
      <c r="E1477">
        <v>349.50625000000002</v>
      </c>
      <c r="F1477">
        <v>80.305300000000003</v>
      </c>
      <c r="H1477" s="186">
        <f t="shared" si="37"/>
        <v>436.8828125</v>
      </c>
    </row>
    <row r="1478" spans="4:8" x14ac:dyDescent="0.35">
      <c r="D1478" t="s">
        <v>8963</v>
      </c>
      <c r="E1478">
        <v>353.75</v>
      </c>
      <c r="F1478">
        <v>81.8</v>
      </c>
      <c r="H1478" s="186">
        <f t="shared" si="37"/>
        <v>442.1875</v>
      </c>
    </row>
    <row r="1479" spans="4:8" x14ac:dyDescent="0.35">
      <c r="D1479" t="s">
        <v>9207</v>
      </c>
      <c r="E1479">
        <v>353.75</v>
      </c>
      <c r="F1479">
        <v>80.686999999999998</v>
      </c>
      <c r="H1479" s="186">
        <f t="shared" si="37"/>
        <v>442.1875</v>
      </c>
    </row>
    <row r="1480" spans="4:8" x14ac:dyDescent="0.35">
      <c r="D1480" t="s">
        <v>8963</v>
      </c>
      <c r="E1480">
        <v>357.10874999999999</v>
      </c>
      <c r="F1480">
        <v>80.686999999999998</v>
      </c>
      <c r="H1480" s="186">
        <f t="shared" si="37"/>
        <v>446.38593749999995</v>
      </c>
    </row>
    <row r="1481" spans="4:8" x14ac:dyDescent="0.35">
      <c r="D1481" t="s">
        <v>9208</v>
      </c>
      <c r="E1481">
        <v>349.50625000000002</v>
      </c>
      <c r="F1481">
        <v>79.630099999999999</v>
      </c>
      <c r="H1481" s="186">
        <f t="shared" si="37"/>
        <v>436.8828125</v>
      </c>
    </row>
    <row r="1482" spans="4:8" x14ac:dyDescent="0.35">
      <c r="D1482" t="s">
        <v>9209</v>
      </c>
      <c r="E1482">
        <v>349.50625000000002</v>
      </c>
      <c r="F1482">
        <v>78</v>
      </c>
      <c r="H1482" s="186">
        <f t="shared" si="37"/>
        <v>436.8828125</v>
      </c>
    </row>
    <row r="1483" spans="4:8" x14ac:dyDescent="0.35">
      <c r="D1483" t="s">
        <v>9210</v>
      </c>
      <c r="E1483">
        <v>357.10874999999999</v>
      </c>
      <c r="F1483">
        <v>79.900000000000006</v>
      </c>
      <c r="H1483" s="186">
        <f t="shared" si="37"/>
        <v>446.38593749999995</v>
      </c>
    </row>
    <row r="1484" spans="4:8" x14ac:dyDescent="0.35">
      <c r="D1484" t="s">
        <v>9207</v>
      </c>
      <c r="E1484">
        <v>357.10874999999999</v>
      </c>
      <c r="F1484">
        <v>78</v>
      </c>
      <c r="H1484" s="186">
        <f t="shared" si="37"/>
        <v>446.38593749999995</v>
      </c>
    </row>
    <row r="1485" spans="4:8" x14ac:dyDescent="0.35">
      <c r="D1485" t="s">
        <v>9211</v>
      </c>
      <c r="E1485">
        <v>353.75</v>
      </c>
      <c r="F1485">
        <v>78</v>
      </c>
      <c r="H1485" s="186">
        <f t="shared" si="37"/>
        <v>442.1875</v>
      </c>
    </row>
    <row r="1486" spans="4:8" x14ac:dyDescent="0.35">
      <c r="D1486" t="s">
        <v>9207</v>
      </c>
      <c r="E1486">
        <v>353.75</v>
      </c>
      <c r="F1486">
        <v>75.313000000000002</v>
      </c>
      <c r="H1486" s="186">
        <f t="shared" si="37"/>
        <v>442.1875</v>
      </c>
    </row>
    <row r="1487" spans="4:8" x14ac:dyDescent="0.35">
      <c r="D1487" t="s">
        <v>9208</v>
      </c>
      <c r="E1487">
        <v>349.50625000000002</v>
      </c>
      <c r="F1487">
        <v>76.369900000000001</v>
      </c>
      <c r="H1487" s="186">
        <f t="shared" si="37"/>
        <v>436.8828125</v>
      </c>
    </row>
    <row r="1488" spans="4:8" x14ac:dyDescent="0.35">
      <c r="D1488" t="s">
        <v>8963</v>
      </c>
      <c r="E1488">
        <v>349.50625000000002</v>
      </c>
      <c r="F1488">
        <v>75.694699999999997</v>
      </c>
      <c r="H1488" s="186">
        <f t="shared" si="37"/>
        <v>436.8828125</v>
      </c>
    </row>
    <row r="1489" spans="4:8" x14ac:dyDescent="0.35">
      <c r="D1489" t="s">
        <v>9210</v>
      </c>
      <c r="E1489">
        <v>357.10874999999999</v>
      </c>
      <c r="F1489">
        <v>76.099999999999994</v>
      </c>
      <c r="H1489" s="186">
        <f t="shared" si="37"/>
        <v>446.38593749999995</v>
      </c>
    </row>
    <row r="1490" spans="4:8" x14ac:dyDescent="0.35">
      <c r="D1490" t="s">
        <v>8963</v>
      </c>
      <c r="E1490">
        <v>357.10874999999999</v>
      </c>
      <c r="F1490">
        <v>75.313000000000002</v>
      </c>
      <c r="H1490" s="186">
        <f t="shared" si="37"/>
        <v>446.38593749999995</v>
      </c>
    </row>
    <row r="1491" spans="4:8" x14ac:dyDescent="0.35">
      <c r="D1491" t="s">
        <v>8963</v>
      </c>
      <c r="E1491">
        <v>353.75</v>
      </c>
      <c r="F1491">
        <v>74.2</v>
      </c>
      <c r="H1491" s="186">
        <f t="shared" si="37"/>
        <v>442.1875</v>
      </c>
    </row>
    <row r="1492" spans="4:8" x14ac:dyDescent="0.35">
      <c r="D1492" t="s">
        <v>9204</v>
      </c>
      <c r="E1492">
        <v>349.50625000000002</v>
      </c>
      <c r="F1492">
        <v>76.369900000000001</v>
      </c>
      <c r="H1492" s="186">
        <f t="shared" si="37"/>
        <v>436.8828125</v>
      </c>
    </row>
    <row r="1493" spans="4:8" x14ac:dyDescent="0.35">
      <c r="D1493" t="s">
        <v>9206</v>
      </c>
      <c r="E1493">
        <v>357.10874999999999</v>
      </c>
      <c r="F1493">
        <v>76.099999999999994</v>
      </c>
      <c r="H1493" s="186">
        <f t="shared" si="37"/>
        <v>446.38593749999995</v>
      </c>
    </row>
    <row r="1494" spans="4:8" x14ac:dyDescent="0.35">
      <c r="D1494" t="s">
        <v>8963</v>
      </c>
      <c r="E1494">
        <v>358.5</v>
      </c>
      <c r="F1494">
        <v>78</v>
      </c>
      <c r="H1494" s="186">
        <f t="shared" si="37"/>
        <v>448.125</v>
      </c>
    </row>
    <row r="1495" spans="4:8" x14ac:dyDescent="0.35">
      <c r="D1495" t="s">
        <v>9205</v>
      </c>
      <c r="E1495">
        <v>353.75</v>
      </c>
      <c r="F1495">
        <v>75.313000000000002</v>
      </c>
      <c r="H1495" s="186">
        <f t="shared" si="37"/>
        <v>442.1875</v>
      </c>
    </row>
    <row r="1496" spans="4:8" x14ac:dyDescent="0.35">
      <c r="D1496" t="s">
        <v>9199</v>
      </c>
      <c r="E1496">
        <v>328.75</v>
      </c>
      <c r="F1496">
        <v>76.787599999999998</v>
      </c>
      <c r="H1496" s="186">
        <f t="shared" si="37"/>
        <v>410.9375</v>
      </c>
    </row>
    <row r="1497" spans="4:8" x14ac:dyDescent="0.35">
      <c r="D1497" t="s">
        <v>9198</v>
      </c>
      <c r="E1497">
        <v>330.5</v>
      </c>
      <c r="F1497">
        <v>78</v>
      </c>
      <c r="H1497" s="186">
        <f t="shared" si="37"/>
        <v>413.125</v>
      </c>
    </row>
    <row r="1498" spans="4:8" x14ac:dyDescent="0.35">
      <c r="D1498" t="s">
        <v>9199</v>
      </c>
      <c r="E1498">
        <v>330.5</v>
      </c>
      <c r="F1498">
        <v>78</v>
      </c>
      <c r="H1498" s="186">
        <f t="shared" si="37"/>
        <v>413.125</v>
      </c>
    </row>
    <row r="1499" spans="4:8" x14ac:dyDescent="0.35">
      <c r="D1499" t="s">
        <v>9198</v>
      </c>
      <c r="E1499">
        <v>328.75</v>
      </c>
      <c r="F1499">
        <v>79.212400000000002</v>
      </c>
      <c r="H1499" s="186">
        <f t="shared" si="37"/>
        <v>410.9375</v>
      </c>
    </row>
    <row r="1500" spans="4:8" x14ac:dyDescent="0.35">
      <c r="D1500" t="s">
        <v>9199</v>
      </c>
      <c r="E1500">
        <v>328.75</v>
      </c>
      <c r="F1500">
        <v>79.212400000000002</v>
      </c>
      <c r="H1500" s="186">
        <f t="shared" si="37"/>
        <v>410.9375</v>
      </c>
    </row>
    <row r="1501" spans="4:8" x14ac:dyDescent="0.35">
      <c r="D1501" t="s">
        <v>8963</v>
      </c>
      <c r="E1501">
        <v>327</v>
      </c>
      <c r="F1501">
        <v>80.454499999999996</v>
      </c>
      <c r="H1501" s="186">
        <f t="shared" si="37"/>
        <v>408.75</v>
      </c>
    </row>
    <row r="1502" spans="4:8" x14ac:dyDescent="0.35">
      <c r="D1502" t="s">
        <v>8963</v>
      </c>
      <c r="E1502">
        <v>327</v>
      </c>
      <c r="F1502">
        <v>86.046999999999997</v>
      </c>
      <c r="H1502" s="186">
        <f t="shared" si="37"/>
        <v>408.75</v>
      </c>
    </row>
    <row r="1503" spans="4:8" x14ac:dyDescent="0.35">
      <c r="D1503" t="s">
        <v>9212</v>
      </c>
      <c r="E1503">
        <v>328.75</v>
      </c>
      <c r="F1503">
        <v>80.454499999999996</v>
      </c>
      <c r="H1503" s="186">
        <f t="shared" si="37"/>
        <v>410.9375</v>
      </c>
    </row>
    <row r="1504" spans="4:8" x14ac:dyDescent="0.35">
      <c r="D1504" t="s">
        <v>9213</v>
      </c>
      <c r="E1504">
        <v>318.75</v>
      </c>
      <c r="F1504">
        <v>82.291600000000003</v>
      </c>
      <c r="H1504" s="186">
        <f t="shared" si="37"/>
        <v>398.4375</v>
      </c>
    </row>
    <row r="1505" spans="4:8" x14ac:dyDescent="0.35">
      <c r="D1505" t="s">
        <v>9213</v>
      </c>
      <c r="E1505">
        <v>318.75</v>
      </c>
      <c r="F1505">
        <v>86.046999999999997</v>
      </c>
      <c r="H1505" s="186">
        <f t="shared" si="37"/>
        <v>398.4375</v>
      </c>
    </row>
    <row r="1506" spans="4:8" x14ac:dyDescent="0.35">
      <c r="D1506" t="s">
        <v>8963</v>
      </c>
      <c r="E1506">
        <v>317</v>
      </c>
      <c r="F1506">
        <v>82.291600000000003</v>
      </c>
      <c r="H1506" s="186">
        <f t="shared" ref="H1506:H1569" si="38">E1506*1.25</f>
        <v>396.25</v>
      </c>
    </row>
    <row r="1507" spans="4:8" x14ac:dyDescent="0.35">
      <c r="D1507" t="s">
        <v>8963</v>
      </c>
      <c r="E1507">
        <v>320.5</v>
      </c>
      <c r="F1507">
        <v>82.291600000000003</v>
      </c>
      <c r="H1507" s="186">
        <f t="shared" si="38"/>
        <v>400.625</v>
      </c>
    </row>
    <row r="1508" spans="4:8" x14ac:dyDescent="0.35">
      <c r="D1508" t="s">
        <v>8963</v>
      </c>
      <c r="E1508">
        <v>320.5</v>
      </c>
      <c r="F1508">
        <v>86.046999999999997</v>
      </c>
      <c r="H1508" s="186">
        <f t="shared" si="38"/>
        <v>400.625</v>
      </c>
    </row>
    <row r="1509" spans="4:8" x14ac:dyDescent="0.35">
      <c r="D1509" t="s">
        <v>9212</v>
      </c>
      <c r="E1509">
        <v>318.75</v>
      </c>
      <c r="F1509">
        <v>82.291600000000003</v>
      </c>
      <c r="H1509" s="186">
        <f t="shared" si="38"/>
        <v>398.4375</v>
      </c>
    </row>
    <row r="1510" spans="4:8" x14ac:dyDescent="0.35">
      <c r="D1510" t="s">
        <v>9212</v>
      </c>
      <c r="E1510">
        <v>318.75</v>
      </c>
      <c r="F1510">
        <v>86.046999999999997</v>
      </c>
      <c r="H1510" s="186">
        <f t="shared" si="38"/>
        <v>398.4375</v>
      </c>
    </row>
    <row r="1511" spans="4:8" x14ac:dyDescent="0.35">
      <c r="D1511" t="s">
        <v>8963</v>
      </c>
      <c r="E1511">
        <v>317</v>
      </c>
      <c r="F1511">
        <v>86.046999999999997</v>
      </c>
      <c r="H1511" s="186">
        <f t="shared" si="38"/>
        <v>396.25</v>
      </c>
    </row>
    <row r="1512" spans="4:8" x14ac:dyDescent="0.35">
      <c r="D1512" t="s">
        <v>9212</v>
      </c>
      <c r="E1512">
        <v>328.75</v>
      </c>
      <c r="F1512">
        <v>86.046999999999997</v>
      </c>
      <c r="H1512" s="186">
        <f t="shared" si="38"/>
        <v>410.9375</v>
      </c>
    </row>
    <row r="1513" spans="4:8" x14ac:dyDescent="0.35">
      <c r="D1513" t="s">
        <v>8963</v>
      </c>
      <c r="E1513">
        <v>330.5</v>
      </c>
      <c r="F1513">
        <v>86.046999999999997</v>
      </c>
      <c r="H1513" s="186">
        <f t="shared" si="38"/>
        <v>413.125</v>
      </c>
    </row>
    <row r="1514" spans="4:8" x14ac:dyDescent="0.35">
      <c r="D1514" t="s">
        <v>8963</v>
      </c>
      <c r="E1514">
        <v>330.5</v>
      </c>
      <c r="F1514">
        <v>80.454499999999996</v>
      </c>
      <c r="H1514" s="186">
        <f t="shared" si="38"/>
        <v>413.125</v>
      </c>
    </row>
    <row r="1515" spans="4:8" x14ac:dyDescent="0.35">
      <c r="D1515" t="s">
        <v>9213</v>
      </c>
      <c r="E1515">
        <v>328.75</v>
      </c>
      <c r="F1515">
        <v>80.454499999999996</v>
      </c>
      <c r="H1515" s="186">
        <f t="shared" si="38"/>
        <v>410.9375</v>
      </c>
    </row>
    <row r="1516" spans="4:8" x14ac:dyDescent="0.35">
      <c r="D1516" t="s">
        <v>9213</v>
      </c>
      <c r="E1516">
        <v>328.75</v>
      </c>
      <c r="F1516">
        <v>86.046999999999997</v>
      </c>
      <c r="H1516" s="186">
        <f t="shared" si="38"/>
        <v>410.9375</v>
      </c>
    </row>
    <row r="1517" spans="4:8" x14ac:dyDescent="0.35">
      <c r="D1517" t="s">
        <v>9214</v>
      </c>
      <c r="E1517">
        <v>290</v>
      </c>
      <c r="F1517">
        <v>89.967299999999994</v>
      </c>
      <c r="H1517" s="186">
        <f t="shared" si="38"/>
        <v>362.5</v>
      </c>
    </row>
    <row r="1518" spans="4:8" x14ac:dyDescent="0.35">
      <c r="D1518" t="s">
        <v>9214</v>
      </c>
      <c r="E1518">
        <v>332.5</v>
      </c>
      <c r="F1518">
        <v>89.967299999999994</v>
      </c>
      <c r="H1518" s="186">
        <f t="shared" si="38"/>
        <v>415.625</v>
      </c>
    </row>
    <row r="1519" spans="4:8" x14ac:dyDescent="0.35">
      <c r="D1519" t="s">
        <v>9215</v>
      </c>
      <c r="E1519">
        <v>290</v>
      </c>
      <c r="F1519">
        <v>88</v>
      </c>
      <c r="H1519" s="186">
        <f t="shared" si="38"/>
        <v>362.5</v>
      </c>
    </row>
    <row r="1520" spans="4:8" x14ac:dyDescent="0.35">
      <c r="D1520" t="s">
        <v>9215</v>
      </c>
      <c r="E1520">
        <v>332.5</v>
      </c>
      <c r="F1520">
        <v>88</v>
      </c>
      <c r="H1520" s="186">
        <f t="shared" si="38"/>
        <v>415.625</v>
      </c>
    </row>
    <row r="1521" spans="4:8" x14ac:dyDescent="0.35">
      <c r="D1521" t="s">
        <v>9214</v>
      </c>
      <c r="E1521">
        <v>290</v>
      </c>
      <c r="F1521">
        <v>86.032700000000006</v>
      </c>
      <c r="H1521" s="186">
        <f t="shared" si="38"/>
        <v>362.5</v>
      </c>
    </row>
    <row r="1522" spans="4:8" x14ac:dyDescent="0.35">
      <c r="D1522" t="s">
        <v>9214</v>
      </c>
      <c r="E1522">
        <v>332.5</v>
      </c>
      <c r="F1522">
        <v>86.032700000000006</v>
      </c>
      <c r="H1522" s="186">
        <f t="shared" si="38"/>
        <v>415.625</v>
      </c>
    </row>
    <row r="1523" spans="4:8" x14ac:dyDescent="0.35">
      <c r="D1523" t="s">
        <v>9216</v>
      </c>
      <c r="E1523">
        <v>290</v>
      </c>
      <c r="F1523">
        <v>86.032700000000006</v>
      </c>
      <c r="H1523" s="186">
        <f t="shared" si="38"/>
        <v>362.5</v>
      </c>
    </row>
    <row r="1524" spans="4:8" x14ac:dyDescent="0.35">
      <c r="D1524" t="s">
        <v>9217</v>
      </c>
      <c r="E1524">
        <v>290</v>
      </c>
      <c r="F1524">
        <v>88</v>
      </c>
      <c r="H1524" s="186">
        <f t="shared" si="38"/>
        <v>362.5</v>
      </c>
    </row>
    <row r="1525" spans="4:8" x14ac:dyDescent="0.35">
      <c r="D1525" t="s">
        <v>9217</v>
      </c>
      <c r="E1525">
        <v>332.5</v>
      </c>
      <c r="F1525">
        <v>88</v>
      </c>
      <c r="H1525" s="186">
        <f t="shared" si="38"/>
        <v>415.625</v>
      </c>
    </row>
    <row r="1526" spans="4:8" x14ac:dyDescent="0.35">
      <c r="D1526" t="s">
        <v>9216</v>
      </c>
      <c r="E1526">
        <v>290</v>
      </c>
      <c r="F1526">
        <v>89.967299999999994</v>
      </c>
      <c r="H1526" s="186">
        <f t="shared" si="38"/>
        <v>362.5</v>
      </c>
    </row>
    <row r="1527" spans="4:8" x14ac:dyDescent="0.35">
      <c r="D1527" t="s">
        <v>9216</v>
      </c>
      <c r="E1527">
        <v>332.5</v>
      </c>
      <c r="F1527">
        <v>86.032700000000006</v>
      </c>
      <c r="H1527" s="186">
        <f t="shared" si="38"/>
        <v>415.625</v>
      </c>
    </row>
    <row r="1528" spans="4:8" x14ac:dyDescent="0.35">
      <c r="D1528" t="s">
        <v>9216</v>
      </c>
      <c r="E1528">
        <v>332.5</v>
      </c>
      <c r="F1528">
        <v>89.967299999999994</v>
      </c>
      <c r="H1528" s="186">
        <f t="shared" si="38"/>
        <v>415.625</v>
      </c>
    </row>
    <row r="1529" spans="4:8" x14ac:dyDescent="0.35">
      <c r="D1529" t="s">
        <v>9218</v>
      </c>
      <c r="E1529">
        <v>327</v>
      </c>
      <c r="F1529">
        <v>78</v>
      </c>
      <c r="H1529" s="186">
        <f t="shared" si="38"/>
        <v>408.75</v>
      </c>
    </row>
    <row r="1530" spans="4:8" x14ac:dyDescent="0.35">
      <c r="D1530" t="s">
        <v>9219</v>
      </c>
      <c r="E1530">
        <v>327</v>
      </c>
      <c r="F1530">
        <v>78</v>
      </c>
      <c r="H1530" s="186">
        <f t="shared" si="38"/>
        <v>408.75</v>
      </c>
    </row>
    <row r="1531" spans="4:8" x14ac:dyDescent="0.35">
      <c r="D1531" t="s">
        <v>9218</v>
      </c>
      <c r="E1531">
        <v>328.75</v>
      </c>
      <c r="F1531">
        <v>79.212400000000002</v>
      </c>
      <c r="H1531" s="186">
        <f t="shared" si="38"/>
        <v>410.9375</v>
      </c>
    </row>
    <row r="1532" spans="4:8" x14ac:dyDescent="0.35">
      <c r="D1532" t="s">
        <v>9220</v>
      </c>
      <c r="E1532">
        <v>318.75</v>
      </c>
      <c r="F1532">
        <v>76.787599999999998</v>
      </c>
      <c r="H1532" s="186">
        <f t="shared" si="38"/>
        <v>398.4375</v>
      </c>
    </row>
    <row r="1533" spans="4:8" x14ac:dyDescent="0.35">
      <c r="D1533" t="s">
        <v>9219</v>
      </c>
      <c r="E1533">
        <v>318.75</v>
      </c>
      <c r="F1533">
        <v>76.787599999999998</v>
      </c>
      <c r="H1533" s="186">
        <f t="shared" si="38"/>
        <v>398.4375</v>
      </c>
    </row>
    <row r="1534" spans="4:8" x14ac:dyDescent="0.35">
      <c r="D1534" t="s">
        <v>9220</v>
      </c>
      <c r="E1534">
        <v>317</v>
      </c>
      <c r="F1534">
        <v>78</v>
      </c>
      <c r="H1534" s="186">
        <f t="shared" si="38"/>
        <v>396.25</v>
      </c>
    </row>
    <row r="1535" spans="4:8" x14ac:dyDescent="0.35">
      <c r="D1535" t="s">
        <v>9220</v>
      </c>
      <c r="E1535">
        <v>320.5</v>
      </c>
      <c r="F1535">
        <v>78</v>
      </c>
      <c r="H1535" s="186">
        <f t="shared" si="38"/>
        <v>400.625</v>
      </c>
    </row>
    <row r="1536" spans="4:8" x14ac:dyDescent="0.35">
      <c r="D1536" t="s">
        <v>9219</v>
      </c>
      <c r="E1536">
        <v>320.5</v>
      </c>
      <c r="F1536">
        <v>78</v>
      </c>
      <c r="H1536" s="186">
        <f t="shared" si="38"/>
        <v>400.625</v>
      </c>
    </row>
    <row r="1537" spans="4:8" x14ac:dyDescent="0.35">
      <c r="D1537" t="s">
        <v>9220</v>
      </c>
      <c r="E1537">
        <v>318.75</v>
      </c>
      <c r="F1537">
        <v>79.212400000000002</v>
      </c>
      <c r="H1537" s="186">
        <f t="shared" si="38"/>
        <v>398.4375</v>
      </c>
    </row>
    <row r="1538" spans="4:8" x14ac:dyDescent="0.35">
      <c r="D1538" t="s">
        <v>9219</v>
      </c>
      <c r="E1538">
        <v>318.75</v>
      </c>
      <c r="F1538">
        <v>79.212400000000002</v>
      </c>
      <c r="H1538" s="186">
        <f t="shared" si="38"/>
        <v>398.4375</v>
      </c>
    </row>
    <row r="1539" spans="4:8" x14ac:dyDescent="0.35">
      <c r="D1539" t="s">
        <v>9219</v>
      </c>
      <c r="E1539">
        <v>317</v>
      </c>
      <c r="F1539">
        <v>78</v>
      </c>
      <c r="H1539" s="186">
        <f t="shared" si="38"/>
        <v>396.25</v>
      </c>
    </row>
    <row r="1540" spans="4:8" x14ac:dyDescent="0.35">
      <c r="D1540" t="s">
        <v>9219</v>
      </c>
      <c r="E1540">
        <v>328.75</v>
      </c>
      <c r="F1540">
        <v>79.212400000000002</v>
      </c>
      <c r="H1540" s="186">
        <f t="shared" si="38"/>
        <v>410.9375</v>
      </c>
    </row>
    <row r="1541" spans="4:8" x14ac:dyDescent="0.35">
      <c r="D1541" t="s">
        <v>9218</v>
      </c>
      <c r="E1541">
        <v>330.5</v>
      </c>
      <c r="F1541">
        <v>78</v>
      </c>
      <c r="H1541" s="186">
        <f t="shared" si="38"/>
        <v>413.125</v>
      </c>
    </row>
    <row r="1542" spans="4:8" x14ac:dyDescent="0.35">
      <c r="D1542" t="s">
        <v>9219</v>
      </c>
      <c r="E1542">
        <v>330.5</v>
      </c>
      <c r="F1542">
        <v>78</v>
      </c>
      <c r="H1542" s="186">
        <f t="shared" si="38"/>
        <v>413.125</v>
      </c>
    </row>
    <row r="1543" spans="4:8" x14ac:dyDescent="0.35">
      <c r="D1543" t="s">
        <v>9218</v>
      </c>
      <c r="E1543">
        <v>328.75</v>
      </c>
      <c r="F1543">
        <v>76.787599999999998</v>
      </c>
      <c r="H1543" s="186">
        <f t="shared" si="38"/>
        <v>410.9375</v>
      </c>
    </row>
    <row r="1544" spans="4:8" x14ac:dyDescent="0.35">
      <c r="D1544" t="s">
        <v>9219</v>
      </c>
      <c r="E1544">
        <v>328.75</v>
      </c>
      <c r="F1544">
        <v>76.787599999999998</v>
      </c>
      <c r="H1544" s="186">
        <f t="shared" si="38"/>
        <v>410.9375</v>
      </c>
    </row>
    <row r="1545" spans="4:8" x14ac:dyDescent="0.35">
      <c r="D1545" t="s">
        <v>8963</v>
      </c>
      <c r="E1545">
        <v>327</v>
      </c>
      <c r="F1545">
        <v>75.545500000000004</v>
      </c>
      <c r="H1545" s="186">
        <f t="shared" si="38"/>
        <v>408.75</v>
      </c>
    </row>
    <row r="1546" spans="4:8" x14ac:dyDescent="0.35">
      <c r="D1546" t="s">
        <v>8963</v>
      </c>
      <c r="E1546">
        <v>327</v>
      </c>
      <c r="F1546">
        <v>69.953000000000003</v>
      </c>
      <c r="H1546" s="186">
        <f t="shared" si="38"/>
        <v>408.75</v>
      </c>
    </row>
    <row r="1547" spans="4:8" x14ac:dyDescent="0.35">
      <c r="D1547" t="s">
        <v>9213</v>
      </c>
      <c r="E1547">
        <v>328.75</v>
      </c>
      <c r="F1547">
        <v>75.545500000000004</v>
      </c>
      <c r="H1547" s="186">
        <f t="shared" si="38"/>
        <v>410.9375</v>
      </c>
    </row>
    <row r="1548" spans="4:8" x14ac:dyDescent="0.35">
      <c r="D1548" t="s">
        <v>9212</v>
      </c>
      <c r="E1548">
        <v>318.75</v>
      </c>
      <c r="F1548">
        <v>73.708399999999997</v>
      </c>
      <c r="H1548" s="186">
        <f t="shared" si="38"/>
        <v>398.4375</v>
      </c>
    </row>
    <row r="1549" spans="4:8" x14ac:dyDescent="0.35">
      <c r="D1549" t="s">
        <v>9212</v>
      </c>
      <c r="E1549">
        <v>318.75</v>
      </c>
      <c r="F1549">
        <v>69.953000000000003</v>
      </c>
      <c r="H1549" s="186">
        <f t="shared" si="38"/>
        <v>398.4375</v>
      </c>
    </row>
    <row r="1550" spans="4:8" x14ac:dyDescent="0.35">
      <c r="D1550" t="s">
        <v>8963</v>
      </c>
      <c r="E1550">
        <v>317</v>
      </c>
      <c r="F1550">
        <v>73.708399999999997</v>
      </c>
      <c r="H1550" s="186">
        <f t="shared" si="38"/>
        <v>396.25</v>
      </c>
    </row>
    <row r="1551" spans="4:8" x14ac:dyDescent="0.35">
      <c r="D1551" t="s">
        <v>8963</v>
      </c>
      <c r="E1551">
        <v>320.5</v>
      </c>
      <c r="F1551">
        <v>73.708399999999997</v>
      </c>
      <c r="H1551" s="186">
        <f t="shared" si="38"/>
        <v>400.625</v>
      </c>
    </row>
    <row r="1552" spans="4:8" x14ac:dyDescent="0.35">
      <c r="D1552" t="s">
        <v>8963</v>
      </c>
      <c r="E1552">
        <v>320.5</v>
      </c>
      <c r="F1552">
        <v>69.953000000000003</v>
      </c>
      <c r="H1552" s="186">
        <f t="shared" si="38"/>
        <v>400.625</v>
      </c>
    </row>
    <row r="1553" spans="4:8" x14ac:dyDescent="0.35">
      <c r="D1553" t="s">
        <v>9213</v>
      </c>
      <c r="E1553">
        <v>318.75</v>
      </c>
      <c r="F1553">
        <v>73.708399999999997</v>
      </c>
      <c r="H1553" s="186">
        <f t="shared" si="38"/>
        <v>398.4375</v>
      </c>
    </row>
    <row r="1554" spans="4:8" x14ac:dyDescent="0.35">
      <c r="D1554" t="s">
        <v>9213</v>
      </c>
      <c r="E1554">
        <v>318.75</v>
      </c>
      <c r="F1554">
        <v>69.953000000000003</v>
      </c>
      <c r="H1554" s="186">
        <f t="shared" si="38"/>
        <v>398.4375</v>
      </c>
    </row>
    <row r="1555" spans="4:8" x14ac:dyDescent="0.35">
      <c r="D1555" t="s">
        <v>8963</v>
      </c>
      <c r="E1555">
        <v>317</v>
      </c>
      <c r="F1555">
        <v>69.953000000000003</v>
      </c>
      <c r="H1555" s="186">
        <f t="shared" si="38"/>
        <v>396.25</v>
      </c>
    </row>
    <row r="1556" spans="4:8" x14ac:dyDescent="0.35">
      <c r="D1556" t="s">
        <v>9213</v>
      </c>
      <c r="E1556">
        <v>328.75</v>
      </c>
      <c r="F1556">
        <v>69.953000000000003</v>
      </c>
      <c r="H1556" s="186">
        <f t="shared" si="38"/>
        <v>410.9375</v>
      </c>
    </row>
    <row r="1557" spans="4:8" x14ac:dyDescent="0.35">
      <c r="D1557" t="s">
        <v>8963</v>
      </c>
      <c r="E1557">
        <v>330.5</v>
      </c>
      <c r="F1557">
        <v>69.953000000000003</v>
      </c>
      <c r="H1557" s="186">
        <f t="shared" si="38"/>
        <v>413.125</v>
      </c>
    </row>
    <row r="1558" spans="4:8" x14ac:dyDescent="0.35">
      <c r="D1558" t="s">
        <v>8963</v>
      </c>
      <c r="E1558">
        <v>330.5</v>
      </c>
      <c r="F1558">
        <v>75.545500000000004</v>
      </c>
      <c r="H1558" s="186">
        <f t="shared" si="38"/>
        <v>413.125</v>
      </c>
    </row>
    <row r="1559" spans="4:8" x14ac:dyDescent="0.35">
      <c r="D1559" t="s">
        <v>9212</v>
      </c>
      <c r="E1559">
        <v>328.75</v>
      </c>
      <c r="F1559">
        <v>75.545500000000004</v>
      </c>
      <c r="H1559" s="186">
        <f t="shared" si="38"/>
        <v>410.9375</v>
      </c>
    </row>
    <row r="1560" spans="4:8" x14ac:dyDescent="0.35">
      <c r="D1560" t="s">
        <v>9212</v>
      </c>
      <c r="E1560">
        <v>328.75</v>
      </c>
      <c r="F1560">
        <v>69.953000000000003</v>
      </c>
      <c r="H1560" s="186">
        <f t="shared" si="38"/>
        <v>410.9375</v>
      </c>
    </row>
    <row r="1561" spans="4:8" x14ac:dyDescent="0.35">
      <c r="D1561" t="s">
        <v>9116</v>
      </c>
      <c r="E1561">
        <v>325</v>
      </c>
      <c r="F1561">
        <v>78</v>
      </c>
      <c r="H1561" s="186">
        <f t="shared" si="38"/>
        <v>406.25</v>
      </c>
    </row>
    <row r="1562" spans="4:8" x14ac:dyDescent="0.35">
      <c r="D1562" t="s">
        <v>9221</v>
      </c>
      <c r="E1562">
        <v>323.75</v>
      </c>
      <c r="F1562">
        <v>78</v>
      </c>
      <c r="H1562" s="186">
        <f t="shared" si="38"/>
        <v>404.6875</v>
      </c>
    </row>
    <row r="1563" spans="4:8" x14ac:dyDescent="0.35">
      <c r="D1563" t="s">
        <v>9222</v>
      </c>
      <c r="E1563">
        <v>323.75</v>
      </c>
      <c r="F1563">
        <v>81.394099999999995</v>
      </c>
      <c r="H1563" s="186">
        <f t="shared" si="38"/>
        <v>404.6875</v>
      </c>
    </row>
    <row r="1564" spans="4:8" x14ac:dyDescent="0.35">
      <c r="D1564" t="s">
        <v>9197</v>
      </c>
      <c r="E1564">
        <v>325</v>
      </c>
      <c r="F1564">
        <v>75.878699999999995</v>
      </c>
      <c r="H1564" s="186">
        <f t="shared" si="38"/>
        <v>406.25</v>
      </c>
    </row>
    <row r="1565" spans="4:8" x14ac:dyDescent="0.35">
      <c r="D1565" t="s">
        <v>9223</v>
      </c>
      <c r="E1565">
        <v>323.75</v>
      </c>
      <c r="F1565">
        <v>74.605900000000005</v>
      </c>
      <c r="H1565" s="186">
        <f t="shared" si="38"/>
        <v>404.6875</v>
      </c>
    </row>
    <row r="1566" spans="4:8" x14ac:dyDescent="0.35">
      <c r="D1566" t="s">
        <v>8963</v>
      </c>
      <c r="E1566">
        <v>323.75</v>
      </c>
      <c r="F1566">
        <v>73.2</v>
      </c>
      <c r="H1566" s="186">
        <f t="shared" si="38"/>
        <v>404.6875</v>
      </c>
    </row>
    <row r="1567" spans="4:8" x14ac:dyDescent="0.35">
      <c r="D1567" t="s">
        <v>8963</v>
      </c>
      <c r="E1567">
        <v>325</v>
      </c>
      <c r="F1567">
        <v>81</v>
      </c>
      <c r="H1567" s="186">
        <f t="shared" si="38"/>
        <v>406.25</v>
      </c>
    </row>
    <row r="1568" spans="4:8" x14ac:dyDescent="0.35">
      <c r="D1568" t="s">
        <v>8963</v>
      </c>
      <c r="E1568">
        <v>323.75</v>
      </c>
      <c r="F1568">
        <v>82.8</v>
      </c>
      <c r="H1568" s="186">
        <f t="shared" si="38"/>
        <v>404.6875</v>
      </c>
    </row>
    <row r="1569" spans="4:8" x14ac:dyDescent="0.35">
      <c r="D1569" t="s">
        <v>9197</v>
      </c>
      <c r="E1569">
        <v>325</v>
      </c>
      <c r="F1569">
        <v>80.121300000000005</v>
      </c>
      <c r="H1569" s="186">
        <f t="shared" si="38"/>
        <v>406.25</v>
      </c>
    </row>
    <row r="1570" spans="4:8" x14ac:dyDescent="0.35">
      <c r="D1570" t="s">
        <v>9196</v>
      </c>
      <c r="E1570">
        <v>325</v>
      </c>
      <c r="F1570">
        <v>80.121300000000005</v>
      </c>
      <c r="H1570" s="186">
        <f t="shared" ref="H1570:H1633" si="39">E1570*1.25</f>
        <v>406.25</v>
      </c>
    </row>
    <row r="1571" spans="4:8" x14ac:dyDescent="0.35">
      <c r="D1571" t="s">
        <v>9196</v>
      </c>
      <c r="E1571">
        <v>325</v>
      </c>
      <c r="F1571">
        <v>75.878699999999995</v>
      </c>
      <c r="H1571" s="186">
        <f t="shared" si="39"/>
        <v>406.25</v>
      </c>
    </row>
    <row r="1572" spans="4:8" x14ac:dyDescent="0.35">
      <c r="D1572" t="s">
        <v>8963</v>
      </c>
      <c r="E1572">
        <v>325</v>
      </c>
      <c r="F1572">
        <v>75</v>
      </c>
      <c r="H1572" s="186">
        <f t="shared" si="39"/>
        <v>406.25</v>
      </c>
    </row>
    <row r="1573" spans="4:8" x14ac:dyDescent="0.35">
      <c r="D1573" t="s">
        <v>9222</v>
      </c>
      <c r="E1573">
        <v>323.75</v>
      </c>
      <c r="F1573">
        <v>74.605900000000005</v>
      </c>
      <c r="H1573" s="186">
        <f t="shared" si="39"/>
        <v>404.6875</v>
      </c>
    </row>
    <row r="1574" spans="4:8" x14ac:dyDescent="0.35">
      <c r="D1574" t="s">
        <v>9119</v>
      </c>
      <c r="E1574">
        <v>325</v>
      </c>
      <c r="F1574">
        <v>78</v>
      </c>
      <c r="H1574" s="186">
        <f t="shared" si="39"/>
        <v>406.25</v>
      </c>
    </row>
    <row r="1575" spans="4:8" x14ac:dyDescent="0.35">
      <c r="D1575" t="s">
        <v>9224</v>
      </c>
      <c r="E1575">
        <v>323.75</v>
      </c>
      <c r="F1575">
        <v>78</v>
      </c>
      <c r="H1575" s="186">
        <f t="shared" si="39"/>
        <v>404.6875</v>
      </c>
    </row>
    <row r="1576" spans="4:8" x14ac:dyDescent="0.35">
      <c r="D1576" t="s">
        <v>8963</v>
      </c>
      <c r="E1576">
        <v>301.25</v>
      </c>
      <c r="F1576">
        <v>73.2</v>
      </c>
      <c r="H1576" s="186">
        <f t="shared" si="39"/>
        <v>376.5625</v>
      </c>
    </row>
    <row r="1577" spans="4:8" x14ac:dyDescent="0.35">
      <c r="D1577" t="s">
        <v>9223</v>
      </c>
      <c r="E1577">
        <v>323.75</v>
      </c>
      <c r="F1577">
        <v>81.394099999999995</v>
      </c>
      <c r="H1577" s="186">
        <f t="shared" si="39"/>
        <v>404.6875</v>
      </c>
    </row>
    <row r="1578" spans="4:8" x14ac:dyDescent="0.35">
      <c r="D1578" t="s">
        <v>9223</v>
      </c>
      <c r="E1578">
        <v>301.25</v>
      </c>
      <c r="F1578">
        <v>81.394099999999995</v>
      </c>
      <c r="H1578" s="186">
        <f t="shared" si="39"/>
        <v>376.5625</v>
      </c>
    </row>
    <row r="1579" spans="4:8" x14ac:dyDescent="0.35">
      <c r="D1579" t="s">
        <v>9221</v>
      </c>
      <c r="E1579">
        <v>301.25</v>
      </c>
      <c r="F1579">
        <v>78</v>
      </c>
      <c r="H1579" s="186">
        <f t="shared" si="39"/>
        <v>376.5625</v>
      </c>
    </row>
    <row r="1580" spans="4:8" x14ac:dyDescent="0.35">
      <c r="D1580" t="s">
        <v>9223</v>
      </c>
      <c r="E1580">
        <v>301.25</v>
      </c>
      <c r="F1580">
        <v>74.605900000000005</v>
      </c>
      <c r="H1580" s="186">
        <f t="shared" si="39"/>
        <v>376.5625</v>
      </c>
    </row>
    <row r="1581" spans="4:8" x14ac:dyDescent="0.35">
      <c r="D1581" t="s">
        <v>9222</v>
      </c>
      <c r="E1581">
        <v>301.25</v>
      </c>
      <c r="F1581">
        <v>81.394099999999995</v>
      </c>
      <c r="H1581" s="186">
        <f t="shared" si="39"/>
        <v>376.5625</v>
      </c>
    </row>
    <row r="1582" spans="4:8" x14ac:dyDescent="0.35">
      <c r="D1582" t="s">
        <v>8963</v>
      </c>
      <c r="E1582">
        <v>301.25</v>
      </c>
      <c r="F1582">
        <v>82.8</v>
      </c>
      <c r="H1582" s="186">
        <f t="shared" si="39"/>
        <v>376.5625</v>
      </c>
    </row>
    <row r="1583" spans="4:8" x14ac:dyDescent="0.35">
      <c r="D1583" t="s">
        <v>8963</v>
      </c>
      <c r="E1583">
        <v>300</v>
      </c>
      <c r="F1583">
        <v>81</v>
      </c>
      <c r="H1583" s="186">
        <f t="shared" si="39"/>
        <v>375</v>
      </c>
    </row>
    <row r="1584" spans="4:8" x14ac:dyDescent="0.35">
      <c r="D1584" t="s">
        <v>9197</v>
      </c>
      <c r="E1584">
        <v>300</v>
      </c>
      <c r="F1584">
        <v>80.121300000000005</v>
      </c>
      <c r="H1584" s="186">
        <f t="shared" si="39"/>
        <v>375</v>
      </c>
    </row>
    <row r="1585" spans="4:8" x14ac:dyDescent="0.35">
      <c r="D1585" t="s">
        <v>9119</v>
      </c>
      <c r="E1585">
        <v>300</v>
      </c>
      <c r="F1585">
        <v>78</v>
      </c>
      <c r="H1585" s="186">
        <f t="shared" si="39"/>
        <v>375</v>
      </c>
    </row>
    <row r="1586" spans="4:8" x14ac:dyDescent="0.35">
      <c r="D1586" t="s">
        <v>9197</v>
      </c>
      <c r="E1586">
        <v>300</v>
      </c>
      <c r="F1586">
        <v>75.878699999999995</v>
      </c>
      <c r="H1586" s="186">
        <f t="shared" si="39"/>
        <v>375</v>
      </c>
    </row>
    <row r="1587" spans="4:8" x14ac:dyDescent="0.35">
      <c r="D1587" t="s">
        <v>9224</v>
      </c>
      <c r="E1587">
        <v>301.25</v>
      </c>
      <c r="F1587">
        <v>78</v>
      </c>
      <c r="H1587" s="186">
        <f t="shared" si="39"/>
        <v>376.5625</v>
      </c>
    </row>
    <row r="1588" spans="4:8" x14ac:dyDescent="0.35">
      <c r="D1588" t="s">
        <v>8963</v>
      </c>
      <c r="E1588">
        <v>300</v>
      </c>
      <c r="F1588">
        <v>75</v>
      </c>
      <c r="H1588" s="186">
        <f t="shared" si="39"/>
        <v>375</v>
      </c>
    </row>
    <row r="1589" spans="4:8" x14ac:dyDescent="0.35">
      <c r="D1589" t="s">
        <v>9196</v>
      </c>
      <c r="E1589">
        <v>300</v>
      </c>
      <c r="F1589">
        <v>75.878699999999995</v>
      </c>
      <c r="H1589" s="186">
        <f t="shared" si="39"/>
        <v>375</v>
      </c>
    </row>
    <row r="1590" spans="4:8" x14ac:dyDescent="0.35">
      <c r="D1590" t="s">
        <v>9222</v>
      </c>
      <c r="E1590">
        <v>301.25</v>
      </c>
      <c r="F1590">
        <v>74.605900000000005</v>
      </c>
      <c r="H1590" s="186">
        <f t="shared" si="39"/>
        <v>376.5625</v>
      </c>
    </row>
    <row r="1591" spans="4:8" x14ac:dyDescent="0.35">
      <c r="D1591" t="s">
        <v>9116</v>
      </c>
      <c r="E1591">
        <v>300</v>
      </c>
      <c r="F1591">
        <v>78</v>
      </c>
      <c r="H1591" s="186">
        <f t="shared" si="39"/>
        <v>375</v>
      </c>
    </row>
    <row r="1592" spans="4:8" x14ac:dyDescent="0.35">
      <c r="D1592" t="s">
        <v>9196</v>
      </c>
      <c r="E1592">
        <v>300</v>
      </c>
      <c r="F1592">
        <v>80.121300000000005</v>
      </c>
      <c r="H1592" s="186">
        <f t="shared" si="39"/>
        <v>375</v>
      </c>
    </row>
    <row r="1593" spans="4:8" x14ac:dyDescent="0.35">
      <c r="D1593" t="s">
        <v>8963</v>
      </c>
      <c r="E1593">
        <v>335</v>
      </c>
      <c r="F1593">
        <v>88</v>
      </c>
      <c r="H1593" s="186">
        <f t="shared" si="39"/>
        <v>418.75</v>
      </c>
    </row>
    <row r="1594" spans="4:8" x14ac:dyDescent="0.35">
      <c r="D1594" t="s">
        <v>8963</v>
      </c>
      <c r="E1594">
        <v>342.625</v>
      </c>
      <c r="F1594">
        <v>86.708100000000002</v>
      </c>
      <c r="H1594" s="186">
        <f t="shared" si="39"/>
        <v>428.28125</v>
      </c>
    </row>
    <row r="1595" spans="4:8" x14ac:dyDescent="0.35">
      <c r="D1595" t="s">
        <v>8963</v>
      </c>
      <c r="E1595">
        <v>333.375</v>
      </c>
      <c r="F1595">
        <v>86.708100000000002</v>
      </c>
      <c r="H1595" s="186">
        <f t="shared" si="39"/>
        <v>416.71875</v>
      </c>
    </row>
    <row r="1596" spans="4:8" x14ac:dyDescent="0.35">
      <c r="D1596" t="s">
        <v>9189</v>
      </c>
      <c r="E1596">
        <v>333.375</v>
      </c>
      <c r="F1596">
        <v>88</v>
      </c>
      <c r="H1596" s="186">
        <f t="shared" si="39"/>
        <v>416.71875</v>
      </c>
    </row>
    <row r="1597" spans="4:8" x14ac:dyDescent="0.35">
      <c r="D1597" t="s">
        <v>9225</v>
      </c>
      <c r="E1597">
        <v>342.625</v>
      </c>
      <c r="F1597">
        <v>78</v>
      </c>
      <c r="H1597" s="186">
        <f t="shared" si="39"/>
        <v>428.28125</v>
      </c>
    </row>
    <row r="1598" spans="4:8" x14ac:dyDescent="0.35">
      <c r="D1598" t="s">
        <v>8930</v>
      </c>
      <c r="E1598">
        <v>343.5</v>
      </c>
      <c r="F1598">
        <v>78</v>
      </c>
      <c r="H1598" s="186">
        <f t="shared" si="39"/>
        <v>429.375</v>
      </c>
    </row>
    <row r="1599" spans="4:8" x14ac:dyDescent="0.35">
      <c r="D1599" t="s">
        <v>8930</v>
      </c>
      <c r="E1599">
        <v>342.625</v>
      </c>
      <c r="F1599">
        <v>79.278700000000001</v>
      </c>
      <c r="H1599" s="186">
        <f t="shared" si="39"/>
        <v>428.28125</v>
      </c>
    </row>
    <row r="1600" spans="4:8" x14ac:dyDescent="0.35">
      <c r="D1600" t="s">
        <v>8930</v>
      </c>
      <c r="E1600">
        <v>342.625</v>
      </c>
      <c r="F1600">
        <v>76.721299999999999</v>
      </c>
      <c r="H1600" s="186">
        <f t="shared" si="39"/>
        <v>428.28125</v>
      </c>
    </row>
    <row r="1601" spans="4:8" x14ac:dyDescent="0.35">
      <c r="D1601" t="s">
        <v>9225</v>
      </c>
      <c r="E1601">
        <v>333.375</v>
      </c>
      <c r="F1601">
        <v>78</v>
      </c>
      <c r="H1601" s="186">
        <f t="shared" si="39"/>
        <v>416.71875</v>
      </c>
    </row>
    <row r="1602" spans="4:8" x14ac:dyDescent="0.35">
      <c r="D1602" t="s">
        <v>8930</v>
      </c>
      <c r="E1602">
        <v>333.375</v>
      </c>
      <c r="F1602">
        <v>79.278700000000001</v>
      </c>
      <c r="H1602" s="186">
        <f t="shared" si="39"/>
        <v>416.71875</v>
      </c>
    </row>
    <row r="1603" spans="4:8" x14ac:dyDescent="0.35">
      <c r="D1603" t="s">
        <v>9226</v>
      </c>
      <c r="E1603">
        <v>290</v>
      </c>
      <c r="F1603">
        <v>79.135800000000003</v>
      </c>
      <c r="H1603" s="186">
        <f t="shared" si="39"/>
        <v>362.5</v>
      </c>
    </row>
    <row r="1604" spans="4:8" x14ac:dyDescent="0.35">
      <c r="D1604" t="s">
        <v>9226</v>
      </c>
      <c r="E1604">
        <v>332.5</v>
      </c>
      <c r="F1604">
        <v>79.135800000000003</v>
      </c>
      <c r="H1604" s="186">
        <f t="shared" si="39"/>
        <v>415.625</v>
      </c>
    </row>
    <row r="1605" spans="4:8" x14ac:dyDescent="0.35">
      <c r="D1605" t="s">
        <v>8930</v>
      </c>
      <c r="E1605">
        <v>290</v>
      </c>
      <c r="F1605">
        <v>80.271600000000007</v>
      </c>
      <c r="H1605" s="186">
        <f t="shared" si="39"/>
        <v>362.5</v>
      </c>
    </row>
    <row r="1606" spans="4:8" x14ac:dyDescent="0.35">
      <c r="D1606" t="s">
        <v>8930</v>
      </c>
      <c r="E1606">
        <v>332.5</v>
      </c>
      <c r="F1606">
        <v>80.271600000000007</v>
      </c>
      <c r="H1606" s="186">
        <f t="shared" si="39"/>
        <v>415.625</v>
      </c>
    </row>
    <row r="1607" spans="4:8" x14ac:dyDescent="0.35">
      <c r="D1607" t="s">
        <v>9227</v>
      </c>
      <c r="E1607">
        <v>290</v>
      </c>
      <c r="F1607">
        <v>79.135800000000003</v>
      </c>
      <c r="H1607" s="186">
        <f t="shared" si="39"/>
        <v>362.5</v>
      </c>
    </row>
    <row r="1608" spans="4:8" x14ac:dyDescent="0.35">
      <c r="D1608" t="s">
        <v>9227</v>
      </c>
      <c r="E1608">
        <v>332.5</v>
      </c>
      <c r="F1608">
        <v>79.135800000000003</v>
      </c>
      <c r="H1608" s="186">
        <f t="shared" si="39"/>
        <v>415.625</v>
      </c>
    </row>
    <row r="1609" spans="4:8" x14ac:dyDescent="0.35">
      <c r="D1609" t="s">
        <v>9227</v>
      </c>
      <c r="E1609">
        <v>290</v>
      </c>
      <c r="F1609">
        <v>76.864199999999997</v>
      </c>
      <c r="H1609" s="186">
        <f t="shared" si="39"/>
        <v>362.5</v>
      </c>
    </row>
    <row r="1610" spans="4:8" x14ac:dyDescent="0.35">
      <c r="D1610" t="s">
        <v>8930</v>
      </c>
      <c r="E1610">
        <v>290</v>
      </c>
      <c r="F1610">
        <v>75.728399999999993</v>
      </c>
      <c r="H1610" s="186">
        <f t="shared" si="39"/>
        <v>362.5</v>
      </c>
    </row>
    <row r="1611" spans="4:8" x14ac:dyDescent="0.35">
      <c r="D1611" t="s">
        <v>8930</v>
      </c>
      <c r="E1611">
        <v>332.5</v>
      </c>
      <c r="F1611">
        <v>75.728399999999993</v>
      </c>
      <c r="H1611" s="186">
        <f t="shared" si="39"/>
        <v>415.625</v>
      </c>
    </row>
    <row r="1612" spans="4:8" x14ac:dyDescent="0.35">
      <c r="D1612" t="s">
        <v>9226</v>
      </c>
      <c r="E1612">
        <v>290</v>
      </c>
      <c r="F1612">
        <v>76.864199999999997</v>
      </c>
      <c r="H1612" s="186">
        <f t="shared" si="39"/>
        <v>362.5</v>
      </c>
    </row>
    <row r="1613" spans="4:8" x14ac:dyDescent="0.35">
      <c r="D1613" t="s">
        <v>9227</v>
      </c>
      <c r="E1613">
        <v>332.5</v>
      </c>
      <c r="F1613">
        <v>76.864199999999997</v>
      </c>
      <c r="H1613" s="186">
        <f t="shared" si="39"/>
        <v>415.625</v>
      </c>
    </row>
    <row r="1614" spans="4:8" x14ac:dyDescent="0.35">
      <c r="D1614" t="s">
        <v>9226</v>
      </c>
      <c r="E1614">
        <v>332.5</v>
      </c>
      <c r="F1614">
        <v>76.864199999999997</v>
      </c>
      <c r="H1614" s="186">
        <f t="shared" si="39"/>
        <v>415.625</v>
      </c>
    </row>
    <row r="1615" spans="4:8" x14ac:dyDescent="0.35">
      <c r="D1615" t="s">
        <v>8930</v>
      </c>
      <c r="E1615">
        <v>335</v>
      </c>
      <c r="F1615">
        <v>78</v>
      </c>
      <c r="H1615" s="186">
        <f t="shared" si="39"/>
        <v>418.75</v>
      </c>
    </row>
    <row r="1616" spans="4:8" x14ac:dyDescent="0.35">
      <c r="D1616" t="s">
        <v>9228</v>
      </c>
      <c r="E1616">
        <v>342.625</v>
      </c>
      <c r="F1616">
        <v>78</v>
      </c>
      <c r="H1616" s="186">
        <f t="shared" si="39"/>
        <v>428.28125</v>
      </c>
    </row>
    <row r="1617" spans="4:8" x14ac:dyDescent="0.35">
      <c r="D1617" t="s">
        <v>9228</v>
      </c>
      <c r="E1617">
        <v>333.375</v>
      </c>
      <c r="F1617">
        <v>78</v>
      </c>
      <c r="H1617" s="186">
        <f t="shared" si="39"/>
        <v>416.71875</v>
      </c>
    </row>
    <row r="1618" spans="4:8" x14ac:dyDescent="0.35">
      <c r="D1618" t="s">
        <v>8930</v>
      </c>
      <c r="E1618">
        <v>333.375</v>
      </c>
      <c r="F1618">
        <v>76.721299999999999</v>
      </c>
      <c r="H1618" s="186">
        <f t="shared" si="39"/>
        <v>416.71875</v>
      </c>
    </row>
    <row r="1619" spans="4:8" x14ac:dyDescent="0.35">
      <c r="D1619" t="s">
        <v>8963</v>
      </c>
      <c r="E1619">
        <v>342.625</v>
      </c>
      <c r="F1619">
        <v>66.708100000000002</v>
      </c>
      <c r="H1619" s="186">
        <f t="shared" si="39"/>
        <v>428.28125</v>
      </c>
    </row>
    <row r="1620" spans="4:8" x14ac:dyDescent="0.35">
      <c r="D1620" t="s">
        <v>8963</v>
      </c>
      <c r="E1620">
        <v>343.5</v>
      </c>
      <c r="F1620">
        <v>68</v>
      </c>
      <c r="H1620" s="186">
        <f t="shared" si="39"/>
        <v>429.375</v>
      </c>
    </row>
    <row r="1621" spans="4:8" x14ac:dyDescent="0.35">
      <c r="D1621" t="s">
        <v>9189</v>
      </c>
      <c r="E1621">
        <v>342.625</v>
      </c>
      <c r="F1621">
        <v>68</v>
      </c>
      <c r="H1621" s="186">
        <f t="shared" si="39"/>
        <v>428.28125</v>
      </c>
    </row>
    <row r="1622" spans="4:8" x14ac:dyDescent="0.35">
      <c r="D1622" t="s">
        <v>9188</v>
      </c>
      <c r="E1622">
        <v>342.625</v>
      </c>
      <c r="F1622">
        <v>68</v>
      </c>
      <c r="H1622" s="186">
        <f t="shared" si="39"/>
        <v>428.28125</v>
      </c>
    </row>
    <row r="1623" spans="4:8" x14ac:dyDescent="0.35">
      <c r="D1623" t="s">
        <v>8963</v>
      </c>
      <c r="E1623">
        <v>333.375</v>
      </c>
      <c r="F1623">
        <v>66.708100000000002</v>
      </c>
      <c r="H1623" s="186">
        <f t="shared" si="39"/>
        <v>416.71875</v>
      </c>
    </row>
    <row r="1624" spans="4:8" x14ac:dyDescent="0.35">
      <c r="D1624" t="s">
        <v>9189</v>
      </c>
      <c r="E1624">
        <v>333.375</v>
      </c>
      <c r="F1624">
        <v>68</v>
      </c>
      <c r="H1624" s="186">
        <f t="shared" si="39"/>
        <v>416.71875</v>
      </c>
    </row>
    <row r="1625" spans="4:8" x14ac:dyDescent="0.35">
      <c r="D1625" t="s">
        <v>9216</v>
      </c>
      <c r="E1625">
        <v>290</v>
      </c>
      <c r="F1625">
        <v>66.032700000000006</v>
      </c>
      <c r="H1625" s="186">
        <f t="shared" si="39"/>
        <v>362.5</v>
      </c>
    </row>
    <row r="1626" spans="4:8" x14ac:dyDescent="0.35">
      <c r="D1626" t="s">
        <v>9216</v>
      </c>
      <c r="E1626">
        <v>332.5</v>
      </c>
      <c r="F1626">
        <v>66.032700000000006</v>
      </c>
      <c r="H1626" s="186">
        <f t="shared" si="39"/>
        <v>415.625</v>
      </c>
    </row>
    <row r="1627" spans="4:8" x14ac:dyDescent="0.35">
      <c r="D1627" t="s">
        <v>9217</v>
      </c>
      <c r="E1627">
        <v>290</v>
      </c>
      <c r="F1627">
        <v>68</v>
      </c>
      <c r="H1627" s="186">
        <f t="shared" si="39"/>
        <v>362.5</v>
      </c>
    </row>
    <row r="1628" spans="4:8" x14ac:dyDescent="0.35">
      <c r="D1628" t="s">
        <v>9217</v>
      </c>
      <c r="E1628">
        <v>332.5</v>
      </c>
      <c r="F1628">
        <v>68</v>
      </c>
      <c r="H1628" s="186">
        <f t="shared" si="39"/>
        <v>415.625</v>
      </c>
    </row>
    <row r="1629" spans="4:8" x14ac:dyDescent="0.35">
      <c r="D1629" t="s">
        <v>9216</v>
      </c>
      <c r="E1629">
        <v>290</v>
      </c>
      <c r="F1629">
        <v>69.967299999999994</v>
      </c>
      <c r="H1629" s="186">
        <f t="shared" si="39"/>
        <v>362.5</v>
      </c>
    </row>
    <row r="1630" spans="4:8" x14ac:dyDescent="0.35">
      <c r="D1630" t="s">
        <v>9216</v>
      </c>
      <c r="E1630">
        <v>332.5</v>
      </c>
      <c r="F1630">
        <v>69.967299999999994</v>
      </c>
      <c r="H1630" s="186">
        <f t="shared" si="39"/>
        <v>415.625</v>
      </c>
    </row>
    <row r="1631" spans="4:8" x14ac:dyDescent="0.35">
      <c r="D1631" t="s">
        <v>9214</v>
      </c>
      <c r="E1631">
        <v>290</v>
      </c>
      <c r="F1631">
        <v>69.967299999999994</v>
      </c>
      <c r="H1631" s="186">
        <f t="shared" si="39"/>
        <v>362.5</v>
      </c>
    </row>
    <row r="1632" spans="4:8" x14ac:dyDescent="0.35">
      <c r="D1632" t="s">
        <v>9215</v>
      </c>
      <c r="E1632">
        <v>290</v>
      </c>
      <c r="F1632">
        <v>68</v>
      </c>
      <c r="H1632" s="186">
        <f t="shared" si="39"/>
        <v>362.5</v>
      </c>
    </row>
    <row r="1633" spans="4:8" x14ac:dyDescent="0.35">
      <c r="D1633" t="s">
        <v>9215</v>
      </c>
      <c r="E1633">
        <v>332.5</v>
      </c>
      <c r="F1633">
        <v>68</v>
      </c>
      <c r="H1633" s="186">
        <f t="shared" si="39"/>
        <v>415.625</v>
      </c>
    </row>
    <row r="1634" spans="4:8" x14ac:dyDescent="0.35">
      <c r="D1634" t="s">
        <v>9214</v>
      </c>
      <c r="E1634">
        <v>290</v>
      </c>
      <c r="F1634">
        <v>66.032700000000006</v>
      </c>
      <c r="H1634" s="186">
        <f t="shared" ref="H1634:H1697" si="40">E1634*1.25</f>
        <v>362.5</v>
      </c>
    </row>
    <row r="1635" spans="4:8" x14ac:dyDescent="0.35">
      <c r="D1635" t="s">
        <v>9214</v>
      </c>
      <c r="E1635">
        <v>332.5</v>
      </c>
      <c r="F1635">
        <v>69.967299999999994</v>
      </c>
      <c r="H1635" s="186">
        <f t="shared" si="40"/>
        <v>415.625</v>
      </c>
    </row>
    <row r="1636" spans="4:8" x14ac:dyDescent="0.35">
      <c r="D1636" t="s">
        <v>9214</v>
      </c>
      <c r="E1636">
        <v>332.5</v>
      </c>
      <c r="F1636">
        <v>66.032700000000006</v>
      </c>
      <c r="H1636" s="186">
        <f t="shared" si="40"/>
        <v>415.625</v>
      </c>
    </row>
    <row r="1637" spans="4:8" x14ac:dyDescent="0.35">
      <c r="D1637" t="s">
        <v>8963</v>
      </c>
      <c r="E1637">
        <v>335</v>
      </c>
      <c r="F1637">
        <v>68</v>
      </c>
      <c r="H1637" s="186">
        <f t="shared" si="40"/>
        <v>418.75</v>
      </c>
    </row>
    <row r="1638" spans="4:8" x14ac:dyDescent="0.35">
      <c r="D1638" t="s">
        <v>8963</v>
      </c>
      <c r="E1638">
        <v>342.625</v>
      </c>
      <c r="F1638">
        <v>69.291899999999998</v>
      </c>
      <c r="H1638" s="186">
        <f t="shared" si="40"/>
        <v>428.28125</v>
      </c>
    </row>
    <row r="1639" spans="4:8" x14ac:dyDescent="0.35">
      <c r="D1639" t="s">
        <v>8963</v>
      </c>
      <c r="E1639">
        <v>333.375</v>
      </c>
      <c r="F1639">
        <v>69.291899999999998</v>
      </c>
      <c r="H1639" s="186">
        <f t="shared" si="40"/>
        <v>416.71875</v>
      </c>
    </row>
    <row r="1640" spans="4:8" x14ac:dyDescent="0.35">
      <c r="D1640" t="s">
        <v>9188</v>
      </c>
      <c r="E1640">
        <v>333.375</v>
      </c>
      <c r="F1640">
        <v>68</v>
      </c>
      <c r="H1640" s="186">
        <f t="shared" si="40"/>
        <v>416.71875</v>
      </c>
    </row>
    <row r="1641" spans="4:8" x14ac:dyDescent="0.35">
      <c r="D1641" t="s">
        <v>9229</v>
      </c>
      <c r="E1641">
        <v>342.625</v>
      </c>
      <c r="F1641">
        <v>78</v>
      </c>
      <c r="H1641" s="186">
        <f t="shared" si="40"/>
        <v>428.28125</v>
      </c>
    </row>
    <row r="1642" spans="4:8" x14ac:dyDescent="0.35">
      <c r="D1642" t="s">
        <v>8936</v>
      </c>
      <c r="E1642">
        <v>343.5</v>
      </c>
      <c r="F1642">
        <v>78</v>
      </c>
      <c r="H1642" s="186">
        <f t="shared" si="40"/>
        <v>429.375</v>
      </c>
    </row>
    <row r="1643" spans="4:8" x14ac:dyDescent="0.35">
      <c r="D1643" t="s">
        <v>8936</v>
      </c>
      <c r="E1643">
        <v>342.625</v>
      </c>
      <c r="F1643">
        <v>76.721299999999999</v>
      </c>
      <c r="H1643" s="186">
        <f t="shared" si="40"/>
        <v>428.28125</v>
      </c>
    </row>
    <row r="1644" spans="4:8" x14ac:dyDescent="0.35">
      <c r="D1644" t="s">
        <v>8936</v>
      </c>
      <c r="E1644">
        <v>342.625</v>
      </c>
      <c r="F1644">
        <v>79.278700000000001</v>
      </c>
      <c r="H1644" s="186">
        <f t="shared" si="40"/>
        <v>428.28125</v>
      </c>
    </row>
    <row r="1645" spans="4:8" x14ac:dyDescent="0.35">
      <c r="D1645" t="s">
        <v>9229</v>
      </c>
      <c r="E1645">
        <v>333.375</v>
      </c>
      <c r="F1645">
        <v>78</v>
      </c>
      <c r="H1645" s="186">
        <f t="shared" si="40"/>
        <v>416.71875</v>
      </c>
    </row>
    <row r="1646" spans="4:8" x14ac:dyDescent="0.35">
      <c r="D1646" t="s">
        <v>8936</v>
      </c>
      <c r="E1646">
        <v>333.375</v>
      </c>
      <c r="F1646">
        <v>76.721299999999999</v>
      </c>
      <c r="H1646" s="186">
        <f t="shared" si="40"/>
        <v>416.71875</v>
      </c>
    </row>
    <row r="1647" spans="4:8" x14ac:dyDescent="0.35">
      <c r="D1647" t="s">
        <v>9230</v>
      </c>
      <c r="E1647">
        <v>290</v>
      </c>
      <c r="F1647">
        <v>76.864199999999997</v>
      </c>
      <c r="H1647" s="186">
        <f t="shared" si="40"/>
        <v>362.5</v>
      </c>
    </row>
    <row r="1648" spans="4:8" x14ac:dyDescent="0.35">
      <c r="D1648" t="s">
        <v>9230</v>
      </c>
      <c r="E1648">
        <v>332.5</v>
      </c>
      <c r="F1648">
        <v>76.864199999999997</v>
      </c>
      <c r="H1648" s="186">
        <f t="shared" si="40"/>
        <v>415.625</v>
      </c>
    </row>
    <row r="1649" spans="4:8" x14ac:dyDescent="0.35">
      <c r="D1649" t="s">
        <v>8936</v>
      </c>
      <c r="E1649">
        <v>290</v>
      </c>
      <c r="F1649">
        <v>75.728399999999993</v>
      </c>
      <c r="H1649" s="186">
        <f t="shared" si="40"/>
        <v>362.5</v>
      </c>
    </row>
    <row r="1650" spans="4:8" x14ac:dyDescent="0.35">
      <c r="D1650" t="s">
        <v>8936</v>
      </c>
      <c r="E1650">
        <v>332.5</v>
      </c>
      <c r="F1650">
        <v>75.728399999999993</v>
      </c>
      <c r="H1650" s="186">
        <f t="shared" si="40"/>
        <v>415.625</v>
      </c>
    </row>
    <row r="1651" spans="4:8" x14ac:dyDescent="0.35">
      <c r="D1651" t="s">
        <v>9231</v>
      </c>
      <c r="E1651">
        <v>290</v>
      </c>
      <c r="F1651">
        <v>76.864199999999997</v>
      </c>
      <c r="H1651" s="186">
        <f t="shared" si="40"/>
        <v>362.5</v>
      </c>
    </row>
    <row r="1652" spans="4:8" x14ac:dyDescent="0.35">
      <c r="D1652" t="s">
        <v>9231</v>
      </c>
      <c r="E1652">
        <v>332.5</v>
      </c>
      <c r="F1652">
        <v>76.864199999999997</v>
      </c>
      <c r="H1652" s="186">
        <f t="shared" si="40"/>
        <v>415.625</v>
      </c>
    </row>
    <row r="1653" spans="4:8" x14ac:dyDescent="0.35">
      <c r="D1653" t="s">
        <v>9231</v>
      </c>
      <c r="E1653">
        <v>290</v>
      </c>
      <c r="F1653">
        <v>79.135800000000003</v>
      </c>
      <c r="H1653" s="186">
        <f t="shared" si="40"/>
        <v>362.5</v>
      </c>
    </row>
    <row r="1654" spans="4:8" x14ac:dyDescent="0.35">
      <c r="D1654" t="s">
        <v>8936</v>
      </c>
      <c r="E1654">
        <v>290</v>
      </c>
      <c r="F1654">
        <v>80.271600000000007</v>
      </c>
      <c r="H1654" s="186">
        <f t="shared" si="40"/>
        <v>362.5</v>
      </c>
    </row>
    <row r="1655" spans="4:8" x14ac:dyDescent="0.35">
      <c r="D1655" t="s">
        <v>8936</v>
      </c>
      <c r="E1655">
        <v>332.5</v>
      </c>
      <c r="F1655">
        <v>80.271600000000007</v>
      </c>
      <c r="H1655" s="186">
        <f t="shared" si="40"/>
        <v>415.625</v>
      </c>
    </row>
    <row r="1656" spans="4:8" x14ac:dyDescent="0.35">
      <c r="D1656" t="s">
        <v>9230</v>
      </c>
      <c r="E1656">
        <v>290</v>
      </c>
      <c r="F1656">
        <v>79.135800000000003</v>
      </c>
      <c r="H1656" s="186">
        <f t="shared" si="40"/>
        <v>362.5</v>
      </c>
    </row>
    <row r="1657" spans="4:8" x14ac:dyDescent="0.35">
      <c r="D1657" t="s">
        <v>9232</v>
      </c>
      <c r="E1657">
        <v>332.5</v>
      </c>
      <c r="F1657">
        <v>79.135800000000003</v>
      </c>
      <c r="H1657" s="186">
        <f t="shared" si="40"/>
        <v>415.625</v>
      </c>
    </row>
    <row r="1658" spans="4:8" x14ac:dyDescent="0.35">
      <c r="D1658" t="s">
        <v>9230</v>
      </c>
      <c r="E1658">
        <v>332.5</v>
      </c>
      <c r="F1658">
        <v>79.135800000000003</v>
      </c>
      <c r="H1658" s="186">
        <f t="shared" si="40"/>
        <v>415.625</v>
      </c>
    </row>
    <row r="1659" spans="4:8" x14ac:dyDescent="0.35">
      <c r="D1659" t="s">
        <v>8936</v>
      </c>
      <c r="E1659">
        <v>335</v>
      </c>
      <c r="F1659">
        <v>78</v>
      </c>
      <c r="H1659" s="186">
        <f t="shared" si="40"/>
        <v>418.75</v>
      </c>
    </row>
    <row r="1660" spans="4:8" x14ac:dyDescent="0.35">
      <c r="D1660" t="s">
        <v>9233</v>
      </c>
      <c r="E1660">
        <v>342.625</v>
      </c>
      <c r="F1660">
        <v>78</v>
      </c>
      <c r="H1660" s="186">
        <f t="shared" si="40"/>
        <v>428.28125</v>
      </c>
    </row>
    <row r="1661" spans="4:8" x14ac:dyDescent="0.35">
      <c r="D1661" t="s">
        <v>9233</v>
      </c>
      <c r="E1661">
        <v>333.375</v>
      </c>
      <c r="F1661">
        <v>78</v>
      </c>
      <c r="H1661" s="186">
        <f t="shared" si="40"/>
        <v>416.71875</v>
      </c>
    </row>
    <row r="1662" spans="4:8" x14ac:dyDescent="0.35">
      <c r="D1662" t="s">
        <v>8936</v>
      </c>
      <c r="E1662">
        <v>333.375</v>
      </c>
      <c r="F1662">
        <v>79.278700000000001</v>
      </c>
      <c r="H1662" s="186">
        <f t="shared" si="40"/>
        <v>416.71875</v>
      </c>
    </row>
    <row r="1663" spans="4:8" x14ac:dyDescent="0.35">
      <c r="D1663" t="s">
        <v>8897</v>
      </c>
      <c r="E1663">
        <v>342.625</v>
      </c>
      <c r="F1663">
        <v>89.291899999999998</v>
      </c>
      <c r="H1663" s="186">
        <f t="shared" si="40"/>
        <v>428.28125</v>
      </c>
    </row>
    <row r="1664" spans="4:8" x14ac:dyDescent="0.35">
      <c r="D1664" t="s">
        <v>8897</v>
      </c>
      <c r="E1664">
        <v>343.5</v>
      </c>
      <c r="F1664">
        <v>88</v>
      </c>
      <c r="H1664" s="186">
        <f t="shared" si="40"/>
        <v>429.375</v>
      </c>
    </row>
    <row r="1665" spans="4:8" x14ac:dyDescent="0.35">
      <c r="D1665" t="s">
        <v>9234</v>
      </c>
      <c r="E1665">
        <v>342.625</v>
      </c>
      <c r="F1665">
        <v>88</v>
      </c>
      <c r="H1665" s="186">
        <f t="shared" si="40"/>
        <v>428.28125</v>
      </c>
    </row>
    <row r="1666" spans="4:8" x14ac:dyDescent="0.35">
      <c r="D1666" t="s">
        <v>9235</v>
      </c>
      <c r="E1666">
        <v>342.625</v>
      </c>
      <c r="F1666">
        <v>88</v>
      </c>
      <c r="H1666" s="186">
        <f t="shared" si="40"/>
        <v>428.28125</v>
      </c>
    </row>
    <row r="1667" spans="4:8" x14ac:dyDescent="0.35">
      <c r="D1667" t="s">
        <v>8897</v>
      </c>
      <c r="E1667">
        <v>333.375</v>
      </c>
      <c r="F1667">
        <v>89.291899999999998</v>
      </c>
      <c r="H1667" s="186">
        <f t="shared" si="40"/>
        <v>416.71875</v>
      </c>
    </row>
    <row r="1668" spans="4:8" x14ac:dyDescent="0.35">
      <c r="D1668" t="s">
        <v>9234</v>
      </c>
      <c r="E1668">
        <v>333.375</v>
      </c>
      <c r="F1668">
        <v>88</v>
      </c>
      <c r="H1668" s="186">
        <f t="shared" si="40"/>
        <v>416.71875</v>
      </c>
    </row>
    <row r="1669" spans="4:8" x14ac:dyDescent="0.35">
      <c r="D1669" t="s">
        <v>8897</v>
      </c>
      <c r="E1669">
        <v>290</v>
      </c>
      <c r="F1669">
        <v>85.514300000000006</v>
      </c>
      <c r="H1669" s="186">
        <f t="shared" si="40"/>
        <v>362.5</v>
      </c>
    </row>
    <row r="1670" spans="4:8" x14ac:dyDescent="0.35">
      <c r="D1670" t="s">
        <v>9236</v>
      </c>
      <c r="E1670">
        <v>290</v>
      </c>
      <c r="F1670">
        <v>83.313400000000001</v>
      </c>
      <c r="H1670" s="186">
        <f t="shared" si="40"/>
        <v>362.5</v>
      </c>
    </row>
    <row r="1671" spans="4:8" x14ac:dyDescent="0.35">
      <c r="D1671" t="s">
        <v>9237</v>
      </c>
      <c r="E1671">
        <v>293.75</v>
      </c>
      <c r="F1671">
        <v>82.949799999999996</v>
      </c>
      <c r="H1671" s="186">
        <f t="shared" si="40"/>
        <v>367.1875</v>
      </c>
    </row>
    <row r="1672" spans="4:8" x14ac:dyDescent="0.35">
      <c r="D1672" t="s">
        <v>8897</v>
      </c>
      <c r="E1672">
        <v>293.75</v>
      </c>
      <c r="F1672">
        <v>85</v>
      </c>
      <c r="H1672" s="186">
        <f t="shared" si="40"/>
        <v>367.1875</v>
      </c>
    </row>
    <row r="1673" spans="4:8" x14ac:dyDescent="0.35">
      <c r="D1673" t="s">
        <v>9238</v>
      </c>
      <c r="E1673">
        <v>293.75</v>
      </c>
      <c r="F1673">
        <v>82.949799999999996</v>
      </c>
      <c r="H1673" s="186">
        <f t="shared" si="40"/>
        <v>367.1875</v>
      </c>
    </row>
    <row r="1674" spans="4:8" x14ac:dyDescent="0.35">
      <c r="D1674" t="s">
        <v>9239</v>
      </c>
      <c r="E1674">
        <v>290</v>
      </c>
      <c r="F1674">
        <v>72.686599999999999</v>
      </c>
      <c r="H1674" s="186">
        <f t="shared" si="40"/>
        <v>362.5</v>
      </c>
    </row>
    <row r="1675" spans="4:8" x14ac:dyDescent="0.35">
      <c r="D1675" t="s">
        <v>9238</v>
      </c>
      <c r="E1675">
        <v>293.75</v>
      </c>
      <c r="F1675">
        <v>73.050299999999993</v>
      </c>
      <c r="H1675" s="186">
        <f t="shared" si="40"/>
        <v>367.1875</v>
      </c>
    </row>
    <row r="1676" spans="4:8" x14ac:dyDescent="0.35">
      <c r="D1676" t="s">
        <v>8897</v>
      </c>
      <c r="E1676">
        <v>290</v>
      </c>
      <c r="F1676">
        <v>70.485799999999998</v>
      </c>
      <c r="H1676" s="186">
        <f t="shared" si="40"/>
        <v>362.5</v>
      </c>
    </row>
    <row r="1677" spans="4:8" x14ac:dyDescent="0.35">
      <c r="D1677" t="s">
        <v>9240</v>
      </c>
      <c r="E1677">
        <v>290</v>
      </c>
      <c r="F1677">
        <v>78</v>
      </c>
      <c r="H1677" s="186">
        <f t="shared" si="40"/>
        <v>362.5</v>
      </c>
    </row>
    <row r="1678" spans="4:8" x14ac:dyDescent="0.35">
      <c r="D1678" t="s">
        <v>8934</v>
      </c>
      <c r="E1678">
        <v>293.75</v>
      </c>
      <c r="F1678">
        <v>78</v>
      </c>
      <c r="H1678" s="186">
        <f t="shared" si="40"/>
        <v>367.1875</v>
      </c>
    </row>
    <row r="1679" spans="4:8" x14ac:dyDescent="0.35">
      <c r="D1679" t="s">
        <v>9241</v>
      </c>
      <c r="E1679">
        <v>293.75125000000003</v>
      </c>
      <c r="F1679">
        <v>78</v>
      </c>
      <c r="H1679" s="186">
        <f t="shared" si="40"/>
        <v>367.18906250000003</v>
      </c>
    </row>
    <row r="1680" spans="4:8" x14ac:dyDescent="0.35">
      <c r="D1680" t="s">
        <v>9236</v>
      </c>
      <c r="E1680">
        <v>290</v>
      </c>
      <c r="F1680">
        <v>72.686599999999999</v>
      </c>
      <c r="H1680" s="186">
        <f t="shared" si="40"/>
        <v>362.5</v>
      </c>
    </row>
    <row r="1681" spans="4:8" x14ac:dyDescent="0.35">
      <c r="D1681" t="s">
        <v>9237</v>
      </c>
      <c r="E1681">
        <v>293.75</v>
      </c>
      <c r="F1681">
        <v>73.050299999999993</v>
      </c>
      <c r="H1681" s="186">
        <f t="shared" si="40"/>
        <v>367.1875</v>
      </c>
    </row>
    <row r="1682" spans="4:8" x14ac:dyDescent="0.35">
      <c r="D1682" t="s">
        <v>9242</v>
      </c>
      <c r="E1682">
        <v>293.75</v>
      </c>
      <c r="F1682">
        <v>80.121300000000005</v>
      </c>
      <c r="H1682" s="186">
        <f t="shared" si="40"/>
        <v>367.1875</v>
      </c>
    </row>
    <row r="1683" spans="4:8" x14ac:dyDescent="0.35">
      <c r="D1683" t="s">
        <v>8897</v>
      </c>
      <c r="E1683">
        <v>293.75</v>
      </c>
      <c r="F1683">
        <v>81</v>
      </c>
      <c r="H1683" s="186">
        <f t="shared" si="40"/>
        <v>367.1875</v>
      </c>
    </row>
    <row r="1684" spans="4:8" x14ac:dyDescent="0.35">
      <c r="D1684" t="s">
        <v>9242</v>
      </c>
      <c r="E1684">
        <v>348.75</v>
      </c>
      <c r="F1684">
        <v>80.121300000000005</v>
      </c>
      <c r="H1684" s="186">
        <f t="shared" si="40"/>
        <v>435.9375</v>
      </c>
    </row>
    <row r="1685" spans="4:8" x14ac:dyDescent="0.35">
      <c r="D1685" t="s">
        <v>8897</v>
      </c>
      <c r="E1685">
        <v>293.75</v>
      </c>
      <c r="F1685">
        <v>75</v>
      </c>
      <c r="H1685" s="186">
        <f t="shared" si="40"/>
        <v>367.1875</v>
      </c>
    </row>
    <row r="1686" spans="4:8" x14ac:dyDescent="0.35">
      <c r="D1686" t="s">
        <v>9242</v>
      </c>
      <c r="E1686">
        <v>293.75</v>
      </c>
      <c r="F1686">
        <v>75.878699999999995</v>
      </c>
      <c r="H1686" s="186">
        <f t="shared" si="40"/>
        <v>367.1875</v>
      </c>
    </row>
    <row r="1687" spans="4:8" x14ac:dyDescent="0.35">
      <c r="D1687" t="s">
        <v>8897</v>
      </c>
      <c r="E1687">
        <v>348.75</v>
      </c>
      <c r="F1687">
        <v>75</v>
      </c>
      <c r="H1687" s="186">
        <f t="shared" si="40"/>
        <v>435.9375</v>
      </c>
    </row>
    <row r="1688" spans="4:8" x14ac:dyDescent="0.35">
      <c r="D1688" t="s">
        <v>9243</v>
      </c>
      <c r="E1688">
        <v>293.75</v>
      </c>
      <c r="F1688">
        <v>80.121300000000005</v>
      </c>
      <c r="H1688" s="186">
        <f t="shared" si="40"/>
        <v>367.1875</v>
      </c>
    </row>
    <row r="1689" spans="4:8" x14ac:dyDescent="0.35">
      <c r="D1689" t="s">
        <v>9079</v>
      </c>
      <c r="E1689">
        <v>293.75</v>
      </c>
      <c r="F1689">
        <v>78</v>
      </c>
      <c r="H1689" s="186">
        <f t="shared" si="40"/>
        <v>367.1875</v>
      </c>
    </row>
    <row r="1690" spans="4:8" x14ac:dyDescent="0.35">
      <c r="D1690" t="s">
        <v>9243</v>
      </c>
      <c r="E1690">
        <v>348.75</v>
      </c>
      <c r="F1690">
        <v>80.121300000000005</v>
      </c>
      <c r="H1690" s="186">
        <f t="shared" si="40"/>
        <v>435.9375</v>
      </c>
    </row>
    <row r="1691" spans="4:8" x14ac:dyDescent="0.35">
      <c r="D1691" t="s">
        <v>8965</v>
      </c>
      <c r="E1691">
        <v>293.75</v>
      </c>
      <c r="F1691">
        <v>78</v>
      </c>
      <c r="H1691" s="186">
        <f t="shared" si="40"/>
        <v>367.1875</v>
      </c>
    </row>
    <row r="1692" spans="4:8" x14ac:dyDescent="0.35">
      <c r="D1692" t="s">
        <v>9242</v>
      </c>
      <c r="E1692">
        <v>348.75</v>
      </c>
      <c r="F1692">
        <v>75.878699999999995</v>
      </c>
      <c r="H1692" s="186">
        <f t="shared" si="40"/>
        <v>435.9375</v>
      </c>
    </row>
    <row r="1693" spans="4:8" x14ac:dyDescent="0.35">
      <c r="D1693" t="s">
        <v>9243</v>
      </c>
      <c r="E1693">
        <v>293.75</v>
      </c>
      <c r="F1693">
        <v>75.878699999999995</v>
      </c>
      <c r="H1693" s="186">
        <f t="shared" si="40"/>
        <v>367.1875</v>
      </c>
    </row>
    <row r="1694" spans="4:8" x14ac:dyDescent="0.35">
      <c r="D1694" t="s">
        <v>9079</v>
      </c>
      <c r="E1694">
        <v>348.75</v>
      </c>
      <c r="F1694">
        <v>78</v>
      </c>
      <c r="H1694" s="186">
        <f t="shared" si="40"/>
        <v>435.9375</v>
      </c>
    </row>
    <row r="1695" spans="4:8" x14ac:dyDescent="0.35">
      <c r="D1695" t="s">
        <v>8965</v>
      </c>
      <c r="E1695">
        <v>348.75</v>
      </c>
      <c r="F1695">
        <v>78</v>
      </c>
      <c r="H1695" s="186">
        <f t="shared" si="40"/>
        <v>435.9375</v>
      </c>
    </row>
    <row r="1696" spans="4:8" x14ac:dyDescent="0.35">
      <c r="D1696" t="s">
        <v>9243</v>
      </c>
      <c r="E1696">
        <v>348.75</v>
      </c>
      <c r="F1696">
        <v>75.878699999999995</v>
      </c>
      <c r="H1696" s="186">
        <f t="shared" si="40"/>
        <v>435.9375</v>
      </c>
    </row>
    <row r="1697" spans="4:8" x14ac:dyDescent="0.35">
      <c r="D1697" t="s">
        <v>8897</v>
      </c>
      <c r="E1697">
        <v>348.75</v>
      </c>
      <c r="F1697">
        <v>81</v>
      </c>
      <c r="H1697" s="186">
        <f t="shared" si="40"/>
        <v>435.9375</v>
      </c>
    </row>
    <row r="1698" spans="4:8" x14ac:dyDescent="0.35">
      <c r="D1698" t="s">
        <v>9244</v>
      </c>
      <c r="E1698">
        <v>327</v>
      </c>
      <c r="F1698">
        <v>78</v>
      </c>
      <c r="H1698" s="186">
        <f t="shared" ref="H1698:H1761" si="41">E1698*1.25</f>
        <v>408.75</v>
      </c>
    </row>
    <row r="1699" spans="4:8" x14ac:dyDescent="0.35">
      <c r="D1699" t="s">
        <v>9245</v>
      </c>
      <c r="E1699">
        <v>327</v>
      </c>
      <c r="F1699">
        <v>78</v>
      </c>
      <c r="H1699" s="186">
        <f t="shared" si="41"/>
        <v>408.75</v>
      </c>
    </row>
    <row r="1700" spans="4:8" x14ac:dyDescent="0.35">
      <c r="D1700" t="s">
        <v>9244</v>
      </c>
      <c r="E1700">
        <v>328.75</v>
      </c>
      <c r="F1700">
        <v>76.787599999999998</v>
      </c>
      <c r="H1700" s="186">
        <f t="shared" si="41"/>
        <v>410.9375</v>
      </c>
    </row>
    <row r="1701" spans="4:8" x14ac:dyDescent="0.35">
      <c r="D1701" t="s">
        <v>9246</v>
      </c>
      <c r="E1701">
        <v>318.75</v>
      </c>
      <c r="F1701">
        <v>79.212400000000002</v>
      </c>
      <c r="H1701" s="186">
        <f t="shared" si="41"/>
        <v>398.4375</v>
      </c>
    </row>
    <row r="1702" spans="4:8" x14ac:dyDescent="0.35">
      <c r="D1702" t="s">
        <v>9245</v>
      </c>
      <c r="E1702">
        <v>318.75</v>
      </c>
      <c r="F1702">
        <v>79.212400000000002</v>
      </c>
      <c r="H1702" s="186">
        <f t="shared" si="41"/>
        <v>398.4375</v>
      </c>
    </row>
    <row r="1703" spans="4:8" x14ac:dyDescent="0.35">
      <c r="D1703" t="s">
        <v>9246</v>
      </c>
      <c r="E1703">
        <v>317</v>
      </c>
      <c r="F1703">
        <v>78</v>
      </c>
      <c r="H1703" s="186">
        <f t="shared" si="41"/>
        <v>396.25</v>
      </c>
    </row>
    <row r="1704" spans="4:8" x14ac:dyDescent="0.35">
      <c r="D1704" t="s">
        <v>9246</v>
      </c>
      <c r="E1704">
        <v>320.5</v>
      </c>
      <c r="F1704">
        <v>78</v>
      </c>
      <c r="H1704" s="186">
        <f t="shared" si="41"/>
        <v>400.625</v>
      </c>
    </row>
    <row r="1705" spans="4:8" x14ac:dyDescent="0.35">
      <c r="D1705" t="s">
        <v>9245</v>
      </c>
      <c r="E1705">
        <v>320.5</v>
      </c>
      <c r="F1705">
        <v>78</v>
      </c>
      <c r="H1705" s="186">
        <f t="shared" si="41"/>
        <v>400.625</v>
      </c>
    </row>
    <row r="1706" spans="4:8" x14ac:dyDescent="0.35">
      <c r="D1706" t="s">
        <v>9246</v>
      </c>
      <c r="E1706">
        <v>318.75</v>
      </c>
      <c r="F1706">
        <v>76.787599999999998</v>
      </c>
      <c r="H1706" s="186">
        <f t="shared" si="41"/>
        <v>398.4375</v>
      </c>
    </row>
    <row r="1707" spans="4:8" x14ac:dyDescent="0.35">
      <c r="D1707" t="s">
        <v>9245</v>
      </c>
      <c r="E1707">
        <v>318.75</v>
      </c>
      <c r="F1707">
        <v>76.787599999999998</v>
      </c>
      <c r="H1707" s="186">
        <f t="shared" si="41"/>
        <v>398.4375</v>
      </c>
    </row>
    <row r="1708" spans="4:8" x14ac:dyDescent="0.35">
      <c r="D1708" t="s">
        <v>9245</v>
      </c>
      <c r="E1708">
        <v>317</v>
      </c>
      <c r="F1708">
        <v>78</v>
      </c>
      <c r="H1708" s="186">
        <f t="shared" si="41"/>
        <v>396.25</v>
      </c>
    </row>
    <row r="1709" spans="4:8" x14ac:dyDescent="0.35">
      <c r="D1709" t="s">
        <v>9247</v>
      </c>
      <c r="E1709">
        <v>290</v>
      </c>
      <c r="F1709">
        <v>78</v>
      </c>
      <c r="H1709" s="186">
        <f t="shared" si="41"/>
        <v>362.5</v>
      </c>
    </row>
    <row r="1710" spans="4:8" x14ac:dyDescent="0.35">
      <c r="D1710" t="s">
        <v>9239</v>
      </c>
      <c r="E1710">
        <v>290</v>
      </c>
      <c r="F1710">
        <v>83.313400000000001</v>
      </c>
      <c r="H1710" s="186">
        <f t="shared" si="41"/>
        <v>362.5</v>
      </c>
    </row>
    <row r="1711" spans="4:8" x14ac:dyDescent="0.35">
      <c r="D1711" t="s">
        <v>9248</v>
      </c>
      <c r="E1711">
        <v>349.50625000000002</v>
      </c>
      <c r="F1711">
        <v>78</v>
      </c>
      <c r="H1711" s="186">
        <f t="shared" si="41"/>
        <v>436.8828125</v>
      </c>
    </row>
    <row r="1712" spans="4:8" x14ac:dyDescent="0.35">
      <c r="D1712" t="s">
        <v>9249</v>
      </c>
      <c r="E1712">
        <v>353.75</v>
      </c>
      <c r="F1712">
        <v>78</v>
      </c>
      <c r="H1712" s="186">
        <f t="shared" si="41"/>
        <v>442.1875</v>
      </c>
    </row>
    <row r="1713" spans="4:8" x14ac:dyDescent="0.35">
      <c r="D1713" t="s">
        <v>9250</v>
      </c>
      <c r="E1713">
        <v>349.50625000000002</v>
      </c>
      <c r="F1713">
        <v>79.630099999999999</v>
      </c>
      <c r="H1713" s="186">
        <f t="shared" si="41"/>
        <v>436.8828125</v>
      </c>
    </row>
    <row r="1714" spans="4:8" x14ac:dyDescent="0.35">
      <c r="D1714" t="s">
        <v>9251</v>
      </c>
      <c r="E1714">
        <v>357.10874999999999</v>
      </c>
      <c r="F1714">
        <v>78</v>
      </c>
      <c r="H1714" s="186">
        <f t="shared" si="41"/>
        <v>446.38593749999995</v>
      </c>
    </row>
    <row r="1715" spans="4:8" x14ac:dyDescent="0.35">
      <c r="D1715" t="s">
        <v>9252</v>
      </c>
      <c r="E1715">
        <v>357.10874999999999</v>
      </c>
      <c r="F1715">
        <v>79.900000000000006</v>
      </c>
      <c r="H1715" s="186">
        <f t="shared" si="41"/>
        <v>446.38593749999995</v>
      </c>
    </row>
    <row r="1716" spans="4:8" x14ac:dyDescent="0.35">
      <c r="D1716" t="s">
        <v>9251</v>
      </c>
      <c r="E1716">
        <v>353.75</v>
      </c>
      <c r="F1716">
        <v>80.686999999999998</v>
      </c>
      <c r="H1716" s="186">
        <f t="shared" si="41"/>
        <v>442.1875</v>
      </c>
    </row>
    <row r="1717" spans="4:8" x14ac:dyDescent="0.35">
      <c r="D1717" t="s">
        <v>8897</v>
      </c>
      <c r="E1717">
        <v>349.50625000000002</v>
      </c>
      <c r="F1717">
        <v>80.305300000000003</v>
      </c>
      <c r="H1717" s="186">
        <f t="shared" si="41"/>
        <v>436.8828125</v>
      </c>
    </row>
    <row r="1718" spans="4:8" x14ac:dyDescent="0.35">
      <c r="D1718" t="s">
        <v>8897</v>
      </c>
      <c r="E1718">
        <v>353.75</v>
      </c>
      <c r="F1718">
        <v>81.8</v>
      </c>
      <c r="H1718" s="186">
        <f t="shared" si="41"/>
        <v>442.1875</v>
      </c>
    </row>
    <row r="1719" spans="4:8" x14ac:dyDescent="0.35">
      <c r="D1719" t="s">
        <v>9253</v>
      </c>
      <c r="E1719">
        <v>353.75</v>
      </c>
      <c r="F1719">
        <v>80.686999999999998</v>
      </c>
      <c r="H1719" s="186">
        <f t="shared" si="41"/>
        <v>442.1875</v>
      </c>
    </row>
    <row r="1720" spans="4:8" x14ac:dyDescent="0.35">
      <c r="D1720" t="s">
        <v>8897</v>
      </c>
      <c r="E1720">
        <v>357.10874999999999</v>
      </c>
      <c r="F1720">
        <v>80.686999999999998</v>
      </c>
      <c r="H1720" s="186">
        <f t="shared" si="41"/>
        <v>446.38593749999995</v>
      </c>
    </row>
    <row r="1721" spans="4:8" x14ac:dyDescent="0.35">
      <c r="D1721" t="s">
        <v>9254</v>
      </c>
      <c r="E1721">
        <v>349.50625000000002</v>
      </c>
      <c r="F1721">
        <v>79.630099999999999</v>
      </c>
      <c r="H1721" s="186">
        <f t="shared" si="41"/>
        <v>436.8828125</v>
      </c>
    </row>
    <row r="1722" spans="4:8" x14ac:dyDescent="0.35">
      <c r="D1722" t="s">
        <v>9255</v>
      </c>
      <c r="E1722">
        <v>349.50625000000002</v>
      </c>
      <c r="F1722">
        <v>78</v>
      </c>
      <c r="H1722" s="186">
        <f t="shared" si="41"/>
        <v>436.8828125</v>
      </c>
    </row>
    <row r="1723" spans="4:8" x14ac:dyDescent="0.35">
      <c r="D1723" t="s">
        <v>9256</v>
      </c>
      <c r="E1723">
        <v>357.10874999999999</v>
      </c>
      <c r="F1723">
        <v>79.900000000000006</v>
      </c>
      <c r="H1723" s="186">
        <f t="shared" si="41"/>
        <v>446.38593749999995</v>
      </c>
    </row>
    <row r="1724" spans="4:8" x14ac:dyDescent="0.35">
      <c r="D1724" t="s">
        <v>9253</v>
      </c>
      <c r="E1724">
        <v>357.10874999999999</v>
      </c>
      <c r="F1724">
        <v>78</v>
      </c>
      <c r="H1724" s="186">
        <f t="shared" si="41"/>
        <v>446.38593749999995</v>
      </c>
    </row>
    <row r="1725" spans="4:8" x14ac:dyDescent="0.35">
      <c r="D1725" t="s">
        <v>9257</v>
      </c>
      <c r="E1725">
        <v>353.75</v>
      </c>
      <c r="F1725">
        <v>78</v>
      </c>
      <c r="H1725" s="186">
        <f t="shared" si="41"/>
        <v>442.1875</v>
      </c>
    </row>
    <row r="1726" spans="4:8" x14ac:dyDescent="0.35">
      <c r="D1726" t="s">
        <v>9253</v>
      </c>
      <c r="E1726">
        <v>353.75</v>
      </c>
      <c r="F1726">
        <v>75.313000000000002</v>
      </c>
      <c r="H1726" s="186">
        <f t="shared" si="41"/>
        <v>442.1875</v>
      </c>
    </row>
    <row r="1727" spans="4:8" x14ac:dyDescent="0.35">
      <c r="D1727" t="s">
        <v>9254</v>
      </c>
      <c r="E1727">
        <v>349.50625000000002</v>
      </c>
      <c r="F1727">
        <v>76.369900000000001</v>
      </c>
      <c r="H1727" s="186">
        <f t="shared" si="41"/>
        <v>436.8828125</v>
      </c>
    </row>
    <row r="1728" spans="4:8" x14ac:dyDescent="0.35">
      <c r="D1728" t="s">
        <v>8897</v>
      </c>
      <c r="E1728">
        <v>349.50625000000002</v>
      </c>
      <c r="F1728">
        <v>75.694699999999997</v>
      </c>
      <c r="H1728" s="186">
        <f t="shared" si="41"/>
        <v>436.8828125</v>
      </c>
    </row>
    <row r="1729" spans="4:8" x14ac:dyDescent="0.35">
      <c r="D1729" t="s">
        <v>9256</v>
      </c>
      <c r="E1729">
        <v>357.10874999999999</v>
      </c>
      <c r="F1729">
        <v>76.099999999999994</v>
      </c>
      <c r="H1729" s="186">
        <f t="shared" si="41"/>
        <v>446.38593749999995</v>
      </c>
    </row>
    <row r="1730" spans="4:8" x14ac:dyDescent="0.35">
      <c r="D1730" t="s">
        <v>8897</v>
      </c>
      <c r="E1730">
        <v>357.10874999999999</v>
      </c>
      <c r="F1730">
        <v>75.313000000000002</v>
      </c>
      <c r="H1730" s="186">
        <f t="shared" si="41"/>
        <v>446.38593749999995</v>
      </c>
    </row>
    <row r="1731" spans="4:8" x14ac:dyDescent="0.35">
      <c r="D1731" t="s">
        <v>8897</v>
      </c>
      <c r="E1731">
        <v>353.75</v>
      </c>
      <c r="F1731">
        <v>74.2</v>
      </c>
      <c r="H1731" s="186">
        <f t="shared" si="41"/>
        <v>442.1875</v>
      </c>
    </row>
    <row r="1732" spans="4:8" x14ac:dyDescent="0.35">
      <c r="D1732" t="s">
        <v>9250</v>
      </c>
      <c r="E1732">
        <v>349.50625000000002</v>
      </c>
      <c r="F1732">
        <v>76.369900000000001</v>
      </c>
      <c r="H1732" s="186">
        <f t="shared" si="41"/>
        <v>436.8828125</v>
      </c>
    </row>
    <row r="1733" spans="4:8" x14ac:dyDescent="0.35">
      <c r="D1733" t="s">
        <v>9252</v>
      </c>
      <c r="E1733">
        <v>357.10874999999999</v>
      </c>
      <c r="F1733">
        <v>76.099999999999994</v>
      </c>
      <c r="H1733" s="186">
        <f t="shared" si="41"/>
        <v>446.38593749999995</v>
      </c>
    </row>
    <row r="1734" spans="4:8" x14ac:dyDescent="0.35">
      <c r="D1734" t="s">
        <v>8897</v>
      </c>
      <c r="E1734">
        <v>358.5</v>
      </c>
      <c r="F1734">
        <v>78</v>
      </c>
      <c r="H1734" s="186">
        <f t="shared" si="41"/>
        <v>448.125</v>
      </c>
    </row>
    <row r="1735" spans="4:8" x14ac:dyDescent="0.35">
      <c r="D1735" t="s">
        <v>9251</v>
      </c>
      <c r="E1735">
        <v>353.75</v>
      </c>
      <c r="F1735">
        <v>75.313000000000002</v>
      </c>
      <c r="H1735" s="186">
        <f t="shared" si="41"/>
        <v>442.1875</v>
      </c>
    </row>
    <row r="1736" spans="4:8" x14ac:dyDescent="0.35">
      <c r="D1736" t="s">
        <v>9245</v>
      </c>
      <c r="E1736">
        <v>328.75</v>
      </c>
      <c r="F1736">
        <v>76.787599999999998</v>
      </c>
      <c r="H1736" s="186">
        <f t="shared" si="41"/>
        <v>410.9375</v>
      </c>
    </row>
    <row r="1737" spans="4:8" x14ac:dyDescent="0.35">
      <c r="D1737" t="s">
        <v>9244</v>
      </c>
      <c r="E1737">
        <v>330.5</v>
      </c>
      <c r="F1737">
        <v>78</v>
      </c>
      <c r="H1737" s="186">
        <f t="shared" si="41"/>
        <v>413.125</v>
      </c>
    </row>
    <row r="1738" spans="4:8" x14ac:dyDescent="0.35">
      <c r="D1738" t="s">
        <v>9245</v>
      </c>
      <c r="E1738">
        <v>330.5</v>
      </c>
      <c r="F1738">
        <v>78</v>
      </c>
      <c r="H1738" s="186">
        <f t="shared" si="41"/>
        <v>413.125</v>
      </c>
    </row>
    <row r="1739" spans="4:8" x14ac:dyDescent="0.35">
      <c r="D1739" t="s">
        <v>9244</v>
      </c>
      <c r="E1739">
        <v>328.75</v>
      </c>
      <c r="F1739">
        <v>79.212400000000002</v>
      </c>
      <c r="H1739" s="186">
        <f t="shared" si="41"/>
        <v>410.9375</v>
      </c>
    </row>
    <row r="1740" spans="4:8" x14ac:dyDescent="0.35">
      <c r="D1740" t="s">
        <v>9245</v>
      </c>
      <c r="E1740">
        <v>328.75</v>
      </c>
      <c r="F1740">
        <v>79.212400000000002</v>
      </c>
      <c r="H1740" s="186">
        <f t="shared" si="41"/>
        <v>410.9375</v>
      </c>
    </row>
    <row r="1741" spans="4:8" x14ac:dyDescent="0.35">
      <c r="D1741" t="s">
        <v>8897</v>
      </c>
      <c r="E1741">
        <v>327</v>
      </c>
      <c r="F1741">
        <v>80.454499999999996</v>
      </c>
      <c r="H1741" s="186">
        <f t="shared" si="41"/>
        <v>408.75</v>
      </c>
    </row>
    <row r="1742" spans="4:8" x14ac:dyDescent="0.35">
      <c r="D1742" t="s">
        <v>8897</v>
      </c>
      <c r="E1742">
        <v>327</v>
      </c>
      <c r="F1742">
        <v>86.046999999999997</v>
      </c>
      <c r="H1742" s="186">
        <f t="shared" si="41"/>
        <v>408.75</v>
      </c>
    </row>
    <row r="1743" spans="4:8" x14ac:dyDescent="0.35">
      <c r="D1743" t="s">
        <v>9258</v>
      </c>
      <c r="E1743">
        <v>328.75</v>
      </c>
      <c r="F1743">
        <v>80.454499999999996</v>
      </c>
      <c r="H1743" s="186">
        <f t="shared" si="41"/>
        <v>410.9375</v>
      </c>
    </row>
    <row r="1744" spans="4:8" x14ac:dyDescent="0.35">
      <c r="D1744" t="s">
        <v>9259</v>
      </c>
      <c r="E1744">
        <v>318.75</v>
      </c>
      <c r="F1744">
        <v>82.291600000000003</v>
      </c>
      <c r="H1744" s="186">
        <f t="shared" si="41"/>
        <v>398.4375</v>
      </c>
    </row>
    <row r="1745" spans="4:8" x14ac:dyDescent="0.35">
      <c r="D1745" t="s">
        <v>9259</v>
      </c>
      <c r="E1745">
        <v>318.75</v>
      </c>
      <c r="F1745">
        <v>86.046999999999997</v>
      </c>
      <c r="H1745" s="186">
        <f t="shared" si="41"/>
        <v>398.4375</v>
      </c>
    </row>
    <row r="1746" spans="4:8" x14ac:dyDescent="0.35">
      <c r="D1746" t="s">
        <v>8897</v>
      </c>
      <c r="E1746">
        <v>317</v>
      </c>
      <c r="F1746">
        <v>82.291600000000003</v>
      </c>
      <c r="H1746" s="186">
        <f t="shared" si="41"/>
        <v>396.25</v>
      </c>
    </row>
    <row r="1747" spans="4:8" x14ac:dyDescent="0.35">
      <c r="D1747" t="s">
        <v>8897</v>
      </c>
      <c r="E1747">
        <v>320.5</v>
      </c>
      <c r="F1747">
        <v>82.291600000000003</v>
      </c>
      <c r="H1747" s="186">
        <f t="shared" si="41"/>
        <v>400.625</v>
      </c>
    </row>
    <row r="1748" spans="4:8" x14ac:dyDescent="0.35">
      <c r="D1748" t="s">
        <v>8897</v>
      </c>
      <c r="E1748">
        <v>320.5</v>
      </c>
      <c r="F1748">
        <v>86.046999999999997</v>
      </c>
      <c r="H1748" s="186">
        <f t="shared" si="41"/>
        <v>400.625</v>
      </c>
    </row>
    <row r="1749" spans="4:8" x14ac:dyDescent="0.35">
      <c r="D1749" t="s">
        <v>9258</v>
      </c>
      <c r="E1749">
        <v>318.75</v>
      </c>
      <c r="F1749">
        <v>82.291600000000003</v>
      </c>
      <c r="H1749" s="186">
        <f t="shared" si="41"/>
        <v>398.4375</v>
      </c>
    </row>
    <row r="1750" spans="4:8" x14ac:dyDescent="0.35">
      <c r="D1750" t="s">
        <v>9258</v>
      </c>
      <c r="E1750">
        <v>318.75</v>
      </c>
      <c r="F1750">
        <v>86.046999999999997</v>
      </c>
      <c r="H1750" s="186">
        <f t="shared" si="41"/>
        <v>398.4375</v>
      </c>
    </row>
    <row r="1751" spans="4:8" x14ac:dyDescent="0.35">
      <c r="D1751" t="s">
        <v>8897</v>
      </c>
      <c r="E1751">
        <v>317</v>
      </c>
      <c r="F1751">
        <v>86.046999999999997</v>
      </c>
      <c r="H1751" s="186">
        <f t="shared" si="41"/>
        <v>396.25</v>
      </c>
    </row>
    <row r="1752" spans="4:8" x14ac:dyDescent="0.35">
      <c r="D1752" t="s">
        <v>9258</v>
      </c>
      <c r="E1752">
        <v>328.75</v>
      </c>
      <c r="F1752">
        <v>86.046999999999997</v>
      </c>
      <c r="H1752" s="186">
        <f t="shared" si="41"/>
        <v>410.9375</v>
      </c>
    </row>
    <row r="1753" spans="4:8" x14ac:dyDescent="0.35">
      <c r="D1753" t="s">
        <v>8897</v>
      </c>
      <c r="E1753">
        <v>330.5</v>
      </c>
      <c r="F1753">
        <v>86.046999999999997</v>
      </c>
      <c r="H1753" s="186">
        <f t="shared" si="41"/>
        <v>413.125</v>
      </c>
    </row>
    <row r="1754" spans="4:8" x14ac:dyDescent="0.35">
      <c r="D1754" t="s">
        <v>8897</v>
      </c>
      <c r="E1754">
        <v>330.5</v>
      </c>
      <c r="F1754">
        <v>80.454499999999996</v>
      </c>
      <c r="H1754" s="186">
        <f t="shared" si="41"/>
        <v>413.125</v>
      </c>
    </row>
    <row r="1755" spans="4:8" x14ac:dyDescent="0.35">
      <c r="D1755" t="s">
        <v>9259</v>
      </c>
      <c r="E1755">
        <v>328.75</v>
      </c>
      <c r="F1755">
        <v>80.454499999999996</v>
      </c>
      <c r="H1755" s="186">
        <f t="shared" si="41"/>
        <v>410.9375</v>
      </c>
    </row>
    <row r="1756" spans="4:8" x14ac:dyDescent="0.35">
      <c r="D1756" t="s">
        <v>9259</v>
      </c>
      <c r="E1756">
        <v>328.75</v>
      </c>
      <c r="F1756">
        <v>86.046999999999997</v>
      </c>
      <c r="H1756" s="186">
        <f t="shared" si="41"/>
        <v>410.9375</v>
      </c>
    </row>
    <row r="1757" spans="4:8" x14ac:dyDescent="0.35">
      <c r="D1757" t="s">
        <v>9260</v>
      </c>
      <c r="E1757">
        <v>290</v>
      </c>
      <c r="F1757">
        <v>89.967299999999994</v>
      </c>
      <c r="H1757" s="186">
        <f t="shared" si="41"/>
        <v>362.5</v>
      </c>
    </row>
    <row r="1758" spans="4:8" x14ac:dyDescent="0.35">
      <c r="D1758" t="s">
        <v>9260</v>
      </c>
      <c r="E1758">
        <v>332.5</v>
      </c>
      <c r="F1758">
        <v>89.967299999999994</v>
      </c>
      <c r="H1758" s="186">
        <f t="shared" si="41"/>
        <v>415.625</v>
      </c>
    </row>
    <row r="1759" spans="4:8" x14ac:dyDescent="0.35">
      <c r="D1759" t="s">
        <v>9261</v>
      </c>
      <c r="E1759">
        <v>290</v>
      </c>
      <c r="F1759">
        <v>88</v>
      </c>
      <c r="H1759" s="186">
        <f t="shared" si="41"/>
        <v>362.5</v>
      </c>
    </row>
    <row r="1760" spans="4:8" x14ac:dyDescent="0.35">
      <c r="D1760" t="s">
        <v>9261</v>
      </c>
      <c r="E1760">
        <v>332.5</v>
      </c>
      <c r="F1760">
        <v>88</v>
      </c>
      <c r="H1760" s="186">
        <f t="shared" si="41"/>
        <v>415.625</v>
      </c>
    </row>
    <row r="1761" spans="4:8" x14ac:dyDescent="0.35">
      <c r="D1761" t="s">
        <v>9260</v>
      </c>
      <c r="E1761">
        <v>290</v>
      </c>
      <c r="F1761">
        <v>86.032700000000006</v>
      </c>
      <c r="H1761" s="186">
        <f t="shared" si="41"/>
        <v>362.5</v>
      </c>
    </row>
    <row r="1762" spans="4:8" x14ac:dyDescent="0.35">
      <c r="D1762" t="s">
        <v>9260</v>
      </c>
      <c r="E1762">
        <v>332.5</v>
      </c>
      <c r="F1762">
        <v>86.032700000000006</v>
      </c>
      <c r="H1762" s="186">
        <f t="shared" ref="H1762:H1825" si="42">E1762*1.25</f>
        <v>415.625</v>
      </c>
    </row>
    <row r="1763" spans="4:8" x14ac:dyDescent="0.35">
      <c r="D1763" t="s">
        <v>9262</v>
      </c>
      <c r="E1763">
        <v>290</v>
      </c>
      <c r="F1763">
        <v>86.032700000000006</v>
      </c>
      <c r="H1763" s="186">
        <f t="shared" si="42"/>
        <v>362.5</v>
      </c>
    </row>
    <row r="1764" spans="4:8" x14ac:dyDescent="0.35">
      <c r="D1764" t="s">
        <v>9263</v>
      </c>
      <c r="E1764">
        <v>290</v>
      </c>
      <c r="F1764">
        <v>88</v>
      </c>
      <c r="H1764" s="186">
        <f t="shared" si="42"/>
        <v>362.5</v>
      </c>
    </row>
    <row r="1765" spans="4:8" x14ac:dyDescent="0.35">
      <c r="D1765" t="s">
        <v>9263</v>
      </c>
      <c r="E1765">
        <v>332.5</v>
      </c>
      <c r="F1765">
        <v>88</v>
      </c>
      <c r="H1765" s="186">
        <f t="shared" si="42"/>
        <v>415.625</v>
      </c>
    </row>
    <row r="1766" spans="4:8" x14ac:dyDescent="0.35">
      <c r="D1766" t="s">
        <v>9262</v>
      </c>
      <c r="E1766">
        <v>290</v>
      </c>
      <c r="F1766">
        <v>89.967299999999994</v>
      </c>
      <c r="H1766" s="186">
        <f t="shared" si="42"/>
        <v>362.5</v>
      </c>
    </row>
    <row r="1767" spans="4:8" x14ac:dyDescent="0.35">
      <c r="D1767" t="s">
        <v>9262</v>
      </c>
      <c r="E1767">
        <v>332.5</v>
      </c>
      <c r="F1767">
        <v>86.032700000000006</v>
      </c>
      <c r="H1767" s="186">
        <f t="shared" si="42"/>
        <v>415.625</v>
      </c>
    </row>
    <row r="1768" spans="4:8" x14ac:dyDescent="0.35">
      <c r="D1768" t="s">
        <v>9262</v>
      </c>
      <c r="E1768">
        <v>332.5</v>
      </c>
      <c r="F1768">
        <v>89.967299999999994</v>
      </c>
      <c r="H1768" s="186">
        <f t="shared" si="42"/>
        <v>415.625</v>
      </c>
    </row>
    <row r="1769" spans="4:8" x14ac:dyDescent="0.35">
      <c r="D1769" t="s">
        <v>9264</v>
      </c>
      <c r="E1769">
        <v>327</v>
      </c>
      <c r="F1769">
        <v>78</v>
      </c>
      <c r="H1769" s="186">
        <f t="shared" si="42"/>
        <v>408.75</v>
      </c>
    </row>
    <row r="1770" spans="4:8" x14ac:dyDescent="0.35">
      <c r="D1770" t="s">
        <v>9265</v>
      </c>
      <c r="E1770">
        <v>327</v>
      </c>
      <c r="F1770">
        <v>78</v>
      </c>
      <c r="H1770" s="186">
        <f t="shared" si="42"/>
        <v>408.75</v>
      </c>
    </row>
    <row r="1771" spans="4:8" x14ac:dyDescent="0.35">
      <c r="D1771" t="s">
        <v>9264</v>
      </c>
      <c r="E1771">
        <v>328.75</v>
      </c>
      <c r="F1771">
        <v>79.212400000000002</v>
      </c>
      <c r="H1771" s="186">
        <f t="shared" si="42"/>
        <v>410.9375</v>
      </c>
    </row>
    <row r="1772" spans="4:8" x14ac:dyDescent="0.35">
      <c r="D1772" t="s">
        <v>9266</v>
      </c>
      <c r="E1772">
        <v>318.75</v>
      </c>
      <c r="F1772">
        <v>76.787599999999998</v>
      </c>
      <c r="H1772" s="186">
        <f t="shared" si="42"/>
        <v>398.4375</v>
      </c>
    </row>
    <row r="1773" spans="4:8" x14ac:dyDescent="0.35">
      <c r="D1773" t="s">
        <v>9265</v>
      </c>
      <c r="E1773">
        <v>318.75</v>
      </c>
      <c r="F1773">
        <v>76.787599999999998</v>
      </c>
      <c r="H1773" s="186">
        <f t="shared" si="42"/>
        <v>398.4375</v>
      </c>
    </row>
    <row r="1774" spans="4:8" x14ac:dyDescent="0.35">
      <c r="D1774" t="s">
        <v>9266</v>
      </c>
      <c r="E1774">
        <v>317</v>
      </c>
      <c r="F1774">
        <v>78</v>
      </c>
      <c r="H1774" s="186">
        <f t="shared" si="42"/>
        <v>396.25</v>
      </c>
    </row>
    <row r="1775" spans="4:8" x14ac:dyDescent="0.35">
      <c r="D1775" t="s">
        <v>9266</v>
      </c>
      <c r="E1775">
        <v>320.5</v>
      </c>
      <c r="F1775">
        <v>78</v>
      </c>
      <c r="H1775" s="186">
        <f t="shared" si="42"/>
        <v>400.625</v>
      </c>
    </row>
    <row r="1776" spans="4:8" x14ac:dyDescent="0.35">
      <c r="D1776" t="s">
        <v>9265</v>
      </c>
      <c r="E1776">
        <v>320.5</v>
      </c>
      <c r="F1776">
        <v>78</v>
      </c>
      <c r="H1776" s="186">
        <f t="shared" si="42"/>
        <v>400.625</v>
      </c>
    </row>
    <row r="1777" spans="4:8" x14ac:dyDescent="0.35">
      <c r="D1777" t="s">
        <v>9266</v>
      </c>
      <c r="E1777">
        <v>318.75</v>
      </c>
      <c r="F1777">
        <v>79.212400000000002</v>
      </c>
      <c r="H1777" s="186">
        <f t="shared" si="42"/>
        <v>398.4375</v>
      </c>
    </row>
    <row r="1778" spans="4:8" x14ac:dyDescent="0.35">
      <c r="D1778" t="s">
        <v>9265</v>
      </c>
      <c r="E1778">
        <v>318.75</v>
      </c>
      <c r="F1778">
        <v>79.212400000000002</v>
      </c>
      <c r="H1778" s="186">
        <f t="shared" si="42"/>
        <v>398.4375</v>
      </c>
    </row>
    <row r="1779" spans="4:8" x14ac:dyDescent="0.35">
      <c r="D1779" t="s">
        <v>9265</v>
      </c>
      <c r="E1779">
        <v>317</v>
      </c>
      <c r="F1779">
        <v>78</v>
      </c>
      <c r="H1779" s="186">
        <f t="shared" si="42"/>
        <v>396.25</v>
      </c>
    </row>
    <row r="1780" spans="4:8" x14ac:dyDescent="0.35">
      <c r="D1780" t="s">
        <v>9265</v>
      </c>
      <c r="E1780">
        <v>328.75</v>
      </c>
      <c r="F1780">
        <v>79.212400000000002</v>
      </c>
      <c r="H1780" s="186">
        <f t="shared" si="42"/>
        <v>410.9375</v>
      </c>
    </row>
    <row r="1781" spans="4:8" x14ac:dyDescent="0.35">
      <c r="D1781" t="s">
        <v>9264</v>
      </c>
      <c r="E1781">
        <v>330.5</v>
      </c>
      <c r="F1781">
        <v>78</v>
      </c>
      <c r="H1781" s="186">
        <f t="shared" si="42"/>
        <v>413.125</v>
      </c>
    </row>
    <row r="1782" spans="4:8" x14ac:dyDescent="0.35">
      <c r="D1782" t="s">
        <v>9265</v>
      </c>
      <c r="E1782">
        <v>330.5</v>
      </c>
      <c r="F1782">
        <v>78</v>
      </c>
      <c r="H1782" s="186">
        <f t="shared" si="42"/>
        <v>413.125</v>
      </c>
    </row>
    <row r="1783" spans="4:8" x14ac:dyDescent="0.35">
      <c r="D1783" t="s">
        <v>9264</v>
      </c>
      <c r="E1783">
        <v>328.75</v>
      </c>
      <c r="F1783">
        <v>76.787599999999998</v>
      </c>
      <c r="H1783" s="186">
        <f t="shared" si="42"/>
        <v>410.9375</v>
      </c>
    </row>
    <row r="1784" spans="4:8" x14ac:dyDescent="0.35">
      <c r="D1784" t="s">
        <v>9265</v>
      </c>
      <c r="E1784">
        <v>328.75</v>
      </c>
      <c r="F1784">
        <v>76.787599999999998</v>
      </c>
      <c r="H1784" s="186">
        <f t="shared" si="42"/>
        <v>410.9375</v>
      </c>
    </row>
    <row r="1785" spans="4:8" x14ac:dyDescent="0.35">
      <c r="D1785" t="s">
        <v>8897</v>
      </c>
      <c r="E1785">
        <v>327</v>
      </c>
      <c r="F1785">
        <v>75.545500000000004</v>
      </c>
      <c r="H1785" s="186">
        <f t="shared" si="42"/>
        <v>408.75</v>
      </c>
    </row>
    <row r="1786" spans="4:8" x14ac:dyDescent="0.35">
      <c r="D1786" t="s">
        <v>8897</v>
      </c>
      <c r="E1786">
        <v>327</v>
      </c>
      <c r="F1786">
        <v>69.953000000000003</v>
      </c>
      <c r="H1786" s="186">
        <f t="shared" si="42"/>
        <v>408.75</v>
      </c>
    </row>
    <row r="1787" spans="4:8" x14ac:dyDescent="0.35">
      <c r="D1787" t="s">
        <v>9259</v>
      </c>
      <c r="E1787">
        <v>328.75</v>
      </c>
      <c r="F1787">
        <v>75.545500000000004</v>
      </c>
      <c r="H1787" s="186">
        <f t="shared" si="42"/>
        <v>410.9375</v>
      </c>
    </row>
    <row r="1788" spans="4:8" x14ac:dyDescent="0.35">
      <c r="D1788" t="s">
        <v>9258</v>
      </c>
      <c r="E1788">
        <v>318.75</v>
      </c>
      <c r="F1788">
        <v>73.708399999999997</v>
      </c>
      <c r="H1788" s="186">
        <f t="shared" si="42"/>
        <v>398.4375</v>
      </c>
    </row>
    <row r="1789" spans="4:8" x14ac:dyDescent="0.35">
      <c r="D1789" t="s">
        <v>9258</v>
      </c>
      <c r="E1789">
        <v>318.75</v>
      </c>
      <c r="F1789">
        <v>69.953000000000003</v>
      </c>
      <c r="H1789" s="186">
        <f t="shared" si="42"/>
        <v>398.4375</v>
      </c>
    </row>
    <row r="1790" spans="4:8" x14ac:dyDescent="0.35">
      <c r="D1790" t="s">
        <v>8897</v>
      </c>
      <c r="E1790">
        <v>317</v>
      </c>
      <c r="F1790">
        <v>73.708399999999997</v>
      </c>
      <c r="H1790" s="186">
        <f t="shared" si="42"/>
        <v>396.25</v>
      </c>
    </row>
    <row r="1791" spans="4:8" x14ac:dyDescent="0.35">
      <c r="D1791" t="s">
        <v>8897</v>
      </c>
      <c r="E1791">
        <v>320.5</v>
      </c>
      <c r="F1791">
        <v>73.708399999999997</v>
      </c>
      <c r="H1791" s="186">
        <f t="shared" si="42"/>
        <v>400.625</v>
      </c>
    </row>
    <row r="1792" spans="4:8" x14ac:dyDescent="0.35">
      <c r="D1792" t="s">
        <v>8897</v>
      </c>
      <c r="E1792">
        <v>320.5</v>
      </c>
      <c r="F1792">
        <v>69.953000000000003</v>
      </c>
      <c r="H1792" s="186">
        <f t="shared" si="42"/>
        <v>400.625</v>
      </c>
    </row>
    <row r="1793" spans="4:8" x14ac:dyDescent="0.35">
      <c r="D1793" t="s">
        <v>9259</v>
      </c>
      <c r="E1793">
        <v>318.75</v>
      </c>
      <c r="F1793">
        <v>73.708399999999997</v>
      </c>
      <c r="H1793" s="186">
        <f t="shared" si="42"/>
        <v>398.4375</v>
      </c>
    </row>
    <row r="1794" spans="4:8" x14ac:dyDescent="0.35">
      <c r="D1794" t="s">
        <v>9259</v>
      </c>
      <c r="E1794">
        <v>318.75</v>
      </c>
      <c r="F1794">
        <v>69.953000000000003</v>
      </c>
      <c r="H1794" s="186">
        <f t="shared" si="42"/>
        <v>398.4375</v>
      </c>
    </row>
    <row r="1795" spans="4:8" x14ac:dyDescent="0.35">
      <c r="D1795" t="s">
        <v>8897</v>
      </c>
      <c r="E1795">
        <v>317</v>
      </c>
      <c r="F1795">
        <v>69.953000000000003</v>
      </c>
      <c r="H1795" s="186">
        <f t="shared" si="42"/>
        <v>396.25</v>
      </c>
    </row>
    <row r="1796" spans="4:8" x14ac:dyDescent="0.35">
      <c r="D1796" t="s">
        <v>9259</v>
      </c>
      <c r="E1796">
        <v>328.75</v>
      </c>
      <c r="F1796">
        <v>69.953000000000003</v>
      </c>
      <c r="H1796" s="186">
        <f t="shared" si="42"/>
        <v>410.9375</v>
      </c>
    </row>
    <row r="1797" spans="4:8" x14ac:dyDescent="0.35">
      <c r="D1797" t="s">
        <v>8897</v>
      </c>
      <c r="E1797">
        <v>330.5</v>
      </c>
      <c r="F1797">
        <v>69.953000000000003</v>
      </c>
      <c r="H1797" s="186">
        <f t="shared" si="42"/>
        <v>413.125</v>
      </c>
    </row>
    <row r="1798" spans="4:8" x14ac:dyDescent="0.35">
      <c r="D1798" t="s">
        <v>8897</v>
      </c>
      <c r="E1798">
        <v>330.5</v>
      </c>
      <c r="F1798">
        <v>75.545500000000004</v>
      </c>
      <c r="H1798" s="186">
        <f t="shared" si="42"/>
        <v>413.125</v>
      </c>
    </row>
    <row r="1799" spans="4:8" x14ac:dyDescent="0.35">
      <c r="D1799" t="s">
        <v>9258</v>
      </c>
      <c r="E1799">
        <v>328.75</v>
      </c>
      <c r="F1799">
        <v>75.545500000000004</v>
      </c>
      <c r="H1799" s="186">
        <f t="shared" si="42"/>
        <v>410.9375</v>
      </c>
    </row>
    <row r="1800" spans="4:8" x14ac:dyDescent="0.35">
      <c r="D1800" t="s">
        <v>9258</v>
      </c>
      <c r="E1800">
        <v>328.75</v>
      </c>
      <c r="F1800">
        <v>69.953000000000003</v>
      </c>
      <c r="H1800" s="186">
        <f t="shared" si="42"/>
        <v>410.9375</v>
      </c>
    </row>
    <row r="1801" spans="4:8" x14ac:dyDescent="0.35">
      <c r="D1801" t="s">
        <v>8965</v>
      </c>
      <c r="E1801">
        <v>325</v>
      </c>
      <c r="F1801">
        <v>78</v>
      </c>
      <c r="H1801" s="186">
        <f t="shared" si="42"/>
        <v>406.25</v>
      </c>
    </row>
    <row r="1802" spans="4:8" x14ac:dyDescent="0.35">
      <c r="D1802" t="s">
        <v>9267</v>
      </c>
      <c r="E1802">
        <v>323.75</v>
      </c>
      <c r="F1802">
        <v>78</v>
      </c>
      <c r="H1802" s="186">
        <f t="shared" si="42"/>
        <v>404.6875</v>
      </c>
    </row>
    <row r="1803" spans="4:8" x14ac:dyDescent="0.35">
      <c r="D1803" t="s">
        <v>9268</v>
      </c>
      <c r="E1803">
        <v>323.75</v>
      </c>
      <c r="F1803">
        <v>81.394099999999995</v>
      </c>
      <c r="H1803" s="186">
        <f t="shared" si="42"/>
        <v>404.6875</v>
      </c>
    </row>
    <row r="1804" spans="4:8" x14ac:dyDescent="0.35">
      <c r="D1804" t="s">
        <v>9243</v>
      </c>
      <c r="E1804">
        <v>325</v>
      </c>
      <c r="F1804">
        <v>75.878699999999995</v>
      </c>
      <c r="H1804" s="186">
        <f t="shared" si="42"/>
        <v>406.25</v>
      </c>
    </row>
    <row r="1805" spans="4:8" x14ac:dyDescent="0.35">
      <c r="D1805" t="s">
        <v>9269</v>
      </c>
      <c r="E1805">
        <v>323.75</v>
      </c>
      <c r="F1805">
        <v>74.605900000000005</v>
      </c>
      <c r="H1805" s="186">
        <f t="shared" si="42"/>
        <v>404.6875</v>
      </c>
    </row>
    <row r="1806" spans="4:8" x14ac:dyDescent="0.35">
      <c r="D1806" t="s">
        <v>8897</v>
      </c>
      <c r="E1806">
        <v>323.75</v>
      </c>
      <c r="F1806">
        <v>73.2</v>
      </c>
      <c r="H1806" s="186">
        <f t="shared" si="42"/>
        <v>404.6875</v>
      </c>
    </row>
    <row r="1807" spans="4:8" x14ac:dyDescent="0.35">
      <c r="D1807" t="s">
        <v>8897</v>
      </c>
      <c r="E1807">
        <v>325</v>
      </c>
      <c r="F1807">
        <v>81</v>
      </c>
      <c r="H1807" s="186">
        <f t="shared" si="42"/>
        <v>406.25</v>
      </c>
    </row>
    <row r="1808" spans="4:8" x14ac:dyDescent="0.35">
      <c r="D1808" t="s">
        <v>8897</v>
      </c>
      <c r="E1808">
        <v>323.75</v>
      </c>
      <c r="F1808">
        <v>82.8</v>
      </c>
      <c r="H1808" s="186">
        <f t="shared" si="42"/>
        <v>404.6875</v>
      </c>
    </row>
    <row r="1809" spans="4:8" x14ac:dyDescent="0.35">
      <c r="D1809" t="s">
        <v>9243</v>
      </c>
      <c r="E1809">
        <v>325</v>
      </c>
      <c r="F1809">
        <v>80.121300000000005</v>
      </c>
      <c r="H1809" s="186">
        <f t="shared" si="42"/>
        <v>406.25</v>
      </c>
    </row>
    <row r="1810" spans="4:8" x14ac:dyDescent="0.35">
      <c r="D1810" t="s">
        <v>9242</v>
      </c>
      <c r="E1810">
        <v>325</v>
      </c>
      <c r="F1810">
        <v>80.121300000000005</v>
      </c>
      <c r="H1810" s="186">
        <f t="shared" si="42"/>
        <v>406.25</v>
      </c>
    </row>
    <row r="1811" spans="4:8" x14ac:dyDescent="0.35">
      <c r="D1811" t="s">
        <v>9242</v>
      </c>
      <c r="E1811">
        <v>325</v>
      </c>
      <c r="F1811">
        <v>75.878699999999995</v>
      </c>
      <c r="H1811" s="186">
        <f t="shared" si="42"/>
        <v>406.25</v>
      </c>
    </row>
    <row r="1812" spans="4:8" x14ac:dyDescent="0.35">
      <c r="D1812" t="s">
        <v>8897</v>
      </c>
      <c r="E1812">
        <v>325</v>
      </c>
      <c r="F1812">
        <v>75</v>
      </c>
      <c r="H1812" s="186">
        <f t="shared" si="42"/>
        <v>406.25</v>
      </c>
    </row>
    <row r="1813" spans="4:8" x14ac:dyDescent="0.35">
      <c r="D1813" t="s">
        <v>9268</v>
      </c>
      <c r="E1813">
        <v>323.75</v>
      </c>
      <c r="F1813">
        <v>74.605900000000005</v>
      </c>
      <c r="H1813" s="186">
        <f t="shared" si="42"/>
        <v>404.6875</v>
      </c>
    </row>
    <row r="1814" spans="4:8" x14ac:dyDescent="0.35">
      <c r="D1814" t="s">
        <v>9079</v>
      </c>
      <c r="E1814">
        <v>325</v>
      </c>
      <c r="F1814">
        <v>78</v>
      </c>
      <c r="H1814" s="186">
        <f t="shared" si="42"/>
        <v>406.25</v>
      </c>
    </row>
    <row r="1815" spans="4:8" x14ac:dyDescent="0.35">
      <c r="D1815" t="s">
        <v>9270</v>
      </c>
      <c r="E1815">
        <v>323.75</v>
      </c>
      <c r="F1815">
        <v>78</v>
      </c>
      <c r="H1815" s="186">
        <f t="shared" si="42"/>
        <v>404.6875</v>
      </c>
    </row>
    <row r="1816" spans="4:8" x14ac:dyDescent="0.35">
      <c r="D1816" t="s">
        <v>8897</v>
      </c>
      <c r="E1816">
        <v>301.25</v>
      </c>
      <c r="F1816">
        <v>73.2</v>
      </c>
      <c r="H1816" s="186">
        <f t="shared" si="42"/>
        <v>376.5625</v>
      </c>
    </row>
    <row r="1817" spans="4:8" x14ac:dyDescent="0.35">
      <c r="D1817" t="s">
        <v>9269</v>
      </c>
      <c r="E1817">
        <v>323.75</v>
      </c>
      <c r="F1817">
        <v>81.394099999999995</v>
      </c>
      <c r="H1817" s="186">
        <f t="shared" si="42"/>
        <v>404.6875</v>
      </c>
    </row>
    <row r="1818" spans="4:8" x14ac:dyDescent="0.35">
      <c r="D1818" t="s">
        <v>9269</v>
      </c>
      <c r="E1818">
        <v>301.25</v>
      </c>
      <c r="F1818">
        <v>81.394099999999995</v>
      </c>
      <c r="H1818" s="186">
        <f t="shared" si="42"/>
        <v>376.5625</v>
      </c>
    </row>
    <row r="1819" spans="4:8" x14ac:dyDescent="0.35">
      <c r="D1819" t="s">
        <v>9267</v>
      </c>
      <c r="E1819">
        <v>301.25</v>
      </c>
      <c r="F1819">
        <v>78</v>
      </c>
      <c r="H1819" s="186">
        <f t="shared" si="42"/>
        <v>376.5625</v>
      </c>
    </row>
    <row r="1820" spans="4:8" x14ac:dyDescent="0.35">
      <c r="D1820" t="s">
        <v>9269</v>
      </c>
      <c r="E1820">
        <v>301.25</v>
      </c>
      <c r="F1820">
        <v>74.605900000000005</v>
      </c>
      <c r="H1820" s="186">
        <f t="shared" si="42"/>
        <v>376.5625</v>
      </c>
    </row>
    <row r="1821" spans="4:8" x14ac:dyDescent="0.35">
      <c r="D1821" t="s">
        <v>9268</v>
      </c>
      <c r="E1821">
        <v>301.25</v>
      </c>
      <c r="F1821">
        <v>81.394099999999995</v>
      </c>
      <c r="H1821" s="186">
        <f t="shared" si="42"/>
        <v>376.5625</v>
      </c>
    </row>
    <row r="1822" spans="4:8" x14ac:dyDescent="0.35">
      <c r="D1822" t="s">
        <v>8897</v>
      </c>
      <c r="E1822">
        <v>301.25</v>
      </c>
      <c r="F1822">
        <v>82.8</v>
      </c>
      <c r="H1822" s="186">
        <f t="shared" si="42"/>
        <v>376.5625</v>
      </c>
    </row>
    <row r="1823" spans="4:8" x14ac:dyDescent="0.35">
      <c r="D1823" t="s">
        <v>8897</v>
      </c>
      <c r="E1823">
        <v>300</v>
      </c>
      <c r="F1823">
        <v>81</v>
      </c>
      <c r="H1823" s="186">
        <f t="shared" si="42"/>
        <v>375</v>
      </c>
    </row>
    <row r="1824" spans="4:8" x14ac:dyDescent="0.35">
      <c r="D1824" t="s">
        <v>9243</v>
      </c>
      <c r="E1824">
        <v>300</v>
      </c>
      <c r="F1824">
        <v>80.121300000000005</v>
      </c>
      <c r="H1824" s="186">
        <f t="shared" si="42"/>
        <v>375</v>
      </c>
    </row>
    <row r="1825" spans="4:8" x14ac:dyDescent="0.35">
      <c r="D1825" t="s">
        <v>9079</v>
      </c>
      <c r="E1825">
        <v>300</v>
      </c>
      <c r="F1825">
        <v>78</v>
      </c>
      <c r="H1825" s="186">
        <f t="shared" si="42"/>
        <v>375</v>
      </c>
    </row>
    <row r="1826" spans="4:8" x14ac:dyDescent="0.35">
      <c r="D1826" t="s">
        <v>9243</v>
      </c>
      <c r="E1826">
        <v>300</v>
      </c>
      <c r="F1826">
        <v>75.878699999999995</v>
      </c>
      <c r="H1826" s="186">
        <f t="shared" ref="H1826:H1889" si="43">E1826*1.25</f>
        <v>375</v>
      </c>
    </row>
    <row r="1827" spans="4:8" x14ac:dyDescent="0.35">
      <c r="D1827" t="s">
        <v>9270</v>
      </c>
      <c r="E1827">
        <v>301.25</v>
      </c>
      <c r="F1827">
        <v>78</v>
      </c>
      <c r="H1827" s="186">
        <f t="shared" si="43"/>
        <v>376.5625</v>
      </c>
    </row>
    <row r="1828" spans="4:8" x14ac:dyDescent="0.35">
      <c r="D1828" t="s">
        <v>8897</v>
      </c>
      <c r="E1828">
        <v>300</v>
      </c>
      <c r="F1828">
        <v>75</v>
      </c>
      <c r="H1828" s="186">
        <f t="shared" si="43"/>
        <v>375</v>
      </c>
    </row>
    <row r="1829" spans="4:8" x14ac:dyDescent="0.35">
      <c r="D1829" t="s">
        <v>9242</v>
      </c>
      <c r="E1829">
        <v>300</v>
      </c>
      <c r="F1829">
        <v>75.878699999999995</v>
      </c>
      <c r="H1829" s="186">
        <f t="shared" si="43"/>
        <v>375</v>
      </c>
    </row>
    <row r="1830" spans="4:8" x14ac:dyDescent="0.35">
      <c r="D1830" t="s">
        <v>9268</v>
      </c>
      <c r="E1830">
        <v>301.25</v>
      </c>
      <c r="F1830">
        <v>74.605900000000005</v>
      </c>
      <c r="H1830" s="186">
        <f t="shared" si="43"/>
        <v>376.5625</v>
      </c>
    </row>
    <row r="1831" spans="4:8" x14ac:dyDescent="0.35">
      <c r="D1831" t="s">
        <v>8965</v>
      </c>
      <c r="E1831">
        <v>300</v>
      </c>
      <c r="F1831">
        <v>78</v>
      </c>
      <c r="H1831" s="186">
        <f t="shared" si="43"/>
        <v>375</v>
      </c>
    </row>
    <row r="1832" spans="4:8" x14ac:dyDescent="0.35">
      <c r="D1832" t="s">
        <v>9242</v>
      </c>
      <c r="E1832">
        <v>300</v>
      </c>
      <c r="F1832">
        <v>80.121300000000005</v>
      </c>
      <c r="H1832" s="186">
        <f t="shared" si="43"/>
        <v>375</v>
      </c>
    </row>
    <row r="1833" spans="4:8" x14ac:dyDescent="0.35">
      <c r="D1833" t="s">
        <v>8897</v>
      </c>
      <c r="E1833">
        <v>335</v>
      </c>
      <c r="F1833">
        <v>88</v>
      </c>
      <c r="H1833" s="186">
        <f t="shared" si="43"/>
        <v>418.75</v>
      </c>
    </row>
    <row r="1834" spans="4:8" x14ac:dyDescent="0.35">
      <c r="D1834" t="s">
        <v>8897</v>
      </c>
      <c r="E1834">
        <v>342.625</v>
      </c>
      <c r="F1834">
        <v>86.708100000000002</v>
      </c>
      <c r="H1834" s="186">
        <f t="shared" si="43"/>
        <v>428.28125</v>
      </c>
    </row>
    <row r="1835" spans="4:8" x14ac:dyDescent="0.35">
      <c r="D1835" t="s">
        <v>8897</v>
      </c>
      <c r="E1835">
        <v>333.375</v>
      </c>
      <c r="F1835">
        <v>86.708100000000002</v>
      </c>
      <c r="H1835" s="186">
        <f t="shared" si="43"/>
        <v>416.71875</v>
      </c>
    </row>
    <row r="1836" spans="4:8" x14ac:dyDescent="0.35">
      <c r="D1836" t="s">
        <v>9235</v>
      </c>
      <c r="E1836">
        <v>333.375</v>
      </c>
      <c r="F1836">
        <v>88</v>
      </c>
      <c r="H1836" s="186">
        <f t="shared" si="43"/>
        <v>416.71875</v>
      </c>
    </row>
    <row r="1837" spans="4:8" x14ac:dyDescent="0.35">
      <c r="D1837" t="s">
        <v>9271</v>
      </c>
      <c r="E1837">
        <v>342.625</v>
      </c>
      <c r="F1837">
        <v>78</v>
      </c>
      <c r="H1837" s="186">
        <f t="shared" si="43"/>
        <v>428.28125</v>
      </c>
    </row>
    <row r="1838" spans="4:8" x14ac:dyDescent="0.35">
      <c r="D1838" t="s">
        <v>8937</v>
      </c>
      <c r="E1838">
        <v>343.5</v>
      </c>
      <c r="F1838">
        <v>78</v>
      </c>
      <c r="H1838" s="186">
        <f t="shared" si="43"/>
        <v>429.375</v>
      </c>
    </row>
    <row r="1839" spans="4:8" x14ac:dyDescent="0.35">
      <c r="D1839" t="s">
        <v>8937</v>
      </c>
      <c r="E1839">
        <v>342.625</v>
      </c>
      <c r="F1839">
        <v>79.278700000000001</v>
      </c>
      <c r="H1839" s="186">
        <f t="shared" si="43"/>
        <v>428.28125</v>
      </c>
    </row>
    <row r="1840" spans="4:8" x14ac:dyDescent="0.35">
      <c r="D1840" t="s">
        <v>8937</v>
      </c>
      <c r="E1840">
        <v>342.625</v>
      </c>
      <c r="F1840">
        <v>76.721299999999999</v>
      </c>
      <c r="H1840" s="186">
        <f t="shared" si="43"/>
        <v>428.28125</v>
      </c>
    </row>
    <row r="1841" spans="4:8" x14ac:dyDescent="0.35">
      <c r="D1841" t="s">
        <v>9271</v>
      </c>
      <c r="E1841">
        <v>333.375</v>
      </c>
      <c r="F1841">
        <v>78</v>
      </c>
      <c r="H1841" s="186">
        <f t="shared" si="43"/>
        <v>416.71875</v>
      </c>
    </row>
    <row r="1842" spans="4:8" x14ac:dyDescent="0.35">
      <c r="D1842" t="s">
        <v>8937</v>
      </c>
      <c r="E1842">
        <v>333.375</v>
      </c>
      <c r="F1842">
        <v>79.278700000000001</v>
      </c>
      <c r="H1842" s="186">
        <f t="shared" si="43"/>
        <v>416.71875</v>
      </c>
    </row>
    <row r="1843" spans="4:8" x14ac:dyDescent="0.35">
      <c r="D1843" t="s">
        <v>9272</v>
      </c>
      <c r="E1843">
        <v>290</v>
      </c>
      <c r="F1843">
        <v>79.135800000000003</v>
      </c>
      <c r="H1843" s="186">
        <f t="shared" si="43"/>
        <v>362.5</v>
      </c>
    </row>
    <row r="1844" spans="4:8" x14ac:dyDescent="0.35">
      <c r="D1844" t="s">
        <v>9272</v>
      </c>
      <c r="E1844">
        <v>332.5</v>
      </c>
      <c r="F1844">
        <v>79.135800000000003</v>
      </c>
      <c r="H1844" s="186">
        <f t="shared" si="43"/>
        <v>415.625</v>
      </c>
    </row>
    <row r="1845" spans="4:8" x14ac:dyDescent="0.35">
      <c r="D1845" t="s">
        <v>8937</v>
      </c>
      <c r="E1845">
        <v>290</v>
      </c>
      <c r="F1845">
        <v>80.271600000000007</v>
      </c>
      <c r="H1845" s="186">
        <f t="shared" si="43"/>
        <v>362.5</v>
      </c>
    </row>
    <row r="1846" spans="4:8" x14ac:dyDescent="0.35">
      <c r="D1846" t="s">
        <v>8937</v>
      </c>
      <c r="E1846">
        <v>332.5</v>
      </c>
      <c r="F1846">
        <v>80.271600000000007</v>
      </c>
      <c r="H1846" s="186">
        <f t="shared" si="43"/>
        <v>415.625</v>
      </c>
    </row>
    <row r="1847" spans="4:8" x14ac:dyDescent="0.35">
      <c r="D1847" t="s">
        <v>9273</v>
      </c>
      <c r="E1847">
        <v>290</v>
      </c>
      <c r="F1847">
        <v>79.135800000000003</v>
      </c>
      <c r="H1847" s="186">
        <f t="shared" si="43"/>
        <v>362.5</v>
      </c>
    </row>
    <row r="1848" spans="4:8" x14ac:dyDescent="0.35">
      <c r="D1848" t="s">
        <v>9273</v>
      </c>
      <c r="E1848">
        <v>332.5</v>
      </c>
      <c r="F1848">
        <v>79.135800000000003</v>
      </c>
      <c r="H1848" s="186">
        <f t="shared" si="43"/>
        <v>415.625</v>
      </c>
    </row>
    <row r="1849" spans="4:8" x14ac:dyDescent="0.35">
      <c r="D1849" t="s">
        <v>9273</v>
      </c>
      <c r="E1849">
        <v>290</v>
      </c>
      <c r="F1849">
        <v>76.864199999999997</v>
      </c>
      <c r="H1849" s="186">
        <f t="shared" si="43"/>
        <v>362.5</v>
      </c>
    </row>
    <row r="1850" spans="4:8" x14ac:dyDescent="0.35">
      <c r="D1850" t="s">
        <v>8937</v>
      </c>
      <c r="E1850">
        <v>290</v>
      </c>
      <c r="F1850">
        <v>75.728399999999993</v>
      </c>
      <c r="H1850" s="186">
        <f t="shared" si="43"/>
        <v>362.5</v>
      </c>
    </row>
    <row r="1851" spans="4:8" x14ac:dyDescent="0.35">
      <c r="D1851" t="s">
        <v>8937</v>
      </c>
      <c r="E1851">
        <v>332.5</v>
      </c>
      <c r="F1851">
        <v>75.728399999999993</v>
      </c>
      <c r="H1851" s="186">
        <f t="shared" si="43"/>
        <v>415.625</v>
      </c>
    </row>
    <row r="1852" spans="4:8" x14ac:dyDescent="0.35">
      <c r="D1852" t="s">
        <v>9272</v>
      </c>
      <c r="E1852">
        <v>290</v>
      </c>
      <c r="F1852">
        <v>76.864199999999997</v>
      </c>
      <c r="H1852" s="186">
        <f t="shared" si="43"/>
        <v>362.5</v>
      </c>
    </row>
    <row r="1853" spans="4:8" x14ac:dyDescent="0.35">
      <c r="D1853" t="s">
        <v>9273</v>
      </c>
      <c r="E1853">
        <v>332.5</v>
      </c>
      <c r="F1853">
        <v>76.864199999999997</v>
      </c>
      <c r="H1853" s="186">
        <f t="shared" si="43"/>
        <v>415.625</v>
      </c>
    </row>
    <row r="1854" spans="4:8" x14ac:dyDescent="0.35">
      <c r="D1854" t="s">
        <v>9272</v>
      </c>
      <c r="E1854">
        <v>332.5</v>
      </c>
      <c r="F1854">
        <v>76.864199999999997</v>
      </c>
      <c r="H1854" s="186">
        <f t="shared" si="43"/>
        <v>415.625</v>
      </c>
    </row>
    <row r="1855" spans="4:8" x14ac:dyDescent="0.35">
      <c r="D1855" t="s">
        <v>8937</v>
      </c>
      <c r="E1855">
        <v>335</v>
      </c>
      <c r="F1855">
        <v>78</v>
      </c>
      <c r="H1855" s="186">
        <f t="shared" si="43"/>
        <v>418.75</v>
      </c>
    </row>
    <row r="1856" spans="4:8" x14ac:dyDescent="0.35">
      <c r="D1856" t="s">
        <v>9274</v>
      </c>
      <c r="E1856">
        <v>342.625</v>
      </c>
      <c r="F1856">
        <v>78</v>
      </c>
      <c r="H1856" s="186">
        <f t="shared" si="43"/>
        <v>428.28125</v>
      </c>
    </row>
    <row r="1857" spans="4:8" x14ac:dyDescent="0.35">
      <c r="D1857" t="s">
        <v>9274</v>
      </c>
      <c r="E1857">
        <v>333.375</v>
      </c>
      <c r="F1857">
        <v>78</v>
      </c>
      <c r="H1857" s="186">
        <f t="shared" si="43"/>
        <v>416.71875</v>
      </c>
    </row>
    <row r="1858" spans="4:8" x14ac:dyDescent="0.35">
      <c r="D1858" t="s">
        <v>8937</v>
      </c>
      <c r="E1858">
        <v>333.375</v>
      </c>
      <c r="F1858">
        <v>76.721299999999999</v>
      </c>
      <c r="H1858" s="186">
        <f t="shared" si="43"/>
        <v>416.71875</v>
      </c>
    </row>
    <row r="1859" spans="4:8" x14ac:dyDescent="0.35">
      <c r="D1859" t="s">
        <v>8897</v>
      </c>
      <c r="E1859">
        <v>342.625</v>
      </c>
      <c r="F1859">
        <v>66.708100000000002</v>
      </c>
      <c r="H1859" s="186">
        <f t="shared" si="43"/>
        <v>428.28125</v>
      </c>
    </row>
    <row r="1860" spans="4:8" x14ac:dyDescent="0.35">
      <c r="D1860" t="s">
        <v>8897</v>
      </c>
      <c r="E1860">
        <v>343.5</v>
      </c>
      <c r="F1860">
        <v>68</v>
      </c>
      <c r="H1860" s="186">
        <f t="shared" si="43"/>
        <v>429.375</v>
      </c>
    </row>
    <row r="1861" spans="4:8" x14ac:dyDescent="0.35">
      <c r="D1861" t="s">
        <v>9235</v>
      </c>
      <c r="E1861">
        <v>342.625</v>
      </c>
      <c r="F1861">
        <v>68</v>
      </c>
      <c r="H1861" s="186">
        <f t="shared" si="43"/>
        <v>428.28125</v>
      </c>
    </row>
    <row r="1862" spans="4:8" x14ac:dyDescent="0.35">
      <c r="D1862" t="s">
        <v>9234</v>
      </c>
      <c r="E1862">
        <v>342.625</v>
      </c>
      <c r="F1862">
        <v>68</v>
      </c>
      <c r="H1862" s="186">
        <f t="shared" si="43"/>
        <v>428.28125</v>
      </c>
    </row>
    <row r="1863" spans="4:8" x14ac:dyDescent="0.35">
      <c r="D1863" t="s">
        <v>8897</v>
      </c>
      <c r="E1863">
        <v>333.375</v>
      </c>
      <c r="F1863">
        <v>66.708100000000002</v>
      </c>
      <c r="H1863" s="186">
        <f t="shared" si="43"/>
        <v>416.71875</v>
      </c>
    </row>
    <row r="1864" spans="4:8" x14ac:dyDescent="0.35">
      <c r="D1864" t="s">
        <v>9235</v>
      </c>
      <c r="E1864">
        <v>333.375</v>
      </c>
      <c r="F1864">
        <v>68</v>
      </c>
      <c r="H1864" s="186">
        <f t="shared" si="43"/>
        <v>416.71875</v>
      </c>
    </row>
    <row r="1865" spans="4:8" x14ac:dyDescent="0.35">
      <c r="D1865" t="s">
        <v>9262</v>
      </c>
      <c r="E1865">
        <v>290</v>
      </c>
      <c r="F1865">
        <v>66.032700000000006</v>
      </c>
      <c r="H1865" s="186">
        <f t="shared" si="43"/>
        <v>362.5</v>
      </c>
    </row>
    <row r="1866" spans="4:8" x14ac:dyDescent="0.35">
      <c r="D1866" t="s">
        <v>9262</v>
      </c>
      <c r="E1866">
        <v>332.5</v>
      </c>
      <c r="F1866">
        <v>66.032700000000006</v>
      </c>
      <c r="H1866" s="186">
        <f t="shared" si="43"/>
        <v>415.625</v>
      </c>
    </row>
    <row r="1867" spans="4:8" x14ac:dyDescent="0.35">
      <c r="D1867" t="s">
        <v>9263</v>
      </c>
      <c r="E1867">
        <v>290</v>
      </c>
      <c r="F1867">
        <v>68</v>
      </c>
      <c r="H1867" s="186">
        <f t="shared" si="43"/>
        <v>362.5</v>
      </c>
    </row>
    <row r="1868" spans="4:8" x14ac:dyDescent="0.35">
      <c r="D1868" t="s">
        <v>9263</v>
      </c>
      <c r="E1868">
        <v>332.5</v>
      </c>
      <c r="F1868">
        <v>68</v>
      </c>
      <c r="H1868" s="186">
        <f t="shared" si="43"/>
        <v>415.625</v>
      </c>
    </row>
    <row r="1869" spans="4:8" x14ac:dyDescent="0.35">
      <c r="D1869" t="s">
        <v>9262</v>
      </c>
      <c r="E1869">
        <v>290</v>
      </c>
      <c r="F1869">
        <v>69.967299999999994</v>
      </c>
      <c r="H1869" s="186">
        <f t="shared" si="43"/>
        <v>362.5</v>
      </c>
    </row>
    <row r="1870" spans="4:8" x14ac:dyDescent="0.35">
      <c r="D1870" t="s">
        <v>9262</v>
      </c>
      <c r="E1870">
        <v>332.5</v>
      </c>
      <c r="F1870">
        <v>69.967299999999994</v>
      </c>
      <c r="H1870" s="186">
        <f t="shared" si="43"/>
        <v>415.625</v>
      </c>
    </row>
    <row r="1871" spans="4:8" x14ac:dyDescent="0.35">
      <c r="D1871" t="s">
        <v>9260</v>
      </c>
      <c r="E1871">
        <v>290</v>
      </c>
      <c r="F1871">
        <v>69.967299999999994</v>
      </c>
      <c r="H1871" s="186">
        <f t="shared" si="43"/>
        <v>362.5</v>
      </c>
    </row>
    <row r="1872" spans="4:8" x14ac:dyDescent="0.35">
      <c r="D1872" t="s">
        <v>9261</v>
      </c>
      <c r="E1872">
        <v>290</v>
      </c>
      <c r="F1872">
        <v>68</v>
      </c>
      <c r="H1872" s="186">
        <f t="shared" si="43"/>
        <v>362.5</v>
      </c>
    </row>
    <row r="1873" spans="4:8" x14ac:dyDescent="0.35">
      <c r="D1873" t="s">
        <v>9261</v>
      </c>
      <c r="E1873">
        <v>332.5</v>
      </c>
      <c r="F1873">
        <v>68</v>
      </c>
      <c r="H1873" s="186">
        <f t="shared" si="43"/>
        <v>415.625</v>
      </c>
    </row>
    <row r="1874" spans="4:8" x14ac:dyDescent="0.35">
      <c r="D1874" t="s">
        <v>9260</v>
      </c>
      <c r="E1874">
        <v>290</v>
      </c>
      <c r="F1874">
        <v>66.032700000000006</v>
      </c>
      <c r="H1874" s="186">
        <f t="shared" si="43"/>
        <v>362.5</v>
      </c>
    </row>
    <row r="1875" spans="4:8" x14ac:dyDescent="0.35">
      <c r="D1875" t="s">
        <v>9260</v>
      </c>
      <c r="E1875">
        <v>332.5</v>
      </c>
      <c r="F1875">
        <v>69.967299999999994</v>
      </c>
      <c r="H1875" s="186">
        <f t="shared" si="43"/>
        <v>415.625</v>
      </c>
    </row>
    <row r="1876" spans="4:8" x14ac:dyDescent="0.35">
      <c r="D1876" t="s">
        <v>9260</v>
      </c>
      <c r="E1876">
        <v>332.5</v>
      </c>
      <c r="F1876">
        <v>66.032700000000006</v>
      </c>
      <c r="H1876" s="186">
        <f t="shared" si="43"/>
        <v>415.625</v>
      </c>
    </row>
    <row r="1877" spans="4:8" x14ac:dyDescent="0.35">
      <c r="D1877" t="s">
        <v>8897</v>
      </c>
      <c r="E1877">
        <v>335</v>
      </c>
      <c r="F1877">
        <v>68</v>
      </c>
      <c r="H1877" s="186">
        <f t="shared" si="43"/>
        <v>418.75</v>
      </c>
    </row>
    <row r="1878" spans="4:8" x14ac:dyDescent="0.35">
      <c r="D1878" t="s">
        <v>8897</v>
      </c>
      <c r="E1878">
        <v>342.625</v>
      </c>
      <c r="F1878">
        <v>69.291899999999998</v>
      </c>
      <c r="H1878" s="186">
        <f t="shared" si="43"/>
        <v>428.28125</v>
      </c>
    </row>
    <row r="1879" spans="4:8" x14ac:dyDescent="0.35">
      <c r="D1879" t="s">
        <v>8897</v>
      </c>
      <c r="E1879">
        <v>333.375</v>
      </c>
      <c r="F1879">
        <v>69.291899999999998</v>
      </c>
      <c r="H1879" s="186">
        <f t="shared" si="43"/>
        <v>416.71875</v>
      </c>
    </row>
    <row r="1880" spans="4:8" x14ac:dyDescent="0.35">
      <c r="D1880" t="s">
        <v>9234</v>
      </c>
      <c r="E1880">
        <v>333.375</v>
      </c>
      <c r="F1880">
        <v>68</v>
      </c>
      <c r="H1880" s="186">
        <f t="shared" si="43"/>
        <v>416.71875</v>
      </c>
    </row>
    <row r="1881" spans="4:8" x14ac:dyDescent="0.35">
      <c r="D1881" t="s">
        <v>9275</v>
      </c>
      <c r="E1881">
        <v>342.625</v>
      </c>
      <c r="F1881">
        <v>78</v>
      </c>
      <c r="H1881" s="186">
        <f t="shared" si="43"/>
        <v>428.28125</v>
      </c>
    </row>
    <row r="1882" spans="4:8" x14ac:dyDescent="0.35">
      <c r="D1882" t="s">
        <v>8929</v>
      </c>
      <c r="E1882">
        <v>343.5</v>
      </c>
      <c r="F1882">
        <v>78</v>
      </c>
      <c r="H1882" s="186">
        <f t="shared" si="43"/>
        <v>429.375</v>
      </c>
    </row>
    <row r="1883" spans="4:8" x14ac:dyDescent="0.35">
      <c r="D1883" t="s">
        <v>8929</v>
      </c>
      <c r="E1883">
        <v>342.625</v>
      </c>
      <c r="F1883">
        <v>76.721299999999999</v>
      </c>
      <c r="H1883" s="186">
        <f t="shared" si="43"/>
        <v>428.28125</v>
      </c>
    </row>
    <row r="1884" spans="4:8" x14ac:dyDescent="0.35">
      <c r="D1884" t="s">
        <v>8929</v>
      </c>
      <c r="E1884">
        <v>342.625</v>
      </c>
      <c r="F1884">
        <v>79.278700000000001</v>
      </c>
      <c r="H1884" s="186">
        <f t="shared" si="43"/>
        <v>428.28125</v>
      </c>
    </row>
    <row r="1885" spans="4:8" x14ac:dyDescent="0.35">
      <c r="D1885" t="s">
        <v>9275</v>
      </c>
      <c r="E1885">
        <v>333.375</v>
      </c>
      <c r="F1885">
        <v>78</v>
      </c>
      <c r="H1885" s="186">
        <f t="shared" si="43"/>
        <v>416.71875</v>
      </c>
    </row>
    <row r="1886" spans="4:8" x14ac:dyDescent="0.35">
      <c r="D1886" t="s">
        <v>8929</v>
      </c>
      <c r="E1886">
        <v>333.375</v>
      </c>
      <c r="F1886">
        <v>76.721299999999999</v>
      </c>
      <c r="H1886" s="186">
        <f t="shared" si="43"/>
        <v>416.71875</v>
      </c>
    </row>
    <row r="1887" spans="4:8" x14ac:dyDescent="0.35">
      <c r="D1887" t="s">
        <v>9276</v>
      </c>
      <c r="E1887">
        <v>290</v>
      </c>
      <c r="F1887">
        <v>76.864199999999997</v>
      </c>
      <c r="H1887" s="186">
        <f t="shared" si="43"/>
        <v>362.5</v>
      </c>
    </row>
    <row r="1888" spans="4:8" x14ac:dyDescent="0.35">
      <c r="D1888" t="s">
        <v>9276</v>
      </c>
      <c r="E1888">
        <v>332.5</v>
      </c>
      <c r="F1888">
        <v>76.864199999999997</v>
      </c>
      <c r="H1888" s="186">
        <f t="shared" si="43"/>
        <v>415.625</v>
      </c>
    </row>
    <row r="1889" spans="4:8" x14ac:dyDescent="0.35">
      <c r="D1889" t="s">
        <v>8929</v>
      </c>
      <c r="E1889">
        <v>290</v>
      </c>
      <c r="F1889">
        <v>75.728399999999993</v>
      </c>
      <c r="H1889" s="186">
        <f t="shared" si="43"/>
        <v>362.5</v>
      </c>
    </row>
    <row r="1890" spans="4:8" x14ac:dyDescent="0.35">
      <c r="D1890" t="s">
        <v>8929</v>
      </c>
      <c r="E1890">
        <v>332.5</v>
      </c>
      <c r="F1890">
        <v>75.728399999999993</v>
      </c>
      <c r="H1890" s="186">
        <f t="shared" ref="H1890:H1953" si="44">E1890*1.25</f>
        <v>415.625</v>
      </c>
    </row>
    <row r="1891" spans="4:8" x14ac:dyDescent="0.35">
      <c r="D1891" t="s">
        <v>9277</v>
      </c>
      <c r="E1891">
        <v>290</v>
      </c>
      <c r="F1891">
        <v>76.864199999999997</v>
      </c>
      <c r="H1891" s="186">
        <f t="shared" si="44"/>
        <v>362.5</v>
      </c>
    </row>
    <row r="1892" spans="4:8" x14ac:dyDescent="0.35">
      <c r="D1892" t="s">
        <v>9277</v>
      </c>
      <c r="E1892">
        <v>332.5</v>
      </c>
      <c r="F1892">
        <v>76.864199999999997</v>
      </c>
      <c r="H1892" s="186">
        <f t="shared" si="44"/>
        <v>415.625</v>
      </c>
    </row>
    <row r="1893" spans="4:8" x14ac:dyDescent="0.35">
      <c r="D1893" t="s">
        <v>9277</v>
      </c>
      <c r="E1893">
        <v>290</v>
      </c>
      <c r="F1893">
        <v>79.135800000000003</v>
      </c>
      <c r="H1893" s="186">
        <f t="shared" si="44"/>
        <v>362.5</v>
      </c>
    </row>
    <row r="1894" spans="4:8" x14ac:dyDescent="0.35">
      <c r="D1894" t="s">
        <v>8929</v>
      </c>
      <c r="E1894">
        <v>290</v>
      </c>
      <c r="F1894">
        <v>80.271600000000007</v>
      </c>
      <c r="H1894" s="186">
        <f t="shared" si="44"/>
        <v>362.5</v>
      </c>
    </row>
    <row r="1895" spans="4:8" x14ac:dyDescent="0.35">
      <c r="D1895" t="s">
        <v>8929</v>
      </c>
      <c r="E1895">
        <v>332.5</v>
      </c>
      <c r="F1895">
        <v>80.271600000000007</v>
      </c>
      <c r="H1895" s="186">
        <f t="shared" si="44"/>
        <v>415.625</v>
      </c>
    </row>
    <row r="1896" spans="4:8" x14ac:dyDescent="0.35">
      <c r="D1896" t="s">
        <v>9276</v>
      </c>
      <c r="E1896">
        <v>290</v>
      </c>
      <c r="F1896">
        <v>79.135800000000003</v>
      </c>
      <c r="H1896" s="186">
        <f t="shared" si="44"/>
        <v>362.5</v>
      </c>
    </row>
    <row r="1897" spans="4:8" x14ac:dyDescent="0.35">
      <c r="D1897" t="s">
        <v>9277</v>
      </c>
      <c r="E1897">
        <v>332.5</v>
      </c>
      <c r="F1897">
        <v>79.135800000000003</v>
      </c>
      <c r="H1897" s="186">
        <f t="shared" si="44"/>
        <v>415.625</v>
      </c>
    </row>
    <row r="1898" spans="4:8" x14ac:dyDescent="0.35">
      <c r="D1898" t="s">
        <v>9276</v>
      </c>
      <c r="E1898">
        <v>332.5</v>
      </c>
      <c r="F1898">
        <v>79.135800000000003</v>
      </c>
      <c r="H1898" s="186">
        <f t="shared" si="44"/>
        <v>415.625</v>
      </c>
    </row>
    <row r="1899" spans="4:8" x14ac:dyDescent="0.35">
      <c r="D1899" t="s">
        <v>8929</v>
      </c>
      <c r="E1899">
        <v>335</v>
      </c>
      <c r="F1899">
        <v>78</v>
      </c>
      <c r="H1899" s="186">
        <f t="shared" si="44"/>
        <v>418.75</v>
      </c>
    </row>
    <row r="1900" spans="4:8" x14ac:dyDescent="0.35">
      <c r="D1900" t="s">
        <v>9278</v>
      </c>
      <c r="E1900">
        <v>342.625</v>
      </c>
      <c r="F1900">
        <v>78</v>
      </c>
      <c r="H1900" s="186">
        <f t="shared" si="44"/>
        <v>428.28125</v>
      </c>
    </row>
    <row r="1901" spans="4:8" x14ac:dyDescent="0.35">
      <c r="D1901" t="s">
        <v>9278</v>
      </c>
      <c r="E1901">
        <v>333.375</v>
      </c>
      <c r="F1901">
        <v>78</v>
      </c>
      <c r="H1901" s="186">
        <f t="shared" si="44"/>
        <v>416.71875</v>
      </c>
    </row>
    <row r="1902" spans="4:8" x14ac:dyDescent="0.35">
      <c r="D1902" t="s">
        <v>8929</v>
      </c>
      <c r="E1902">
        <v>333.375</v>
      </c>
      <c r="F1902">
        <v>79.278700000000001</v>
      </c>
      <c r="H1902" s="186">
        <f t="shared" si="44"/>
        <v>416.71875</v>
      </c>
    </row>
    <row r="1903" spans="4:8" x14ac:dyDescent="0.35">
      <c r="D1903" t="s">
        <v>8897</v>
      </c>
      <c r="E1903">
        <v>342.625</v>
      </c>
      <c r="F1903">
        <v>-66.708100000000002</v>
      </c>
      <c r="H1903" s="186">
        <f t="shared" si="44"/>
        <v>428.28125</v>
      </c>
    </row>
    <row r="1904" spans="4:8" x14ac:dyDescent="0.35">
      <c r="D1904" t="s">
        <v>8897</v>
      </c>
      <c r="E1904">
        <v>343.5</v>
      </c>
      <c r="F1904">
        <v>-68</v>
      </c>
      <c r="H1904" s="186">
        <f t="shared" si="44"/>
        <v>429.375</v>
      </c>
    </row>
    <row r="1905" spans="4:8" x14ac:dyDescent="0.35">
      <c r="D1905" t="s">
        <v>9234</v>
      </c>
      <c r="E1905">
        <v>342.625</v>
      </c>
      <c r="F1905">
        <v>-68</v>
      </c>
      <c r="H1905" s="186">
        <f t="shared" si="44"/>
        <v>428.28125</v>
      </c>
    </row>
    <row r="1906" spans="4:8" x14ac:dyDescent="0.35">
      <c r="D1906" t="s">
        <v>9235</v>
      </c>
      <c r="E1906">
        <v>342.625</v>
      </c>
      <c r="F1906">
        <v>-68</v>
      </c>
      <c r="H1906" s="186">
        <f t="shared" si="44"/>
        <v>428.28125</v>
      </c>
    </row>
    <row r="1907" spans="4:8" x14ac:dyDescent="0.35">
      <c r="D1907" t="s">
        <v>8897</v>
      </c>
      <c r="E1907">
        <v>333.375</v>
      </c>
      <c r="F1907">
        <v>-66.708100000000002</v>
      </c>
      <c r="H1907" s="186">
        <f t="shared" si="44"/>
        <v>416.71875</v>
      </c>
    </row>
    <row r="1908" spans="4:8" x14ac:dyDescent="0.35">
      <c r="D1908" t="s">
        <v>9234</v>
      </c>
      <c r="E1908">
        <v>333.375</v>
      </c>
      <c r="F1908">
        <v>-68</v>
      </c>
      <c r="H1908" s="186">
        <f t="shared" si="44"/>
        <v>416.71875</v>
      </c>
    </row>
    <row r="1909" spans="4:8" x14ac:dyDescent="0.35">
      <c r="D1909" t="s">
        <v>8897</v>
      </c>
      <c r="E1909">
        <v>290</v>
      </c>
      <c r="F1909">
        <v>-70.485699999999994</v>
      </c>
      <c r="H1909" s="186">
        <f t="shared" si="44"/>
        <v>362.5</v>
      </c>
    </row>
    <row r="1910" spans="4:8" x14ac:dyDescent="0.35">
      <c r="D1910" t="s">
        <v>9236</v>
      </c>
      <c r="E1910">
        <v>290</v>
      </c>
      <c r="F1910">
        <v>-72.686599999999999</v>
      </c>
      <c r="H1910" s="186">
        <f t="shared" si="44"/>
        <v>362.5</v>
      </c>
    </row>
    <row r="1911" spans="4:8" x14ac:dyDescent="0.35">
      <c r="D1911" t="s">
        <v>9237</v>
      </c>
      <c r="E1911">
        <v>293.75</v>
      </c>
      <c r="F1911">
        <v>-73.050200000000004</v>
      </c>
      <c r="H1911" s="186">
        <f t="shared" si="44"/>
        <v>367.1875</v>
      </c>
    </row>
    <row r="1912" spans="4:8" x14ac:dyDescent="0.35">
      <c r="D1912" t="s">
        <v>8897</v>
      </c>
      <c r="E1912">
        <v>293.75</v>
      </c>
      <c r="F1912">
        <v>-71</v>
      </c>
      <c r="H1912" s="186">
        <f t="shared" si="44"/>
        <v>367.1875</v>
      </c>
    </row>
    <row r="1913" spans="4:8" x14ac:dyDescent="0.35">
      <c r="D1913" t="s">
        <v>9238</v>
      </c>
      <c r="E1913">
        <v>293.75</v>
      </c>
      <c r="F1913">
        <v>-73.050200000000004</v>
      </c>
      <c r="H1913" s="186">
        <f t="shared" si="44"/>
        <v>367.1875</v>
      </c>
    </row>
    <row r="1914" spans="4:8" x14ac:dyDescent="0.35">
      <c r="D1914" t="s">
        <v>9239</v>
      </c>
      <c r="E1914">
        <v>290</v>
      </c>
      <c r="F1914">
        <v>-83.313400000000001</v>
      </c>
      <c r="H1914" s="186">
        <f t="shared" si="44"/>
        <v>362.5</v>
      </c>
    </row>
    <row r="1915" spans="4:8" x14ac:dyDescent="0.35">
      <c r="D1915" t="s">
        <v>9238</v>
      </c>
      <c r="E1915">
        <v>293.75</v>
      </c>
      <c r="F1915">
        <v>-82.949700000000007</v>
      </c>
      <c r="H1915" s="186">
        <f t="shared" si="44"/>
        <v>367.1875</v>
      </c>
    </row>
    <row r="1916" spans="4:8" x14ac:dyDescent="0.35">
      <c r="D1916" t="s">
        <v>8897</v>
      </c>
      <c r="E1916">
        <v>290</v>
      </c>
      <c r="F1916">
        <v>-85.514200000000002</v>
      </c>
      <c r="H1916" s="186">
        <f t="shared" si="44"/>
        <v>362.5</v>
      </c>
    </row>
    <row r="1917" spans="4:8" x14ac:dyDescent="0.35">
      <c r="D1917" t="s">
        <v>9240</v>
      </c>
      <c r="E1917">
        <v>290</v>
      </c>
      <c r="F1917">
        <v>-78</v>
      </c>
      <c r="H1917" s="186">
        <f t="shared" si="44"/>
        <v>362.5</v>
      </c>
    </row>
    <row r="1918" spans="4:8" x14ac:dyDescent="0.35">
      <c r="D1918" t="s">
        <v>8934</v>
      </c>
      <c r="E1918">
        <v>293.75</v>
      </c>
      <c r="F1918">
        <v>-78</v>
      </c>
      <c r="H1918" s="186">
        <f t="shared" si="44"/>
        <v>367.1875</v>
      </c>
    </row>
    <row r="1919" spans="4:8" x14ac:dyDescent="0.35">
      <c r="D1919" t="s">
        <v>9241</v>
      </c>
      <c r="E1919">
        <v>293.75125000000003</v>
      </c>
      <c r="F1919">
        <v>-78</v>
      </c>
      <c r="H1919" s="186">
        <f t="shared" si="44"/>
        <v>367.18906250000003</v>
      </c>
    </row>
    <row r="1920" spans="4:8" x14ac:dyDescent="0.35">
      <c r="D1920" t="s">
        <v>9236</v>
      </c>
      <c r="E1920">
        <v>290</v>
      </c>
      <c r="F1920">
        <v>-83.313400000000001</v>
      </c>
      <c r="H1920" s="186">
        <f t="shared" si="44"/>
        <v>362.5</v>
      </c>
    </row>
    <row r="1921" spans="4:8" x14ac:dyDescent="0.35">
      <c r="D1921" t="s">
        <v>9237</v>
      </c>
      <c r="E1921">
        <v>293.75</v>
      </c>
      <c r="F1921">
        <v>-82.949700000000007</v>
      </c>
      <c r="H1921" s="186">
        <f t="shared" si="44"/>
        <v>367.1875</v>
      </c>
    </row>
    <row r="1922" spans="4:8" x14ac:dyDescent="0.35">
      <c r="D1922" t="s">
        <v>9242</v>
      </c>
      <c r="E1922">
        <v>293.75</v>
      </c>
      <c r="F1922">
        <v>-75.878699999999995</v>
      </c>
      <c r="H1922" s="186">
        <f t="shared" si="44"/>
        <v>367.1875</v>
      </c>
    </row>
    <row r="1923" spans="4:8" x14ac:dyDescent="0.35">
      <c r="D1923" t="s">
        <v>8897</v>
      </c>
      <c r="E1923">
        <v>293.75</v>
      </c>
      <c r="F1923">
        <v>-75</v>
      </c>
      <c r="H1923" s="186">
        <f t="shared" si="44"/>
        <v>367.1875</v>
      </c>
    </row>
    <row r="1924" spans="4:8" x14ac:dyDescent="0.35">
      <c r="D1924" t="s">
        <v>9242</v>
      </c>
      <c r="E1924">
        <v>348.75</v>
      </c>
      <c r="F1924">
        <v>-75.878699999999995</v>
      </c>
      <c r="H1924" s="186">
        <f t="shared" si="44"/>
        <v>435.9375</v>
      </c>
    </row>
    <row r="1925" spans="4:8" x14ac:dyDescent="0.35">
      <c r="D1925" t="s">
        <v>8897</v>
      </c>
      <c r="E1925">
        <v>293.75</v>
      </c>
      <c r="F1925">
        <v>-81</v>
      </c>
      <c r="H1925" s="186">
        <f t="shared" si="44"/>
        <v>367.1875</v>
      </c>
    </row>
    <row r="1926" spans="4:8" x14ac:dyDescent="0.35">
      <c r="D1926" t="s">
        <v>9242</v>
      </c>
      <c r="E1926">
        <v>293.75</v>
      </c>
      <c r="F1926">
        <v>-80.121300000000005</v>
      </c>
      <c r="H1926" s="186">
        <f t="shared" si="44"/>
        <v>367.1875</v>
      </c>
    </row>
    <row r="1927" spans="4:8" x14ac:dyDescent="0.35">
      <c r="D1927" t="s">
        <v>8897</v>
      </c>
      <c r="E1927">
        <v>348.75</v>
      </c>
      <c r="F1927">
        <v>-81</v>
      </c>
      <c r="H1927" s="186">
        <f t="shared" si="44"/>
        <v>435.9375</v>
      </c>
    </row>
    <row r="1928" spans="4:8" x14ac:dyDescent="0.35">
      <c r="D1928" t="s">
        <v>9243</v>
      </c>
      <c r="E1928">
        <v>293.75</v>
      </c>
      <c r="F1928">
        <v>-75.878699999999995</v>
      </c>
      <c r="H1928" s="186">
        <f t="shared" si="44"/>
        <v>367.1875</v>
      </c>
    </row>
    <row r="1929" spans="4:8" x14ac:dyDescent="0.35">
      <c r="D1929" t="s">
        <v>9079</v>
      </c>
      <c r="E1929">
        <v>293.75</v>
      </c>
      <c r="F1929">
        <v>-78</v>
      </c>
      <c r="H1929" s="186">
        <f t="shared" si="44"/>
        <v>367.1875</v>
      </c>
    </row>
    <row r="1930" spans="4:8" x14ac:dyDescent="0.35">
      <c r="D1930" t="s">
        <v>9243</v>
      </c>
      <c r="E1930">
        <v>348.75</v>
      </c>
      <c r="F1930">
        <v>-75.878699999999995</v>
      </c>
      <c r="H1930" s="186">
        <f t="shared" si="44"/>
        <v>435.9375</v>
      </c>
    </row>
    <row r="1931" spans="4:8" x14ac:dyDescent="0.35">
      <c r="D1931" t="s">
        <v>8965</v>
      </c>
      <c r="E1931">
        <v>293.75</v>
      </c>
      <c r="F1931">
        <v>-78</v>
      </c>
      <c r="H1931" s="186">
        <f t="shared" si="44"/>
        <v>367.1875</v>
      </c>
    </row>
    <row r="1932" spans="4:8" x14ac:dyDescent="0.35">
      <c r="D1932" t="s">
        <v>9242</v>
      </c>
      <c r="E1932">
        <v>348.75</v>
      </c>
      <c r="F1932">
        <v>-80.121300000000005</v>
      </c>
      <c r="H1932" s="186">
        <f t="shared" si="44"/>
        <v>435.9375</v>
      </c>
    </row>
    <row r="1933" spans="4:8" x14ac:dyDescent="0.35">
      <c r="D1933" t="s">
        <v>9243</v>
      </c>
      <c r="E1933">
        <v>293.75</v>
      </c>
      <c r="F1933">
        <v>-80.121300000000005</v>
      </c>
      <c r="H1933" s="186">
        <f t="shared" si="44"/>
        <v>367.1875</v>
      </c>
    </row>
    <row r="1934" spans="4:8" x14ac:dyDescent="0.35">
      <c r="D1934" t="s">
        <v>9079</v>
      </c>
      <c r="E1934">
        <v>348.75</v>
      </c>
      <c r="F1934">
        <v>-78</v>
      </c>
      <c r="H1934" s="186">
        <f t="shared" si="44"/>
        <v>435.9375</v>
      </c>
    </row>
    <row r="1935" spans="4:8" x14ac:dyDescent="0.35">
      <c r="D1935" t="s">
        <v>8965</v>
      </c>
      <c r="E1935">
        <v>348.75</v>
      </c>
      <c r="F1935">
        <v>-78</v>
      </c>
      <c r="H1935" s="186">
        <f t="shared" si="44"/>
        <v>435.9375</v>
      </c>
    </row>
    <row r="1936" spans="4:8" x14ac:dyDescent="0.35">
      <c r="D1936" t="s">
        <v>9243</v>
      </c>
      <c r="E1936">
        <v>348.75</v>
      </c>
      <c r="F1936">
        <v>-80.121300000000005</v>
      </c>
      <c r="H1936" s="186">
        <f t="shared" si="44"/>
        <v>435.9375</v>
      </c>
    </row>
    <row r="1937" spans="4:8" x14ac:dyDescent="0.35">
      <c r="D1937" t="s">
        <v>8897</v>
      </c>
      <c r="E1937">
        <v>348.75</v>
      </c>
      <c r="F1937">
        <v>-75</v>
      </c>
      <c r="H1937" s="186">
        <f t="shared" si="44"/>
        <v>435.9375</v>
      </c>
    </row>
    <row r="1938" spans="4:8" x14ac:dyDescent="0.35">
      <c r="D1938" t="s">
        <v>9244</v>
      </c>
      <c r="E1938">
        <v>327</v>
      </c>
      <c r="F1938">
        <v>-78</v>
      </c>
      <c r="H1938" s="186">
        <f t="shared" si="44"/>
        <v>408.75</v>
      </c>
    </row>
    <row r="1939" spans="4:8" x14ac:dyDescent="0.35">
      <c r="D1939" t="s">
        <v>9245</v>
      </c>
      <c r="E1939">
        <v>327</v>
      </c>
      <c r="F1939">
        <v>-78</v>
      </c>
      <c r="H1939" s="186">
        <f t="shared" si="44"/>
        <v>408.75</v>
      </c>
    </row>
    <row r="1940" spans="4:8" x14ac:dyDescent="0.35">
      <c r="D1940" t="s">
        <v>9244</v>
      </c>
      <c r="E1940">
        <v>328.75</v>
      </c>
      <c r="F1940">
        <v>-79.212400000000002</v>
      </c>
      <c r="H1940" s="186">
        <f t="shared" si="44"/>
        <v>410.9375</v>
      </c>
    </row>
    <row r="1941" spans="4:8" x14ac:dyDescent="0.35">
      <c r="D1941" t="s">
        <v>9246</v>
      </c>
      <c r="E1941">
        <v>318.75</v>
      </c>
      <c r="F1941">
        <v>-76.787599999999998</v>
      </c>
      <c r="H1941" s="186">
        <f t="shared" si="44"/>
        <v>398.4375</v>
      </c>
    </row>
    <row r="1942" spans="4:8" x14ac:dyDescent="0.35">
      <c r="D1942" t="s">
        <v>9245</v>
      </c>
      <c r="E1942">
        <v>318.75</v>
      </c>
      <c r="F1942">
        <v>-76.787599999999998</v>
      </c>
      <c r="H1942" s="186">
        <f t="shared" si="44"/>
        <v>398.4375</v>
      </c>
    </row>
    <row r="1943" spans="4:8" x14ac:dyDescent="0.35">
      <c r="D1943" t="s">
        <v>9246</v>
      </c>
      <c r="E1943">
        <v>317</v>
      </c>
      <c r="F1943">
        <v>-78</v>
      </c>
      <c r="H1943" s="186">
        <f t="shared" si="44"/>
        <v>396.25</v>
      </c>
    </row>
    <row r="1944" spans="4:8" x14ac:dyDescent="0.35">
      <c r="D1944" t="s">
        <v>9246</v>
      </c>
      <c r="E1944">
        <v>320.5</v>
      </c>
      <c r="F1944">
        <v>-78</v>
      </c>
      <c r="H1944" s="186">
        <f t="shared" si="44"/>
        <v>400.625</v>
      </c>
    </row>
    <row r="1945" spans="4:8" x14ac:dyDescent="0.35">
      <c r="D1945" t="s">
        <v>9245</v>
      </c>
      <c r="E1945">
        <v>320.5</v>
      </c>
      <c r="F1945">
        <v>-78</v>
      </c>
      <c r="H1945" s="186">
        <f t="shared" si="44"/>
        <v>400.625</v>
      </c>
    </row>
    <row r="1946" spans="4:8" x14ac:dyDescent="0.35">
      <c r="D1946" t="s">
        <v>9246</v>
      </c>
      <c r="E1946">
        <v>318.75</v>
      </c>
      <c r="F1946">
        <v>-79.212400000000002</v>
      </c>
      <c r="H1946" s="186">
        <f t="shared" si="44"/>
        <v>398.4375</v>
      </c>
    </row>
    <row r="1947" spans="4:8" x14ac:dyDescent="0.35">
      <c r="D1947" t="s">
        <v>9245</v>
      </c>
      <c r="E1947">
        <v>318.75</v>
      </c>
      <c r="F1947">
        <v>-79.212400000000002</v>
      </c>
      <c r="H1947" s="186">
        <f t="shared" si="44"/>
        <v>398.4375</v>
      </c>
    </row>
    <row r="1948" spans="4:8" x14ac:dyDescent="0.35">
      <c r="D1948" t="s">
        <v>9245</v>
      </c>
      <c r="E1948">
        <v>317</v>
      </c>
      <c r="F1948">
        <v>-78</v>
      </c>
      <c r="H1948" s="186">
        <f t="shared" si="44"/>
        <v>396.25</v>
      </c>
    </row>
    <row r="1949" spans="4:8" x14ac:dyDescent="0.35">
      <c r="D1949" t="s">
        <v>9247</v>
      </c>
      <c r="E1949">
        <v>290</v>
      </c>
      <c r="F1949">
        <v>-78</v>
      </c>
      <c r="H1949" s="186">
        <f t="shared" si="44"/>
        <v>362.5</v>
      </c>
    </row>
    <row r="1950" spans="4:8" x14ac:dyDescent="0.35">
      <c r="D1950" t="s">
        <v>9239</v>
      </c>
      <c r="E1950">
        <v>290</v>
      </c>
      <c r="F1950">
        <v>-72.686599999999999</v>
      </c>
      <c r="H1950" s="186">
        <f t="shared" si="44"/>
        <v>362.5</v>
      </c>
    </row>
    <row r="1951" spans="4:8" x14ac:dyDescent="0.35">
      <c r="D1951" t="s">
        <v>9248</v>
      </c>
      <c r="E1951">
        <v>349.50625000000002</v>
      </c>
      <c r="F1951">
        <v>-78</v>
      </c>
      <c r="H1951" s="186">
        <f t="shared" si="44"/>
        <v>436.8828125</v>
      </c>
    </row>
    <row r="1952" spans="4:8" x14ac:dyDescent="0.35">
      <c r="D1952" t="s">
        <v>9249</v>
      </c>
      <c r="E1952">
        <v>353.75</v>
      </c>
      <c r="F1952">
        <v>-78</v>
      </c>
      <c r="H1952" s="186">
        <f t="shared" si="44"/>
        <v>442.1875</v>
      </c>
    </row>
    <row r="1953" spans="4:8" x14ac:dyDescent="0.35">
      <c r="D1953" t="s">
        <v>9250</v>
      </c>
      <c r="E1953">
        <v>349.50625000000002</v>
      </c>
      <c r="F1953">
        <v>-76.369900000000001</v>
      </c>
      <c r="H1953" s="186">
        <f t="shared" si="44"/>
        <v>436.8828125</v>
      </c>
    </row>
    <row r="1954" spans="4:8" x14ac:dyDescent="0.35">
      <c r="D1954" t="s">
        <v>9251</v>
      </c>
      <c r="E1954">
        <v>357.10874999999999</v>
      </c>
      <c r="F1954">
        <v>-78</v>
      </c>
      <c r="H1954" s="186">
        <f t="shared" ref="H1954:H2017" si="45">E1954*1.25</f>
        <v>446.38593749999995</v>
      </c>
    </row>
    <row r="1955" spans="4:8" x14ac:dyDescent="0.35">
      <c r="D1955" t="s">
        <v>9252</v>
      </c>
      <c r="E1955">
        <v>357.10874999999999</v>
      </c>
      <c r="F1955">
        <v>-76.099999999999994</v>
      </c>
      <c r="H1955" s="186">
        <f t="shared" si="45"/>
        <v>446.38593749999995</v>
      </c>
    </row>
    <row r="1956" spans="4:8" x14ac:dyDescent="0.35">
      <c r="D1956" t="s">
        <v>9251</v>
      </c>
      <c r="E1956">
        <v>353.75</v>
      </c>
      <c r="F1956">
        <v>-75.313000000000002</v>
      </c>
      <c r="H1956" s="186">
        <f t="shared" si="45"/>
        <v>442.1875</v>
      </c>
    </row>
    <row r="1957" spans="4:8" x14ac:dyDescent="0.35">
      <c r="D1957" t="s">
        <v>8897</v>
      </c>
      <c r="E1957">
        <v>353.75</v>
      </c>
      <c r="F1957">
        <v>-74.2</v>
      </c>
      <c r="H1957" s="186">
        <f t="shared" si="45"/>
        <v>442.1875</v>
      </c>
    </row>
    <row r="1958" spans="4:8" x14ac:dyDescent="0.35">
      <c r="D1958" t="s">
        <v>8897</v>
      </c>
      <c r="E1958">
        <v>349.50625000000002</v>
      </c>
      <c r="F1958">
        <v>-75.694699999999997</v>
      </c>
      <c r="H1958" s="186">
        <f t="shared" si="45"/>
        <v>436.8828125</v>
      </c>
    </row>
    <row r="1959" spans="4:8" x14ac:dyDescent="0.35">
      <c r="D1959" t="s">
        <v>9253</v>
      </c>
      <c r="E1959">
        <v>353.75</v>
      </c>
      <c r="F1959">
        <v>-75.313000000000002</v>
      </c>
      <c r="H1959" s="186">
        <f t="shared" si="45"/>
        <v>442.1875</v>
      </c>
    </row>
    <row r="1960" spans="4:8" x14ac:dyDescent="0.35">
      <c r="D1960" t="s">
        <v>8897</v>
      </c>
      <c r="E1960">
        <v>357.10874999999999</v>
      </c>
      <c r="F1960">
        <v>-75.313000000000002</v>
      </c>
      <c r="H1960" s="186">
        <f t="shared" si="45"/>
        <v>446.38593749999995</v>
      </c>
    </row>
    <row r="1961" spans="4:8" x14ac:dyDescent="0.35">
      <c r="D1961" t="s">
        <v>9254</v>
      </c>
      <c r="E1961">
        <v>349.50625000000002</v>
      </c>
      <c r="F1961">
        <v>-76.369900000000001</v>
      </c>
      <c r="H1961" s="186">
        <f t="shared" si="45"/>
        <v>436.8828125</v>
      </c>
    </row>
    <row r="1962" spans="4:8" x14ac:dyDescent="0.35">
      <c r="D1962" t="s">
        <v>9255</v>
      </c>
      <c r="E1962">
        <v>349.50625000000002</v>
      </c>
      <c r="F1962">
        <v>-78</v>
      </c>
      <c r="H1962" s="186">
        <f t="shared" si="45"/>
        <v>436.8828125</v>
      </c>
    </row>
    <row r="1963" spans="4:8" x14ac:dyDescent="0.35">
      <c r="D1963" t="s">
        <v>9256</v>
      </c>
      <c r="E1963">
        <v>357.10874999999999</v>
      </c>
      <c r="F1963">
        <v>-76.099999999999994</v>
      </c>
      <c r="H1963" s="186">
        <f t="shared" si="45"/>
        <v>446.38593749999995</v>
      </c>
    </row>
    <row r="1964" spans="4:8" x14ac:dyDescent="0.35">
      <c r="D1964" t="s">
        <v>9253</v>
      </c>
      <c r="E1964">
        <v>357.10874999999999</v>
      </c>
      <c r="F1964">
        <v>-78</v>
      </c>
      <c r="H1964" s="186">
        <f t="shared" si="45"/>
        <v>446.38593749999995</v>
      </c>
    </row>
    <row r="1965" spans="4:8" x14ac:dyDescent="0.35">
      <c r="D1965" t="s">
        <v>9257</v>
      </c>
      <c r="E1965">
        <v>353.75</v>
      </c>
      <c r="F1965">
        <v>-78</v>
      </c>
      <c r="H1965" s="186">
        <f t="shared" si="45"/>
        <v>442.1875</v>
      </c>
    </row>
    <row r="1966" spans="4:8" x14ac:dyDescent="0.35">
      <c r="D1966" t="s">
        <v>9253</v>
      </c>
      <c r="E1966">
        <v>353.75</v>
      </c>
      <c r="F1966">
        <v>-80.686999999999998</v>
      </c>
      <c r="H1966" s="186">
        <f t="shared" si="45"/>
        <v>442.1875</v>
      </c>
    </row>
    <row r="1967" spans="4:8" x14ac:dyDescent="0.35">
      <c r="D1967" t="s">
        <v>9254</v>
      </c>
      <c r="E1967">
        <v>349.50625000000002</v>
      </c>
      <c r="F1967">
        <v>-79.630099999999999</v>
      </c>
      <c r="H1967" s="186">
        <f t="shared" si="45"/>
        <v>436.8828125</v>
      </c>
    </row>
    <row r="1968" spans="4:8" x14ac:dyDescent="0.35">
      <c r="D1968" t="s">
        <v>8897</v>
      </c>
      <c r="E1968">
        <v>349.50625000000002</v>
      </c>
      <c r="F1968">
        <v>-80.305300000000003</v>
      </c>
      <c r="H1968" s="186">
        <f t="shared" si="45"/>
        <v>436.8828125</v>
      </c>
    </row>
    <row r="1969" spans="4:8" x14ac:dyDescent="0.35">
      <c r="D1969" t="s">
        <v>9256</v>
      </c>
      <c r="E1969">
        <v>357.10874999999999</v>
      </c>
      <c r="F1969">
        <v>-79.900000000000006</v>
      </c>
      <c r="H1969" s="186">
        <f t="shared" si="45"/>
        <v>446.38593749999995</v>
      </c>
    </row>
    <row r="1970" spans="4:8" x14ac:dyDescent="0.35">
      <c r="D1970" t="s">
        <v>8897</v>
      </c>
      <c r="E1970">
        <v>357.10874999999999</v>
      </c>
      <c r="F1970">
        <v>-80.686999999999998</v>
      </c>
      <c r="H1970" s="186">
        <f t="shared" si="45"/>
        <v>446.38593749999995</v>
      </c>
    </row>
    <row r="1971" spans="4:8" x14ac:dyDescent="0.35">
      <c r="D1971" t="s">
        <v>8897</v>
      </c>
      <c r="E1971">
        <v>353.75</v>
      </c>
      <c r="F1971">
        <v>-81.8</v>
      </c>
      <c r="H1971" s="186">
        <f t="shared" si="45"/>
        <v>442.1875</v>
      </c>
    </row>
    <row r="1972" spans="4:8" x14ac:dyDescent="0.35">
      <c r="D1972" t="s">
        <v>9251</v>
      </c>
      <c r="E1972">
        <v>353.75</v>
      </c>
      <c r="F1972">
        <v>-80.686999999999998</v>
      </c>
      <c r="H1972" s="186">
        <f t="shared" si="45"/>
        <v>442.1875</v>
      </c>
    </row>
    <row r="1973" spans="4:8" x14ac:dyDescent="0.35">
      <c r="D1973" t="s">
        <v>9252</v>
      </c>
      <c r="E1973">
        <v>357.10874999999999</v>
      </c>
      <c r="F1973">
        <v>-79.900000000000006</v>
      </c>
      <c r="H1973" s="186">
        <f t="shared" si="45"/>
        <v>446.38593749999995</v>
      </c>
    </row>
    <row r="1974" spans="4:8" x14ac:dyDescent="0.35">
      <c r="D1974" t="s">
        <v>8897</v>
      </c>
      <c r="E1974">
        <v>358.5</v>
      </c>
      <c r="F1974">
        <v>-78</v>
      </c>
      <c r="H1974" s="186">
        <f t="shared" si="45"/>
        <v>448.125</v>
      </c>
    </row>
    <row r="1975" spans="4:8" x14ac:dyDescent="0.35">
      <c r="D1975" t="s">
        <v>9250</v>
      </c>
      <c r="E1975">
        <v>349.50625000000002</v>
      </c>
      <c r="F1975">
        <v>-79.630099999999999</v>
      </c>
      <c r="H1975" s="186">
        <f t="shared" si="45"/>
        <v>436.8828125</v>
      </c>
    </row>
    <row r="1976" spans="4:8" x14ac:dyDescent="0.35">
      <c r="D1976" t="s">
        <v>9245</v>
      </c>
      <c r="E1976">
        <v>328.75</v>
      </c>
      <c r="F1976">
        <v>-79.212400000000002</v>
      </c>
      <c r="H1976" s="186">
        <f t="shared" si="45"/>
        <v>410.9375</v>
      </c>
    </row>
    <row r="1977" spans="4:8" x14ac:dyDescent="0.35">
      <c r="D1977" t="s">
        <v>9244</v>
      </c>
      <c r="E1977">
        <v>330.5</v>
      </c>
      <c r="F1977">
        <v>-78</v>
      </c>
      <c r="H1977" s="186">
        <f t="shared" si="45"/>
        <v>413.125</v>
      </c>
    </row>
    <row r="1978" spans="4:8" x14ac:dyDescent="0.35">
      <c r="D1978" t="s">
        <v>9245</v>
      </c>
      <c r="E1978">
        <v>330.5</v>
      </c>
      <c r="F1978">
        <v>-78</v>
      </c>
      <c r="H1978" s="186">
        <f t="shared" si="45"/>
        <v>413.125</v>
      </c>
    </row>
    <row r="1979" spans="4:8" x14ac:dyDescent="0.35">
      <c r="D1979" t="s">
        <v>9244</v>
      </c>
      <c r="E1979">
        <v>328.75</v>
      </c>
      <c r="F1979">
        <v>-76.787599999999998</v>
      </c>
      <c r="H1979" s="186">
        <f t="shared" si="45"/>
        <v>410.9375</v>
      </c>
    </row>
    <row r="1980" spans="4:8" x14ac:dyDescent="0.35">
      <c r="D1980" t="s">
        <v>9245</v>
      </c>
      <c r="E1980">
        <v>328.75</v>
      </c>
      <c r="F1980">
        <v>-76.787599999999998</v>
      </c>
      <c r="H1980" s="186">
        <f t="shared" si="45"/>
        <v>410.9375</v>
      </c>
    </row>
    <row r="1981" spans="4:8" x14ac:dyDescent="0.35">
      <c r="D1981" t="s">
        <v>8897</v>
      </c>
      <c r="E1981">
        <v>293.75</v>
      </c>
      <c r="F1981">
        <v>-85</v>
      </c>
      <c r="H1981" s="186">
        <f t="shared" si="45"/>
        <v>367.1875</v>
      </c>
    </row>
    <row r="1982" spans="4:8" x14ac:dyDescent="0.35">
      <c r="D1982" t="s">
        <v>8897</v>
      </c>
      <c r="E1982">
        <v>327</v>
      </c>
      <c r="F1982">
        <v>-75.545500000000004</v>
      </c>
      <c r="H1982" s="186">
        <f t="shared" si="45"/>
        <v>408.75</v>
      </c>
    </row>
    <row r="1983" spans="4:8" x14ac:dyDescent="0.35">
      <c r="D1983" t="s">
        <v>8897</v>
      </c>
      <c r="E1983">
        <v>327</v>
      </c>
      <c r="F1983">
        <v>-69.953000000000003</v>
      </c>
      <c r="H1983" s="186">
        <f t="shared" si="45"/>
        <v>408.75</v>
      </c>
    </row>
    <row r="1984" spans="4:8" x14ac:dyDescent="0.35">
      <c r="D1984" t="s">
        <v>9258</v>
      </c>
      <c r="E1984">
        <v>328.75</v>
      </c>
      <c r="F1984">
        <v>-75.545500000000004</v>
      </c>
      <c r="H1984" s="186">
        <f t="shared" si="45"/>
        <v>410.9375</v>
      </c>
    </row>
    <row r="1985" spans="4:8" x14ac:dyDescent="0.35">
      <c r="D1985" t="s">
        <v>9259</v>
      </c>
      <c r="E1985">
        <v>318.75</v>
      </c>
      <c r="F1985">
        <v>-73.708399999999997</v>
      </c>
      <c r="H1985" s="186">
        <f t="shared" si="45"/>
        <v>398.4375</v>
      </c>
    </row>
    <row r="1986" spans="4:8" x14ac:dyDescent="0.35">
      <c r="D1986" t="s">
        <v>9259</v>
      </c>
      <c r="E1986">
        <v>318.75</v>
      </c>
      <c r="F1986">
        <v>-69.953000000000003</v>
      </c>
      <c r="H1986" s="186">
        <f t="shared" si="45"/>
        <v>398.4375</v>
      </c>
    </row>
    <row r="1987" spans="4:8" x14ac:dyDescent="0.35">
      <c r="D1987" t="s">
        <v>8897</v>
      </c>
      <c r="E1987">
        <v>317</v>
      </c>
      <c r="F1987">
        <v>-73.708399999999997</v>
      </c>
      <c r="H1987" s="186">
        <f t="shared" si="45"/>
        <v>396.25</v>
      </c>
    </row>
    <row r="1988" spans="4:8" x14ac:dyDescent="0.35">
      <c r="D1988" t="s">
        <v>8897</v>
      </c>
      <c r="E1988">
        <v>320.5</v>
      </c>
      <c r="F1988">
        <v>-73.708399999999997</v>
      </c>
      <c r="H1988" s="186">
        <f t="shared" si="45"/>
        <v>400.625</v>
      </c>
    </row>
    <row r="1989" spans="4:8" x14ac:dyDescent="0.35">
      <c r="D1989" t="s">
        <v>8897</v>
      </c>
      <c r="E1989">
        <v>320.5</v>
      </c>
      <c r="F1989">
        <v>-69.953000000000003</v>
      </c>
      <c r="H1989" s="186">
        <f t="shared" si="45"/>
        <v>400.625</v>
      </c>
    </row>
    <row r="1990" spans="4:8" x14ac:dyDescent="0.35">
      <c r="D1990" t="s">
        <v>9258</v>
      </c>
      <c r="E1990">
        <v>318.75</v>
      </c>
      <c r="F1990">
        <v>-73.708399999999997</v>
      </c>
      <c r="H1990" s="186">
        <f t="shared" si="45"/>
        <v>398.4375</v>
      </c>
    </row>
    <row r="1991" spans="4:8" x14ac:dyDescent="0.35">
      <c r="D1991" t="s">
        <v>9258</v>
      </c>
      <c r="E1991">
        <v>318.75</v>
      </c>
      <c r="F1991">
        <v>-69.953000000000003</v>
      </c>
      <c r="H1991" s="186">
        <f t="shared" si="45"/>
        <v>398.4375</v>
      </c>
    </row>
    <row r="1992" spans="4:8" x14ac:dyDescent="0.35">
      <c r="D1992" t="s">
        <v>8897</v>
      </c>
      <c r="E1992">
        <v>317</v>
      </c>
      <c r="F1992">
        <v>-69.953000000000003</v>
      </c>
      <c r="H1992" s="186">
        <f t="shared" si="45"/>
        <v>396.25</v>
      </c>
    </row>
    <row r="1993" spans="4:8" x14ac:dyDescent="0.35">
      <c r="D1993" t="s">
        <v>9258</v>
      </c>
      <c r="E1993">
        <v>328.75</v>
      </c>
      <c r="F1993">
        <v>-69.953000000000003</v>
      </c>
      <c r="H1993" s="186">
        <f t="shared" si="45"/>
        <v>410.9375</v>
      </c>
    </row>
    <row r="1994" spans="4:8" x14ac:dyDescent="0.35">
      <c r="D1994" t="s">
        <v>8897</v>
      </c>
      <c r="E1994">
        <v>330.5</v>
      </c>
      <c r="F1994">
        <v>-69.953000000000003</v>
      </c>
      <c r="H1994" s="186">
        <f t="shared" si="45"/>
        <v>413.125</v>
      </c>
    </row>
    <row r="1995" spans="4:8" x14ac:dyDescent="0.35">
      <c r="D1995" t="s">
        <v>8897</v>
      </c>
      <c r="E1995">
        <v>330.5</v>
      </c>
      <c r="F1995">
        <v>-75.545500000000004</v>
      </c>
      <c r="H1995" s="186">
        <f t="shared" si="45"/>
        <v>413.125</v>
      </c>
    </row>
    <row r="1996" spans="4:8" x14ac:dyDescent="0.35">
      <c r="D1996" t="s">
        <v>9259</v>
      </c>
      <c r="E1996">
        <v>328.75</v>
      </c>
      <c r="F1996">
        <v>-75.545500000000004</v>
      </c>
      <c r="H1996" s="186">
        <f t="shared" si="45"/>
        <v>410.9375</v>
      </c>
    </row>
    <row r="1997" spans="4:8" x14ac:dyDescent="0.35">
      <c r="D1997" t="s">
        <v>9259</v>
      </c>
      <c r="E1997">
        <v>328.75</v>
      </c>
      <c r="F1997">
        <v>-69.953000000000003</v>
      </c>
      <c r="H1997" s="186">
        <f t="shared" si="45"/>
        <v>410.9375</v>
      </c>
    </row>
    <row r="1998" spans="4:8" x14ac:dyDescent="0.35">
      <c r="D1998" t="s">
        <v>9260</v>
      </c>
      <c r="E1998">
        <v>290</v>
      </c>
      <c r="F1998">
        <v>-66.032700000000006</v>
      </c>
      <c r="H1998" s="186">
        <f t="shared" si="45"/>
        <v>362.5</v>
      </c>
    </row>
    <row r="1999" spans="4:8" x14ac:dyDescent="0.35">
      <c r="D1999" t="s">
        <v>9260</v>
      </c>
      <c r="E1999">
        <v>332.5</v>
      </c>
      <c r="F1999">
        <v>-66.032700000000006</v>
      </c>
      <c r="H1999" s="186">
        <f t="shared" si="45"/>
        <v>415.625</v>
      </c>
    </row>
    <row r="2000" spans="4:8" x14ac:dyDescent="0.35">
      <c r="D2000" t="s">
        <v>9261</v>
      </c>
      <c r="E2000">
        <v>290</v>
      </c>
      <c r="F2000">
        <v>-68</v>
      </c>
      <c r="H2000" s="186">
        <f t="shared" si="45"/>
        <v>362.5</v>
      </c>
    </row>
    <row r="2001" spans="4:8" x14ac:dyDescent="0.35">
      <c r="D2001" t="s">
        <v>9261</v>
      </c>
      <c r="E2001">
        <v>332.5</v>
      </c>
      <c r="F2001">
        <v>-68</v>
      </c>
      <c r="H2001" s="186">
        <f t="shared" si="45"/>
        <v>415.625</v>
      </c>
    </row>
    <row r="2002" spans="4:8" x14ac:dyDescent="0.35">
      <c r="D2002" t="s">
        <v>9260</v>
      </c>
      <c r="E2002">
        <v>290</v>
      </c>
      <c r="F2002">
        <v>-69.967299999999994</v>
      </c>
      <c r="H2002" s="186">
        <f t="shared" si="45"/>
        <v>362.5</v>
      </c>
    </row>
    <row r="2003" spans="4:8" x14ac:dyDescent="0.35">
      <c r="D2003" t="s">
        <v>9260</v>
      </c>
      <c r="E2003">
        <v>332.5</v>
      </c>
      <c r="F2003">
        <v>-69.967299999999994</v>
      </c>
      <c r="H2003" s="186">
        <f t="shared" si="45"/>
        <v>415.625</v>
      </c>
    </row>
    <row r="2004" spans="4:8" x14ac:dyDescent="0.35">
      <c r="D2004" t="s">
        <v>9262</v>
      </c>
      <c r="E2004">
        <v>290</v>
      </c>
      <c r="F2004">
        <v>-69.967299999999994</v>
      </c>
      <c r="H2004" s="186">
        <f t="shared" si="45"/>
        <v>362.5</v>
      </c>
    </row>
    <row r="2005" spans="4:8" x14ac:dyDescent="0.35">
      <c r="D2005" t="s">
        <v>9263</v>
      </c>
      <c r="E2005">
        <v>290</v>
      </c>
      <c r="F2005">
        <v>-68</v>
      </c>
      <c r="H2005" s="186">
        <f t="shared" si="45"/>
        <v>362.5</v>
      </c>
    </row>
    <row r="2006" spans="4:8" x14ac:dyDescent="0.35">
      <c r="D2006" t="s">
        <v>9263</v>
      </c>
      <c r="E2006">
        <v>332.5</v>
      </c>
      <c r="F2006">
        <v>-68</v>
      </c>
      <c r="H2006" s="186">
        <f t="shared" si="45"/>
        <v>415.625</v>
      </c>
    </row>
    <row r="2007" spans="4:8" x14ac:dyDescent="0.35">
      <c r="D2007" t="s">
        <v>9262</v>
      </c>
      <c r="E2007">
        <v>290</v>
      </c>
      <c r="F2007">
        <v>-66.032700000000006</v>
      </c>
      <c r="H2007" s="186">
        <f t="shared" si="45"/>
        <v>362.5</v>
      </c>
    </row>
    <row r="2008" spans="4:8" x14ac:dyDescent="0.35">
      <c r="D2008" t="s">
        <v>9262</v>
      </c>
      <c r="E2008">
        <v>332.5</v>
      </c>
      <c r="F2008">
        <v>-69.967299999999994</v>
      </c>
      <c r="H2008" s="186">
        <f t="shared" si="45"/>
        <v>415.625</v>
      </c>
    </row>
    <row r="2009" spans="4:8" x14ac:dyDescent="0.35">
      <c r="D2009" t="s">
        <v>9262</v>
      </c>
      <c r="E2009">
        <v>332.5</v>
      </c>
      <c r="F2009">
        <v>-66.032700000000006</v>
      </c>
      <c r="H2009" s="186">
        <f t="shared" si="45"/>
        <v>415.625</v>
      </c>
    </row>
    <row r="2010" spans="4:8" x14ac:dyDescent="0.35">
      <c r="D2010" t="s">
        <v>9264</v>
      </c>
      <c r="E2010">
        <v>327</v>
      </c>
      <c r="F2010">
        <v>-78</v>
      </c>
      <c r="H2010" s="186">
        <f t="shared" si="45"/>
        <v>408.75</v>
      </c>
    </row>
    <row r="2011" spans="4:8" x14ac:dyDescent="0.35">
      <c r="D2011" t="s">
        <v>9265</v>
      </c>
      <c r="E2011">
        <v>327</v>
      </c>
      <c r="F2011">
        <v>-78</v>
      </c>
      <c r="H2011" s="186">
        <f t="shared" si="45"/>
        <v>408.75</v>
      </c>
    </row>
    <row r="2012" spans="4:8" x14ac:dyDescent="0.35">
      <c r="D2012" t="s">
        <v>9264</v>
      </c>
      <c r="E2012">
        <v>328.75</v>
      </c>
      <c r="F2012">
        <v>-76.787599999999998</v>
      </c>
      <c r="H2012" s="186">
        <f t="shared" si="45"/>
        <v>410.9375</v>
      </c>
    </row>
    <row r="2013" spans="4:8" x14ac:dyDescent="0.35">
      <c r="D2013" t="s">
        <v>9266</v>
      </c>
      <c r="E2013">
        <v>318.75</v>
      </c>
      <c r="F2013">
        <v>-79.212400000000002</v>
      </c>
      <c r="H2013" s="186">
        <f t="shared" si="45"/>
        <v>398.4375</v>
      </c>
    </row>
    <row r="2014" spans="4:8" x14ac:dyDescent="0.35">
      <c r="D2014" t="s">
        <v>9265</v>
      </c>
      <c r="E2014">
        <v>318.75</v>
      </c>
      <c r="F2014">
        <v>-79.212400000000002</v>
      </c>
      <c r="H2014" s="186">
        <f t="shared" si="45"/>
        <v>398.4375</v>
      </c>
    </row>
    <row r="2015" spans="4:8" x14ac:dyDescent="0.35">
      <c r="D2015" t="s">
        <v>9266</v>
      </c>
      <c r="E2015">
        <v>317</v>
      </c>
      <c r="F2015">
        <v>-78</v>
      </c>
      <c r="H2015" s="186">
        <f t="shared" si="45"/>
        <v>396.25</v>
      </c>
    </row>
    <row r="2016" spans="4:8" x14ac:dyDescent="0.35">
      <c r="D2016" t="s">
        <v>9266</v>
      </c>
      <c r="E2016">
        <v>320.5</v>
      </c>
      <c r="F2016">
        <v>-78</v>
      </c>
      <c r="H2016" s="186">
        <f t="shared" si="45"/>
        <v>400.625</v>
      </c>
    </row>
    <row r="2017" spans="4:8" x14ac:dyDescent="0.35">
      <c r="D2017" t="s">
        <v>9265</v>
      </c>
      <c r="E2017">
        <v>320.5</v>
      </c>
      <c r="F2017">
        <v>-78</v>
      </c>
      <c r="H2017" s="186">
        <f t="shared" si="45"/>
        <v>400.625</v>
      </c>
    </row>
    <row r="2018" spans="4:8" x14ac:dyDescent="0.35">
      <c r="D2018" t="s">
        <v>9266</v>
      </c>
      <c r="E2018">
        <v>318.75</v>
      </c>
      <c r="F2018">
        <v>-76.787599999999998</v>
      </c>
      <c r="H2018" s="186">
        <f t="shared" ref="H2018:H2081" si="46">E2018*1.25</f>
        <v>398.4375</v>
      </c>
    </row>
    <row r="2019" spans="4:8" x14ac:dyDescent="0.35">
      <c r="D2019" t="s">
        <v>9265</v>
      </c>
      <c r="E2019">
        <v>318.75</v>
      </c>
      <c r="F2019">
        <v>-76.787599999999998</v>
      </c>
      <c r="H2019" s="186">
        <f t="shared" si="46"/>
        <v>398.4375</v>
      </c>
    </row>
    <row r="2020" spans="4:8" x14ac:dyDescent="0.35">
      <c r="D2020" t="s">
        <v>9265</v>
      </c>
      <c r="E2020">
        <v>317</v>
      </c>
      <c r="F2020">
        <v>-78</v>
      </c>
      <c r="H2020" s="186">
        <f t="shared" si="46"/>
        <v>396.25</v>
      </c>
    </row>
    <row r="2021" spans="4:8" x14ac:dyDescent="0.35">
      <c r="D2021" t="s">
        <v>9265</v>
      </c>
      <c r="E2021">
        <v>328.75</v>
      </c>
      <c r="F2021">
        <v>-76.787599999999998</v>
      </c>
      <c r="H2021" s="186">
        <f t="shared" si="46"/>
        <v>410.9375</v>
      </c>
    </row>
    <row r="2022" spans="4:8" x14ac:dyDescent="0.35">
      <c r="D2022" t="s">
        <v>9264</v>
      </c>
      <c r="E2022">
        <v>330.5</v>
      </c>
      <c r="F2022">
        <v>-78</v>
      </c>
      <c r="H2022" s="186">
        <f t="shared" si="46"/>
        <v>413.125</v>
      </c>
    </row>
    <row r="2023" spans="4:8" x14ac:dyDescent="0.35">
      <c r="D2023" t="s">
        <v>9265</v>
      </c>
      <c r="E2023">
        <v>330.5</v>
      </c>
      <c r="F2023">
        <v>-78</v>
      </c>
      <c r="H2023" s="186">
        <f t="shared" si="46"/>
        <v>413.125</v>
      </c>
    </row>
    <row r="2024" spans="4:8" x14ac:dyDescent="0.35">
      <c r="D2024" t="s">
        <v>9264</v>
      </c>
      <c r="E2024">
        <v>328.75</v>
      </c>
      <c r="F2024">
        <v>-79.212400000000002</v>
      </c>
      <c r="H2024" s="186">
        <f t="shared" si="46"/>
        <v>410.9375</v>
      </c>
    </row>
    <row r="2025" spans="4:8" x14ac:dyDescent="0.35">
      <c r="D2025" t="s">
        <v>9265</v>
      </c>
      <c r="E2025">
        <v>328.75</v>
      </c>
      <c r="F2025">
        <v>-79.212400000000002</v>
      </c>
      <c r="H2025" s="186">
        <f t="shared" si="46"/>
        <v>410.9375</v>
      </c>
    </row>
    <row r="2026" spans="4:8" x14ac:dyDescent="0.35">
      <c r="D2026" t="s">
        <v>8897</v>
      </c>
      <c r="E2026">
        <v>327</v>
      </c>
      <c r="F2026">
        <v>-80.454499999999996</v>
      </c>
      <c r="H2026" s="186">
        <f t="shared" si="46"/>
        <v>408.75</v>
      </c>
    </row>
    <row r="2027" spans="4:8" x14ac:dyDescent="0.35">
      <c r="D2027" t="s">
        <v>8897</v>
      </c>
      <c r="E2027">
        <v>327</v>
      </c>
      <c r="F2027">
        <v>-86.046999999999997</v>
      </c>
      <c r="H2027" s="186">
        <f t="shared" si="46"/>
        <v>408.75</v>
      </c>
    </row>
    <row r="2028" spans="4:8" x14ac:dyDescent="0.35">
      <c r="D2028" t="s">
        <v>9259</v>
      </c>
      <c r="E2028">
        <v>328.75</v>
      </c>
      <c r="F2028">
        <v>-80.454499999999996</v>
      </c>
      <c r="H2028" s="186">
        <f t="shared" si="46"/>
        <v>410.9375</v>
      </c>
    </row>
    <row r="2029" spans="4:8" x14ac:dyDescent="0.35">
      <c r="D2029" t="s">
        <v>9258</v>
      </c>
      <c r="E2029">
        <v>318.75</v>
      </c>
      <c r="F2029">
        <v>-82.291600000000003</v>
      </c>
      <c r="H2029" s="186">
        <f t="shared" si="46"/>
        <v>398.4375</v>
      </c>
    </row>
    <row r="2030" spans="4:8" x14ac:dyDescent="0.35">
      <c r="D2030" t="s">
        <v>9258</v>
      </c>
      <c r="E2030">
        <v>318.75</v>
      </c>
      <c r="F2030">
        <v>-86.046999999999997</v>
      </c>
      <c r="H2030" s="186">
        <f t="shared" si="46"/>
        <v>398.4375</v>
      </c>
    </row>
    <row r="2031" spans="4:8" x14ac:dyDescent="0.35">
      <c r="D2031" t="s">
        <v>8897</v>
      </c>
      <c r="E2031">
        <v>317</v>
      </c>
      <c r="F2031">
        <v>-82.291600000000003</v>
      </c>
      <c r="H2031" s="186">
        <f t="shared" si="46"/>
        <v>396.25</v>
      </c>
    </row>
    <row r="2032" spans="4:8" x14ac:dyDescent="0.35">
      <c r="D2032" t="s">
        <v>8897</v>
      </c>
      <c r="E2032">
        <v>320.5</v>
      </c>
      <c r="F2032">
        <v>-82.291600000000003</v>
      </c>
      <c r="H2032" s="186">
        <f t="shared" si="46"/>
        <v>400.625</v>
      </c>
    </row>
    <row r="2033" spans="4:8" x14ac:dyDescent="0.35">
      <c r="D2033" t="s">
        <v>8897</v>
      </c>
      <c r="E2033">
        <v>320.5</v>
      </c>
      <c r="F2033">
        <v>-86.046999999999997</v>
      </c>
      <c r="H2033" s="186">
        <f t="shared" si="46"/>
        <v>400.625</v>
      </c>
    </row>
    <row r="2034" spans="4:8" x14ac:dyDescent="0.35">
      <c r="D2034" t="s">
        <v>9259</v>
      </c>
      <c r="E2034">
        <v>318.75</v>
      </c>
      <c r="F2034">
        <v>-82.291600000000003</v>
      </c>
      <c r="H2034" s="186">
        <f t="shared" si="46"/>
        <v>398.4375</v>
      </c>
    </row>
    <row r="2035" spans="4:8" x14ac:dyDescent="0.35">
      <c r="D2035" t="s">
        <v>9259</v>
      </c>
      <c r="E2035">
        <v>318.75</v>
      </c>
      <c r="F2035">
        <v>-86.046999999999997</v>
      </c>
      <c r="H2035" s="186">
        <f t="shared" si="46"/>
        <v>398.4375</v>
      </c>
    </row>
    <row r="2036" spans="4:8" x14ac:dyDescent="0.35">
      <c r="D2036" t="s">
        <v>8897</v>
      </c>
      <c r="E2036">
        <v>317</v>
      </c>
      <c r="F2036">
        <v>-86.046999999999997</v>
      </c>
      <c r="H2036" s="186">
        <f t="shared" si="46"/>
        <v>396.25</v>
      </c>
    </row>
    <row r="2037" spans="4:8" x14ac:dyDescent="0.35">
      <c r="D2037" t="s">
        <v>9259</v>
      </c>
      <c r="E2037">
        <v>328.75</v>
      </c>
      <c r="F2037">
        <v>-86.046999999999997</v>
      </c>
      <c r="H2037" s="186">
        <f t="shared" si="46"/>
        <v>410.9375</v>
      </c>
    </row>
    <row r="2038" spans="4:8" x14ac:dyDescent="0.35">
      <c r="D2038" t="s">
        <v>8897</v>
      </c>
      <c r="E2038">
        <v>330.5</v>
      </c>
      <c r="F2038">
        <v>-86.046999999999997</v>
      </c>
      <c r="H2038" s="186">
        <f t="shared" si="46"/>
        <v>413.125</v>
      </c>
    </row>
    <row r="2039" spans="4:8" x14ac:dyDescent="0.35">
      <c r="D2039" t="s">
        <v>8897</v>
      </c>
      <c r="E2039">
        <v>330.5</v>
      </c>
      <c r="F2039">
        <v>-80.454499999999996</v>
      </c>
      <c r="H2039" s="186">
        <f t="shared" si="46"/>
        <v>413.125</v>
      </c>
    </row>
    <row r="2040" spans="4:8" x14ac:dyDescent="0.35">
      <c r="D2040" t="s">
        <v>9258</v>
      </c>
      <c r="E2040">
        <v>328.75</v>
      </c>
      <c r="F2040">
        <v>-80.454499999999996</v>
      </c>
      <c r="H2040" s="186">
        <f t="shared" si="46"/>
        <v>410.9375</v>
      </c>
    </row>
    <row r="2041" spans="4:8" x14ac:dyDescent="0.35">
      <c r="D2041" t="s">
        <v>9258</v>
      </c>
      <c r="E2041">
        <v>328.75</v>
      </c>
      <c r="F2041">
        <v>-86.046999999999997</v>
      </c>
      <c r="H2041" s="186">
        <f t="shared" si="46"/>
        <v>410.9375</v>
      </c>
    </row>
    <row r="2042" spans="4:8" x14ac:dyDescent="0.35">
      <c r="D2042" t="s">
        <v>8965</v>
      </c>
      <c r="E2042">
        <v>325</v>
      </c>
      <c r="F2042">
        <v>-78</v>
      </c>
      <c r="H2042" s="186">
        <f t="shared" si="46"/>
        <v>406.25</v>
      </c>
    </row>
    <row r="2043" spans="4:8" x14ac:dyDescent="0.35">
      <c r="D2043" t="s">
        <v>9267</v>
      </c>
      <c r="E2043">
        <v>323.75</v>
      </c>
      <c r="F2043">
        <v>-78</v>
      </c>
      <c r="H2043" s="186">
        <f t="shared" si="46"/>
        <v>404.6875</v>
      </c>
    </row>
    <row r="2044" spans="4:8" x14ac:dyDescent="0.35">
      <c r="D2044" t="s">
        <v>9268</v>
      </c>
      <c r="E2044">
        <v>323.75</v>
      </c>
      <c r="F2044">
        <v>-74.605900000000005</v>
      </c>
      <c r="H2044" s="186">
        <f t="shared" si="46"/>
        <v>404.6875</v>
      </c>
    </row>
    <row r="2045" spans="4:8" x14ac:dyDescent="0.35">
      <c r="D2045" t="s">
        <v>9243</v>
      </c>
      <c r="E2045">
        <v>325</v>
      </c>
      <c r="F2045">
        <v>-80.121300000000005</v>
      </c>
      <c r="H2045" s="186">
        <f t="shared" si="46"/>
        <v>406.25</v>
      </c>
    </row>
    <row r="2046" spans="4:8" x14ac:dyDescent="0.35">
      <c r="D2046" t="s">
        <v>9269</v>
      </c>
      <c r="E2046">
        <v>323.75</v>
      </c>
      <c r="F2046">
        <v>-81.394099999999995</v>
      </c>
      <c r="H2046" s="186">
        <f t="shared" si="46"/>
        <v>404.6875</v>
      </c>
    </row>
    <row r="2047" spans="4:8" x14ac:dyDescent="0.35">
      <c r="D2047" t="s">
        <v>8897</v>
      </c>
      <c r="E2047">
        <v>323.75</v>
      </c>
      <c r="F2047">
        <v>-82.8</v>
      </c>
      <c r="H2047" s="186">
        <f t="shared" si="46"/>
        <v>404.6875</v>
      </c>
    </row>
    <row r="2048" spans="4:8" x14ac:dyDescent="0.35">
      <c r="D2048" t="s">
        <v>8897</v>
      </c>
      <c r="E2048">
        <v>325</v>
      </c>
      <c r="F2048">
        <v>-75</v>
      </c>
      <c r="H2048" s="186">
        <f t="shared" si="46"/>
        <v>406.25</v>
      </c>
    </row>
    <row r="2049" spans="4:8" x14ac:dyDescent="0.35">
      <c r="D2049" t="s">
        <v>8897</v>
      </c>
      <c r="E2049">
        <v>323.75</v>
      </c>
      <c r="F2049">
        <v>-73.2</v>
      </c>
      <c r="H2049" s="186">
        <f t="shared" si="46"/>
        <v>404.6875</v>
      </c>
    </row>
    <row r="2050" spans="4:8" x14ac:dyDescent="0.35">
      <c r="D2050" t="s">
        <v>9243</v>
      </c>
      <c r="E2050">
        <v>325</v>
      </c>
      <c r="F2050">
        <v>-75.878699999999995</v>
      </c>
      <c r="H2050" s="186">
        <f t="shared" si="46"/>
        <v>406.25</v>
      </c>
    </row>
    <row r="2051" spans="4:8" x14ac:dyDescent="0.35">
      <c r="D2051" t="s">
        <v>9242</v>
      </c>
      <c r="E2051">
        <v>325</v>
      </c>
      <c r="F2051">
        <v>-75.878699999999995</v>
      </c>
      <c r="H2051" s="186">
        <f t="shared" si="46"/>
        <v>406.25</v>
      </c>
    </row>
    <row r="2052" spans="4:8" x14ac:dyDescent="0.35">
      <c r="D2052" t="s">
        <v>9242</v>
      </c>
      <c r="E2052">
        <v>325</v>
      </c>
      <c r="F2052">
        <v>-80.121300000000005</v>
      </c>
      <c r="H2052" s="186">
        <f t="shared" si="46"/>
        <v>406.25</v>
      </c>
    </row>
    <row r="2053" spans="4:8" x14ac:dyDescent="0.35">
      <c r="D2053" t="s">
        <v>8897</v>
      </c>
      <c r="E2053">
        <v>325</v>
      </c>
      <c r="F2053">
        <v>-81</v>
      </c>
      <c r="H2053" s="186">
        <f t="shared" si="46"/>
        <v>406.25</v>
      </c>
    </row>
    <row r="2054" spans="4:8" x14ac:dyDescent="0.35">
      <c r="D2054" t="s">
        <v>9268</v>
      </c>
      <c r="E2054">
        <v>323.75</v>
      </c>
      <c r="F2054">
        <v>-81.394099999999995</v>
      </c>
      <c r="H2054" s="186">
        <f t="shared" si="46"/>
        <v>404.6875</v>
      </c>
    </row>
    <row r="2055" spans="4:8" x14ac:dyDescent="0.35">
      <c r="D2055" t="s">
        <v>9079</v>
      </c>
      <c r="E2055">
        <v>325</v>
      </c>
      <c r="F2055">
        <v>-78</v>
      </c>
      <c r="H2055" s="186">
        <f t="shared" si="46"/>
        <v>406.25</v>
      </c>
    </row>
    <row r="2056" spans="4:8" x14ac:dyDescent="0.35">
      <c r="D2056" t="s">
        <v>9270</v>
      </c>
      <c r="E2056">
        <v>323.75</v>
      </c>
      <c r="F2056">
        <v>-78</v>
      </c>
      <c r="H2056" s="186">
        <f t="shared" si="46"/>
        <v>404.6875</v>
      </c>
    </row>
    <row r="2057" spans="4:8" x14ac:dyDescent="0.35">
      <c r="D2057" t="s">
        <v>8897</v>
      </c>
      <c r="E2057">
        <v>301.25</v>
      </c>
      <c r="F2057">
        <v>-82.8</v>
      </c>
      <c r="H2057" s="186">
        <f t="shared" si="46"/>
        <v>376.5625</v>
      </c>
    </row>
    <row r="2058" spans="4:8" x14ac:dyDescent="0.35">
      <c r="D2058" t="s">
        <v>9269</v>
      </c>
      <c r="E2058">
        <v>323.75</v>
      </c>
      <c r="F2058">
        <v>-74.605900000000005</v>
      </c>
      <c r="H2058" s="186">
        <f t="shared" si="46"/>
        <v>404.6875</v>
      </c>
    </row>
    <row r="2059" spans="4:8" x14ac:dyDescent="0.35">
      <c r="D2059" t="s">
        <v>9269</v>
      </c>
      <c r="E2059">
        <v>301.25</v>
      </c>
      <c r="F2059">
        <v>-74.605900000000005</v>
      </c>
      <c r="H2059" s="186">
        <f t="shared" si="46"/>
        <v>376.5625</v>
      </c>
    </row>
    <row r="2060" spans="4:8" x14ac:dyDescent="0.35">
      <c r="D2060" t="s">
        <v>9267</v>
      </c>
      <c r="E2060">
        <v>301.25</v>
      </c>
      <c r="F2060">
        <v>-78</v>
      </c>
      <c r="H2060" s="186">
        <f t="shared" si="46"/>
        <v>376.5625</v>
      </c>
    </row>
    <row r="2061" spans="4:8" x14ac:dyDescent="0.35">
      <c r="D2061" t="s">
        <v>9269</v>
      </c>
      <c r="E2061">
        <v>301.25</v>
      </c>
      <c r="F2061">
        <v>-81.394099999999995</v>
      </c>
      <c r="H2061" s="186">
        <f t="shared" si="46"/>
        <v>376.5625</v>
      </c>
    </row>
    <row r="2062" spans="4:8" x14ac:dyDescent="0.35">
      <c r="D2062" t="s">
        <v>9268</v>
      </c>
      <c r="E2062">
        <v>301.25</v>
      </c>
      <c r="F2062">
        <v>-74.605900000000005</v>
      </c>
      <c r="H2062" s="186">
        <f t="shared" si="46"/>
        <v>376.5625</v>
      </c>
    </row>
    <row r="2063" spans="4:8" x14ac:dyDescent="0.35">
      <c r="D2063" t="s">
        <v>8897</v>
      </c>
      <c r="E2063">
        <v>301.25</v>
      </c>
      <c r="F2063">
        <v>-73.2</v>
      </c>
      <c r="H2063" s="186">
        <f t="shared" si="46"/>
        <v>376.5625</v>
      </c>
    </row>
    <row r="2064" spans="4:8" x14ac:dyDescent="0.35">
      <c r="D2064" t="s">
        <v>8897</v>
      </c>
      <c r="E2064">
        <v>300</v>
      </c>
      <c r="F2064">
        <v>-75</v>
      </c>
      <c r="H2064" s="186">
        <f t="shared" si="46"/>
        <v>375</v>
      </c>
    </row>
    <row r="2065" spans="4:8" x14ac:dyDescent="0.35">
      <c r="D2065" t="s">
        <v>9243</v>
      </c>
      <c r="E2065">
        <v>300</v>
      </c>
      <c r="F2065">
        <v>-75.878699999999995</v>
      </c>
      <c r="H2065" s="186">
        <f t="shared" si="46"/>
        <v>375</v>
      </c>
    </row>
    <row r="2066" spans="4:8" x14ac:dyDescent="0.35">
      <c r="D2066" t="s">
        <v>9079</v>
      </c>
      <c r="E2066">
        <v>300</v>
      </c>
      <c r="F2066">
        <v>-78</v>
      </c>
      <c r="H2066" s="186">
        <f t="shared" si="46"/>
        <v>375</v>
      </c>
    </row>
    <row r="2067" spans="4:8" x14ac:dyDescent="0.35">
      <c r="D2067" t="s">
        <v>9243</v>
      </c>
      <c r="E2067">
        <v>300</v>
      </c>
      <c r="F2067">
        <v>-80.121300000000005</v>
      </c>
      <c r="H2067" s="186">
        <f t="shared" si="46"/>
        <v>375</v>
      </c>
    </row>
    <row r="2068" spans="4:8" x14ac:dyDescent="0.35">
      <c r="D2068" t="s">
        <v>8897</v>
      </c>
      <c r="E2068">
        <v>300</v>
      </c>
      <c r="F2068">
        <v>-81</v>
      </c>
      <c r="H2068" s="186">
        <f t="shared" si="46"/>
        <v>375</v>
      </c>
    </row>
    <row r="2069" spans="4:8" x14ac:dyDescent="0.35">
      <c r="D2069" t="s">
        <v>9242</v>
      </c>
      <c r="E2069">
        <v>300</v>
      </c>
      <c r="F2069">
        <v>-80.121300000000005</v>
      </c>
      <c r="H2069" s="186">
        <f t="shared" si="46"/>
        <v>375</v>
      </c>
    </row>
    <row r="2070" spans="4:8" x14ac:dyDescent="0.35">
      <c r="D2070" t="s">
        <v>9268</v>
      </c>
      <c r="E2070">
        <v>301.25</v>
      </c>
      <c r="F2070">
        <v>-81.394099999999995</v>
      </c>
      <c r="H2070" s="186">
        <f t="shared" si="46"/>
        <v>376.5625</v>
      </c>
    </row>
    <row r="2071" spans="4:8" x14ac:dyDescent="0.35">
      <c r="D2071" t="s">
        <v>8965</v>
      </c>
      <c r="E2071">
        <v>300</v>
      </c>
      <c r="F2071">
        <v>-78</v>
      </c>
      <c r="H2071" s="186">
        <f t="shared" si="46"/>
        <v>375</v>
      </c>
    </row>
    <row r="2072" spans="4:8" x14ac:dyDescent="0.35">
      <c r="D2072" t="s">
        <v>9242</v>
      </c>
      <c r="E2072">
        <v>300</v>
      </c>
      <c r="F2072">
        <v>-75.878699999999995</v>
      </c>
      <c r="H2072" s="186">
        <f t="shared" si="46"/>
        <v>375</v>
      </c>
    </row>
    <row r="2073" spans="4:8" x14ac:dyDescent="0.35">
      <c r="D2073" t="s">
        <v>8897</v>
      </c>
      <c r="E2073">
        <v>335</v>
      </c>
      <c r="F2073">
        <v>-68</v>
      </c>
      <c r="H2073" s="186">
        <f t="shared" si="46"/>
        <v>418.75</v>
      </c>
    </row>
    <row r="2074" spans="4:8" x14ac:dyDescent="0.35">
      <c r="D2074" t="s">
        <v>8897</v>
      </c>
      <c r="E2074">
        <v>342.625</v>
      </c>
      <c r="F2074">
        <v>-69.291899999999998</v>
      </c>
      <c r="H2074" s="186">
        <f t="shared" si="46"/>
        <v>428.28125</v>
      </c>
    </row>
    <row r="2075" spans="4:8" x14ac:dyDescent="0.35">
      <c r="D2075" t="s">
        <v>8897</v>
      </c>
      <c r="E2075">
        <v>333.375</v>
      </c>
      <c r="F2075">
        <v>-69.291899999999998</v>
      </c>
      <c r="H2075" s="186">
        <f t="shared" si="46"/>
        <v>416.71875</v>
      </c>
    </row>
    <row r="2076" spans="4:8" x14ac:dyDescent="0.35">
      <c r="D2076" t="s">
        <v>9235</v>
      </c>
      <c r="E2076">
        <v>333.375</v>
      </c>
      <c r="F2076">
        <v>-68</v>
      </c>
      <c r="H2076" s="186">
        <f t="shared" si="46"/>
        <v>416.71875</v>
      </c>
    </row>
    <row r="2077" spans="4:8" x14ac:dyDescent="0.35">
      <c r="D2077" t="s">
        <v>9271</v>
      </c>
      <c r="E2077">
        <v>342.625</v>
      </c>
      <c r="F2077">
        <v>-78</v>
      </c>
      <c r="H2077" s="186">
        <f t="shared" si="46"/>
        <v>428.28125</v>
      </c>
    </row>
    <row r="2078" spans="4:8" x14ac:dyDescent="0.35">
      <c r="D2078" t="s">
        <v>8937</v>
      </c>
      <c r="E2078">
        <v>343.5</v>
      </c>
      <c r="F2078">
        <v>-78</v>
      </c>
      <c r="H2078" s="186">
        <f t="shared" si="46"/>
        <v>429.375</v>
      </c>
    </row>
    <row r="2079" spans="4:8" x14ac:dyDescent="0.35">
      <c r="D2079" t="s">
        <v>8937</v>
      </c>
      <c r="E2079">
        <v>342.625</v>
      </c>
      <c r="F2079">
        <v>-76.721299999999999</v>
      </c>
      <c r="H2079" s="186">
        <f t="shared" si="46"/>
        <v>428.28125</v>
      </c>
    </row>
    <row r="2080" spans="4:8" x14ac:dyDescent="0.35">
      <c r="D2080" t="s">
        <v>8937</v>
      </c>
      <c r="E2080">
        <v>342.625</v>
      </c>
      <c r="F2080">
        <v>-79.278700000000001</v>
      </c>
      <c r="H2080" s="186">
        <f t="shared" si="46"/>
        <v>428.28125</v>
      </c>
    </row>
    <row r="2081" spans="4:8" x14ac:dyDescent="0.35">
      <c r="D2081" t="s">
        <v>9271</v>
      </c>
      <c r="E2081">
        <v>333.375</v>
      </c>
      <c r="F2081">
        <v>-78</v>
      </c>
      <c r="H2081" s="186">
        <f t="shared" si="46"/>
        <v>416.71875</v>
      </c>
    </row>
    <row r="2082" spans="4:8" x14ac:dyDescent="0.35">
      <c r="D2082" t="s">
        <v>8937</v>
      </c>
      <c r="E2082">
        <v>333.375</v>
      </c>
      <c r="F2082">
        <v>-76.721299999999999</v>
      </c>
      <c r="H2082" s="186">
        <f t="shared" ref="H2082:H2145" si="47">E2082*1.25</f>
        <v>416.71875</v>
      </c>
    </row>
    <row r="2083" spans="4:8" x14ac:dyDescent="0.35">
      <c r="D2083" t="s">
        <v>9272</v>
      </c>
      <c r="E2083">
        <v>290</v>
      </c>
      <c r="F2083">
        <v>-76.864199999999997</v>
      </c>
      <c r="H2083" s="186">
        <f t="shared" si="47"/>
        <v>362.5</v>
      </c>
    </row>
    <row r="2084" spans="4:8" x14ac:dyDescent="0.35">
      <c r="D2084" t="s">
        <v>9272</v>
      </c>
      <c r="E2084">
        <v>332.5</v>
      </c>
      <c r="F2084">
        <v>-76.864199999999997</v>
      </c>
      <c r="H2084" s="186">
        <f t="shared" si="47"/>
        <v>415.625</v>
      </c>
    </row>
    <row r="2085" spans="4:8" x14ac:dyDescent="0.35">
      <c r="D2085" t="s">
        <v>8937</v>
      </c>
      <c r="E2085">
        <v>290</v>
      </c>
      <c r="F2085">
        <v>-75.728399999999993</v>
      </c>
      <c r="H2085" s="186">
        <f t="shared" si="47"/>
        <v>362.5</v>
      </c>
    </row>
    <row r="2086" spans="4:8" x14ac:dyDescent="0.35">
      <c r="D2086" t="s">
        <v>8937</v>
      </c>
      <c r="E2086">
        <v>332.5</v>
      </c>
      <c r="F2086">
        <v>-75.728399999999993</v>
      </c>
      <c r="H2086" s="186">
        <f t="shared" si="47"/>
        <v>415.625</v>
      </c>
    </row>
    <row r="2087" spans="4:8" x14ac:dyDescent="0.35">
      <c r="D2087" t="s">
        <v>9273</v>
      </c>
      <c r="E2087">
        <v>290</v>
      </c>
      <c r="F2087">
        <v>-76.864199999999997</v>
      </c>
      <c r="H2087" s="186">
        <f t="shared" si="47"/>
        <v>362.5</v>
      </c>
    </row>
    <row r="2088" spans="4:8" x14ac:dyDescent="0.35">
      <c r="D2088" t="s">
        <v>9273</v>
      </c>
      <c r="E2088">
        <v>332.5</v>
      </c>
      <c r="F2088">
        <v>-76.864199999999997</v>
      </c>
      <c r="H2088" s="186">
        <f t="shared" si="47"/>
        <v>415.625</v>
      </c>
    </row>
    <row r="2089" spans="4:8" x14ac:dyDescent="0.35">
      <c r="D2089" t="s">
        <v>9273</v>
      </c>
      <c r="E2089">
        <v>290</v>
      </c>
      <c r="F2089">
        <v>-79.135800000000003</v>
      </c>
      <c r="H2089" s="186">
        <f t="shared" si="47"/>
        <v>362.5</v>
      </c>
    </row>
    <row r="2090" spans="4:8" x14ac:dyDescent="0.35">
      <c r="D2090" t="s">
        <v>8937</v>
      </c>
      <c r="E2090">
        <v>290</v>
      </c>
      <c r="F2090">
        <v>-80.271600000000007</v>
      </c>
      <c r="H2090" s="186">
        <f t="shared" si="47"/>
        <v>362.5</v>
      </c>
    </row>
    <row r="2091" spans="4:8" x14ac:dyDescent="0.35">
      <c r="D2091" t="s">
        <v>8937</v>
      </c>
      <c r="E2091">
        <v>332.5</v>
      </c>
      <c r="F2091">
        <v>-80.271600000000007</v>
      </c>
      <c r="H2091" s="186">
        <f t="shared" si="47"/>
        <v>415.625</v>
      </c>
    </row>
    <row r="2092" spans="4:8" x14ac:dyDescent="0.35">
      <c r="D2092" t="s">
        <v>9272</v>
      </c>
      <c r="E2092">
        <v>290</v>
      </c>
      <c r="F2092">
        <v>-79.135800000000003</v>
      </c>
      <c r="H2092" s="186">
        <f t="shared" si="47"/>
        <v>362.5</v>
      </c>
    </row>
    <row r="2093" spans="4:8" x14ac:dyDescent="0.35">
      <c r="D2093" t="s">
        <v>9273</v>
      </c>
      <c r="E2093">
        <v>332.5</v>
      </c>
      <c r="F2093">
        <v>-79.135800000000003</v>
      </c>
      <c r="H2093" s="186">
        <f t="shared" si="47"/>
        <v>415.625</v>
      </c>
    </row>
    <row r="2094" spans="4:8" x14ac:dyDescent="0.35">
      <c r="D2094" t="s">
        <v>9272</v>
      </c>
      <c r="E2094">
        <v>332.5</v>
      </c>
      <c r="F2094">
        <v>-79.135800000000003</v>
      </c>
      <c r="H2094" s="186">
        <f t="shared" si="47"/>
        <v>415.625</v>
      </c>
    </row>
    <row r="2095" spans="4:8" x14ac:dyDescent="0.35">
      <c r="D2095" t="s">
        <v>8937</v>
      </c>
      <c r="E2095">
        <v>335</v>
      </c>
      <c r="F2095">
        <v>-78</v>
      </c>
      <c r="H2095" s="186">
        <f t="shared" si="47"/>
        <v>418.75</v>
      </c>
    </row>
    <row r="2096" spans="4:8" x14ac:dyDescent="0.35">
      <c r="D2096" t="s">
        <v>9274</v>
      </c>
      <c r="E2096">
        <v>342.625</v>
      </c>
      <c r="F2096">
        <v>-78</v>
      </c>
      <c r="H2096" s="186">
        <f t="shared" si="47"/>
        <v>428.28125</v>
      </c>
    </row>
    <row r="2097" spans="4:8" x14ac:dyDescent="0.35">
      <c r="D2097" t="s">
        <v>9274</v>
      </c>
      <c r="E2097">
        <v>333.375</v>
      </c>
      <c r="F2097">
        <v>-78</v>
      </c>
      <c r="H2097" s="186">
        <f t="shared" si="47"/>
        <v>416.71875</v>
      </c>
    </row>
    <row r="2098" spans="4:8" x14ac:dyDescent="0.35">
      <c r="D2098" t="s">
        <v>8937</v>
      </c>
      <c r="E2098">
        <v>333.375</v>
      </c>
      <c r="F2098">
        <v>-79.278700000000001</v>
      </c>
      <c r="H2098" s="186">
        <f t="shared" si="47"/>
        <v>416.71875</v>
      </c>
    </row>
    <row r="2099" spans="4:8" x14ac:dyDescent="0.35">
      <c r="D2099" t="s">
        <v>8897</v>
      </c>
      <c r="E2099">
        <v>342.625</v>
      </c>
      <c r="F2099">
        <v>-89.291899999999998</v>
      </c>
      <c r="H2099" s="186">
        <f t="shared" si="47"/>
        <v>428.28125</v>
      </c>
    </row>
    <row r="2100" spans="4:8" x14ac:dyDescent="0.35">
      <c r="D2100" t="s">
        <v>8897</v>
      </c>
      <c r="E2100">
        <v>343.5</v>
      </c>
      <c r="F2100">
        <v>-88</v>
      </c>
      <c r="H2100" s="186">
        <f t="shared" si="47"/>
        <v>429.375</v>
      </c>
    </row>
    <row r="2101" spans="4:8" x14ac:dyDescent="0.35">
      <c r="D2101" t="s">
        <v>9235</v>
      </c>
      <c r="E2101">
        <v>342.625</v>
      </c>
      <c r="F2101">
        <v>-88</v>
      </c>
      <c r="H2101" s="186">
        <f t="shared" si="47"/>
        <v>428.28125</v>
      </c>
    </row>
    <row r="2102" spans="4:8" x14ac:dyDescent="0.35">
      <c r="D2102" t="s">
        <v>9234</v>
      </c>
      <c r="E2102">
        <v>342.625</v>
      </c>
      <c r="F2102">
        <v>-88</v>
      </c>
      <c r="H2102" s="186">
        <f t="shared" si="47"/>
        <v>428.28125</v>
      </c>
    </row>
    <row r="2103" spans="4:8" x14ac:dyDescent="0.35">
      <c r="D2103" t="s">
        <v>8897</v>
      </c>
      <c r="E2103">
        <v>333.375</v>
      </c>
      <c r="F2103">
        <v>-89.291899999999998</v>
      </c>
      <c r="H2103" s="186">
        <f t="shared" si="47"/>
        <v>416.71875</v>
      </c>
    </row>
    <row r="2104" spans="4:8" x14ac:dyDescent="0.35">
      <c r="D2104" t="s">
        <v>9235</v>
      </c>
      <c r="E2104">
        <v>333.375</v>
      </c>
      <c r="F2104">
        <v>-88</v>
      </c>
      <c r="H2104" s="186">
        <f t="shared" si="47"/>
        <v>416.71875</v>
      </c>
    </row>
    <row r="2105" spans="4:8" x14ac:dyDescent="0.35">
      <c r="D2105" t="s">
        <v>9262</v>
      </c>
      <c r="E2105">
        <v>290</v>
      </c>
      <c r="F2105">
        <v>-89.967299999999994</v>
      </c>
      <c r="H2105" s="186">
        <f t="shared" si="47"/>
        <v>362.5</v>
      </c>
    </row>
    <row r="2106" spans="4:8" x14ac:dyDescent="0.35">
      <c r="D2106" t="s">
        <v>9262</v>
      </c>
      <c r="E2106">
        <v>332.5</v>
      </c>
      <c r="F2106">
        <v>-89.967299999999994</v>
      </c>
      <c r="H2106" s="186">
        <f t="shared" si="47"/>
        <v>415.625</v>
      </c>
    </row>
    <row r="2107" spans="4:8" x14ac:dyDescent="0.35">
      <c r="D2107" t="s">
        <v>9263</v>
      </c>
      <c r="E2107">
        <v>290</v>
      </c>
      <c r="F2107">
        <v>-88</v>
      </c>
      <c r="H2107" s="186">
        <f t="shared" si="47"/>
        <v>362.5</v>
      </c>
    </row>
    <row r="2108" spans="4:8" x14ac:dyDescent="0.35">
      <c r="D2108" t="s">
        <v>9263</v>
      </c>
      <c r="E2108">
        <v>332.5</v>
      </c>
      <c r="F2108">
        <v>-88</v>
      </c>
      <c r="H2108" s="186">
        <f t="shared" si="47"/>
        <v>415.625</v>
      </c>
    </row>
    <row r="2109" spans="4:8" x14ac:dyDescent="0.35">
      <c r="D2109" t="s">
        <v>9262</v>
      </c>
      <c r="E2109">
        <v>290</v>
      </c>
      <c r="F2109">
        <v>-86.032700000000006</v>
      </c>
      <c r="H2109" s="186">
        <f t="shared" si="47"/>
        <v>362.5</v>
      </c>
    </row>
    <row r="2110" spans="4:8" x14ac:dyDescent="0.35">
      <c r="D2110" t="s">
        <v>9262</v>
      </c>
      <c r="E2110">
        <v>332.5</v>
      </c>
      <c r="F2110">
        <v>-86.032700000000006</v>
      </c>
      <c r="H2110" s="186">
        <f t="shared" si="47"/>
        <v>415.625</v>
      </c>
    </row>
    <row r="2111" spans="4:8" x14ac:dyDescent="0.35">
      <c r="D2111" t="s">
        <v>9260</v>
      </c>
      <c r="E2111">
        <v>290</v>
      </c>
      <c r="F2111">
        <v>-86.032700000000006</v>
      </c>
      <c r="H2111" s="186">
        <f t="shared" si="47"/>
        <v>362.5</v>
      </c>
    </row>
    <row r="2112" spans="4:8" x14ac:dyDescent="0.35">
      <c r="D2112" t="s">
        <v>9261</v>
      </c>
      <c r="E2112">
        <v>290</v>
      </c>
      <c r="F2112">
        <v>-88</v>
      </c>
      <c r="H2112" s="186">
        <f t="shared" si="47"/>
        <v>362.5</v>
      </c>
    </row>
    <row r="2113" spans="4:8" x14ac:dyDescent="0.35">
      <c r="D2113" t="s">
        <v>9261</v>
      </c>
      <c r="E2113">
        <v>332.5</v>
      </c>
      <c r="F2113">
        <v>-88</v>
      </c>
      <c r="H2113" s="186">
        <f t="shared" si="47"/>
        <v>415.625</v>
      </c>
    </row>
    <row r="2114" spans="4:8" x14ac:dyDescent="0.35">
      <c r="D2114" t="s">
        <v>9260</v>
      </c>
      <c r="E2114">
        <v>290</v>
      </c>
      <c r="F2114">
        <v>-89.967299999999994</v>
      </c>
      <c r="H2114" s="186">
        <f t="shared" si="47"/>
        <v>362.5</v>
      </c>
    </row>
    <row r="2115" spans="4:8" x14ac:dyDescent="0.35">
      <c r="D2115" t="s">
        <v>9260</v>
      </c>
      <c r="E2115">
        <v>332.5</v>
      </c>
      <c r="F2115">
        <v>-86.032700000000006</v>
      </c>
      <c r="H2115" s="186">
        <f t="shared" si="47"/>
        <v>415.625</v>
      </c>
    </row>
    <row r="2116" spans="4:8" x14ac:dyDescent="0.35">
      <c r="D2116" t="s">
        <v>9260</v>
      </c>
      <c r="E2116">
        <v>332.5</v>
      </c>
      <c r="F2116">
        <v>-89.967299999999994</v>
      </c>
      <c r="H2116" s="186">
        <f t="shared" si="47"/>
        <v>415.625</v>
      </c>
    </row>
    <row r="2117" spans="4:8" x14ac:dyDescent="0.35">
      <c r="D2117" t="s">
        <v>8897</v>
      </c>
      <c r="E2117">
        <v>335</v>
      </c>
      <c r="F2117">
        <v>-88</v>
      </c>
      <c r="H2117" s="186">
        <f t="shared" si="47"/>
        <v>418.75</v>
      </c>
    </row>
    <row r="2118" spans="4:8" x14ac:dyDescent="0.35">
      <c r="D2118" t="s">
        <v>8897</v>
      </c>
      <c r="E2118">
        <v>342.625</v>
      </c>
      <c r="F2118">
        <v>-86.708100000000002</v>
      </c>
      <c r="H2118" s="186">
        <f t="shared" si="47"/>
        <v>428.28125</v>
      </c>
    </row>
    <row r="2119" spans="4:8" x14ac:dyDescent="0.35">
      <c r="D2119" t="s">
        <v>8897</v>
      </c>
      <c r="E2119">
        <v>333.375</v>
      </c>
      <c r="F2119">
        <v>-86.708100000000002</v>
      </c>
      <c r="H2119" s="186">
        <f t="shared" si="47"/>
        <v>416.71875</v>
      </c>
    </row>
    <row r="2120" spans="4:8" x14ac:dyDescent="0.35">
      <c r="D2120" t="s">
        <v>9234</v>
      </c>
      <c r="E2120">
        <v>333.375</v>
      </c>
      <c r="F2120">
        <v>-88</v>
      </c>
      <c r="H2120" s="186">
        <f t="shared" si="47"/>
        <v>416.71875</v>
      </c>
    </row>
    <row r="2121" spans="4:8" x14ac:dyDescent="0.35">
      <c r="D2121" t="s">
        <v>9275</v>
      </c>
      <c r="E2121">
        <v>342.625</v>
      </c>
      <c r="F2121">
        <v>-78</v>
      </c>
      <c r="H2121" s="186">
        <f t="shared" si="47"/>
        <v>428.28125</v>
      </c>
    </row>
    <row r="2122" spans="4:8" x14ac:dyDescent="0.35">
      <c r="D2122" t="s">
        <v>8929</v>
      </c>
      <c r="E2122">
        <v>343.5</v>
      </c>
      <c r="F2122">
        <v>-78</v>
      </c>
      <c r="H2122" s="186">
        <f t="shared" si="47"/>
        <v>429.375</v>
      </c>
    </row>
    <row r="2123" spans="4:8" x14ac:dyDescent="0.35">
      <c r="D2123" t="s">
        <v>8929</v>
      </c>
      <c r="E2123">
        <v>342.625</v>
      </c>
      <c r="F2123">
        <v>-79.278700000000001</v>
      </c>
      <c r="H2123" s="186">
        <f t="shared" si="47"/>
        <v>428.28125</v>
      </c>
    </row>
    <row r="2124" spans="4:8" x14ac:dyDescent="0.35">
      <c r="D2124" t="s">
        <v>8929</v>
      </c>
      <c r="E2124">
        <v>342.625</v>
      </c>
      <c r="F2124">
        <v>-76.721299999999999</v>
      </c>
      <c r="H2124" s="186">
        <f t="shared" si="47"/>
        <v>428.28125</v>
      </c>
    </row>
    <row r="2125" spans="4:8" x14ac:dyDescent="0.35">
      <c r="D2125" t="s">
        <v>9275</v>
      </c>
      <c r="E2125">
        <v>333.375</v>
      </c>
      <c r="F2125">
        <v>-78</v>
      </c>
      <c r="H2125" s="186">
        <f t="shared" si="47"/>
        <v>416.71875</v>
      </c>
    </row>
    <row r="2126" spans="4:8" x14ac:dyDescent="0.35">
      <c r="D2126" t="s">
        <v>8929</v>
      </c>
      <c r="E2126">
        <v>333.375</v>
      </c>
      <c r="F2126">
        <v>-79.278700000000001</v>
      </c>
      <c r="H2126" s="186">
        <f t="shared" si="47"/>
        <v>416.71875</v>
      </c>
    </row>
    <row r="2127" spans="4:8" x14ac:dyDescent="0.35">
      <c r="D2127" t="s">
        <v>9276</v>
      </c>
      <c r="E2127">
        <v>290</v>
      </c>
      <c r="F2127">
        <v>-79.135800000000003</v>
      </c>
      <c r="H2127" s="186">
        <f t="shared" si="47"/>
        <v>362.5</v>
      </c>
    </row>
    <row r="2128" spans="4:8" x14ac:dyDescent="0.35">
      <c r="D2128" t="s">
        <v>9276</v>
      </c>
      <c r="E2128">
        <v>332.5</v>
      </c>
      <c r="F2128">
        <v>-79.135800000000003</v>
      </c>
      <c r="H2128" s="186">
        <f t="shared" si="47"/>
        <v>415.625</v>
      </c>
    </row>
    <row r="2129" spans="4:8" x14ac:dyDescent="0.35">
      <c r="D2129" t="s">
        <v>8929</v>
      </c>
      <c r="E2129">
        <v>290</v>
      </c>
      <c r="F2129">
        <v>-80.271600000000007</v>
      </c>
      <c r="H2129" s="186">
        <f t="shared" si="47"/>
        <v>362.5</v>
      </c>
    </row>
    <row r="2130" spans="4:8" x14ac:dyDescent="0.35">
      <c r="D2130" t="s">
        <v>8929</v>
      </c>
      <c r="E2130">
        <v>332.5</v>
      </c>
      <c r="F2130">
        <v>-80.271600000000007</v>
      </c>
      <c r="H2130" s="186">
        <f t="shared" si="47"/>
        <v>415.625</v>
      </c>
    </row>
    <row r="2131" spans="4:8" x14ac:dyDescent="0.35">
      <c r="D2131" t="s">
        <v>9277</v>
      </c>
      <c r="E2131">
        <v>290</v>
      </c>
      <c r="F2131">
        <v>-79.135800000000003</v>
      </c>
      <c r="H2131" s="186">
        <f t="shared" si="47"/>
        <v>362.5</v>
      </c>
    </row>
    <row r="2132" spans="4:8" x14ac:dyDescent="0.35">
      <c r="D2132" t="s">
        <v>9277</v>
      </c>
      <c r="E2132">
        <v>332.5</v>
      </c>
      <c r="F2132">
        <v>-79.135800000000003</v>
      </c>
      <c r="H2132" s="186">
        <f t="shared" si="47"/>
        <v>415.625</v>
      </c>
    </row>
    <row r="2133" spans="4:8" x14ac:dyDescent="0.35">
      <c r="D2133" t="s">
        <v>9277</v>
      </c>
      <c r="E2133">
        <v>290</v>
      </c>
      <c r="F2133">
        <v>-76.864199999999997</v>
      </c>
      <c r="H2133" s="186">
        <f t="shared" si="47"/>
        <v>362.5</v>
      </c>
    </row>
    <row r="2134" spans="4:8" x14ac:dyDescent="0.35">
      <c r="D2134" t="s">
        <v>8929</v>
      </c>
      <c r="E2134">
        <v>290</v>
      </c>
      <c r="F2134">
        <v>-75.728399999999993</v>
      </c>
      <c r="H2134" s="186">
        <f t="shared" si="47"/>
        <v>362.5</v>
      </c>
    </row>
    <row r="2135" spans="4:8" x14ac:dyDescent="0.35">
      <c r="D2135" t="s">
        <v>8929</v>
      </c>
      <c r="E2135">
        <v>332.5</v>
      </c>
      <c r="F2135">
        <v>-75.728399999999993</v>
      </c>
      <c r="H2135" s="186">
        <f t="shared" si="47"/>
        <v>415.625</v>
      </c>
    </row>
    <row r="2136" spans="4:8" x14ac:dyDescent="0.35">
      <c r="D2136" t="s">
        <v>9276</v>
      </c>
      <c r="E2136">
        <v>290</v>
      </c>
      <c r="F2136">
        <v>-76.864199999999997</v>
      </c>
      <c r="H2136" s="186">
        <f t="shared" si="47"/>
        <v>362.5</v>
      </c>
    </row>
    <row r="2137" spans="4:8" x14ac:dyDescent="0.35">
      <c r="D2137" t="s">
        <v>9277</v>
      </c>
      <c r="E2137">
        <v>332.5</v>
      </c>
      <c r="F2137">
        <v>-76.864199999999997</v>
      </c>
      <c r="H2137" s="186">
        <f t="shared" si="47"/>
        <v>415.625</v>
      </c>
    </row>
    <row r="2138" spans="4:8" x14ac:dyDescent="0.35">
      <c r="D2138" t="s">
        <v>9276</v>
      </c>
      <c r="E2138">
        <v>332.5</v>
      </c>
      <c r="F2138">
        <v>-76.864199999999997</v>
      </c>
      <c r="H2138" s="186">
        <f t="shared" si="47"/>
        <v>415.625</v>
      </c>
    </row>
    <row r="2139" spans="4:8" x14ac:dyDescent="0.35">
      <c r="D2139" t="s">
        <v>8929</v>
      </c>
      <c r="E2139">
        <v>335</v>
      </c>
      <c r="F2139">
        <v>-78</v>
      </c>
      <c r="H2139" s="186">
        <f t="shared" si="47"/>
        <v>418.75</v>
      </c>
    </row>
    <row r="2140" spans="4:8" x14ac:dyDescent="0.35">
      <c r="D2140" t="s">
        <v>9278</v>
      </c>
      <c r="E2140">
        <v>342.625</v>
      </c>
      <c r="F2140">
        <v>-78</v>
      </c>
      <c r="H2140" s="186">
        <f t="shared" si="47"/>
        <v>428.28125</v>
      </c>
    </row>
    <row r="2141" spans="4:8" x14ac:dyDescent="0.35">
      <c r="D2141" t="s">
        <v>9278</v>
      </c>
      <c r="E2141">
        <v>333.375</v>
      </c>
      <c r="F2141">
        <v>-78</v>
      </c>
      <c r="H2141" s="186">
        <f t="shared" si="47"/>
        <v>416.71875</v>
      </c>
    </row>
    <row r="2142" spans="4:8" x14ac:dyDescent="0.35">
      <c r="D2142" t="s">
        <v>8929</v>
      </c>
      <c r="E2142">
        <v>333.375</v>
      </c>
      <c r="F2142">
        <v>-76.721299999999999</v>
      </c>
      <c r="H2142" s="186">
        <f t="shared" si="47"/>
        <v>416.71875</v>
      </c>
    </row>
    <row r="2143" spans="4:8" x14ac:dyDescent="0.35">
      <c r="D2143" t="s">
        <v>8963</v>
      </c>
      <c r="E2143">
        <v>342.625</v>
      </c>
      <c r="F2143">
        <v>-66.708100000000002</v>
      </c>
      <c r="H2143" s="186">
        <f t="shared" si="47"/>
        <v>428.28125</v>
      </c>
    </row>
    <row r="2144" spans="4:8" x14ac:dyDescent="0.35">
      <c r="D2144" t="s">
        <v>8963</v>
      </c>
      <c r="E2144">
        <v>343.5</v>
      </c>
      <c r="F2144">
        <v>-68</v>
      </c>
      <c r="H2144" s="186">
        <f t="shared" si="47"/>
        <v>429.375</v>
      </c>
    </row>
    <row r="2145" spans="4:8" x14ac:dyDescent="0.35">
      <c r="D2145" t="s">
        <v>9188</v>
      </c>
      <c r="E2145">
        <v>342.625</v>
      </c>
      <c r="F2145">
        <v>-68</v>
      </c>
      <c r="H2145" s="186">
        <f t="shared" si="47"/>
        <v>428.28125</v>
      </c>
    </row>
    <row r="2146" spans="4:8" x14ac:dyDescent="0.35">
      <c r="D2146" t="s">
        <v>9189</v>
      </c>
      <c r="E2146">
        <v>342.625</v>
      </c>
      <c r="F2146">
        <v>-68</v>
      </c>
      <c r="H2146" s="186">
        <f t="shared" ref="H2146:H2209" si="48">E2146*1.25</f>
        <v>428.28125</v>
      </c>
    </row>
    <row r="2147" spans="4:8" x14ac:dyDescent="0.35">
      <c r="D2147" t="s">
        <v>8963</v>
      </c>
      <c r="E2147">
        <v>333.375</v>
      </c>
      <c r="F2147">
        <v>-66.708100000000002</v>
      </c>
      <c r="H2147" s="186">
        <f t="shared" si="48"/>
        <v>416.71875</v>
      </c>
    </row>
    <row r="2148" spans="4:8" x14ac:dyDescent="0.35">
      <c r="D2148" t="s">
        <v>9188</v>
      </c>
      <c r="E2148">
        <v>333.375</v>
      </c>
      <c r="F2148">
        <v>-68</v>
      </c>
      <c r="H2148" s="186">
        <f t="shared" si="48"/>
        <v>416.71875</v>
      </c>
    </row>
    <row r="2149" spans="4:8" x14ac:dyDescent="0.35">
      <c r="D2149" t="s">
        <v>8963</v>
      </c>
      <c r="E2149">
        <v>290</v>
      </c>
      <c r="F2149">
        <v>-70.485699999999994</v>
      </c>
      <c r="H2149" s="186">
        <f t="shared" si="48"/>
        <v>362.5</v>
      </c>
    </row>
    <row r="2150" spans="4:8" x14ac:dyDescent="0.35">
      <c r="D2150" t="s">
        <v>9190</v>
      </c>
      <c r="E2150">
        <v>290</v>
      </c>
      <c r="F2150">
        <v>-72.686599999999999</v>
      </c>
      <c r="H2150" s="186">
        <f t="shared" si="48"/>
        <v>362.5</v>
      </c>
    </row>
    <row r="2151" spans="4:8" x14ac:dyDescent="0.35">
      <c r="D2151" t="s">
        <v>9191</v>
      </c>
      <c r="E2151">
        <v>293.75</v>
      </c>
      <c r="F2151">
        <v>-73.050200000000004</v>
      </c>
      <c r="H2151" s="186">
        <f t="shared" si="48"/>
        <v>367.1875</v>
      </c>
    </row>
    <row r="2152" spans="4:8" x14ac:dyDescent="0.35">
      <c r="D2152" t="s">
        <v>8963</v>
      </c>
      <c r="E2152">
        <v>293.75</v>
      </c>
      <c r="F2152">
        <v>-71</v>
      </c>
      <c r="H2152" s="186">
        <f t="shared" si="48"/>
        <v>367.1875</v>
      </c>
    </row>
    <row r="2153" spans="4:8" x14ac:dyDescent="0.35">
      <c r="D2153" t="s">
        <v>9192</v>
      </c>
      <c r="E2153">
        <v>293.75</v>
      </c>
      <c r="F2153">
        <v>-73.050200000000004</v>
      </c>
      <c r="H2153" s="186">
        <f t="shared" si="48"/>
        <v>367.1875</v>
      </c>
    </row>
    <row r="2154" spans="4:8" x14ac:dyDescent="0.35">
      <c r="D2154" t="s">
        <v>9193</v>
      </c>
      <c r="E2154">
        <v>290</v>
      </c>
      <c r="F2154">
        <v>-83.313400000000001</v>
      </c>
      <c r="H2154" s="186">
        <f t="shared" si="48"/>
        <v>362.5</v>
      </c>
    </row>
    <row r="2155" spans="4:8" x14ac:dyDescent="0.35">
      <c r="D2155" t="s">
        <v>9192</v>
      </c>
      <c r="E2155">
        <v>293.75</v>
      </c>
      <c r="F2155">
        <v>-82.949700000000007</v>
      </c>
      <c r="H2155" s="186">
        <f t="shared" si="48"/>
        <v>367.1875</v>
      </c>
    </row>
    <row r="2156" spans="4:8" x14ac:dyDescent="0.35">
      <c r="D2156" t="s">
        <v>8963</v>
      </c>
      <c r="E2156">
        <v>290</v>
      </c>
      <c r="F2156">
        <v>-85.514200000000002</v>
      </c>
      <c r="H2156" s="186">
        <f t="shared" si="48"/>
        <v>362.5</v>
      </c>
    </row>
    <row r="2157" spans="4:8" x14ac:dyDescent="0.35">
      <c r="D2157" t="s">
        <v>9194</v>
      </c>
      <c r="E2157">
        <v>290</v>
      </c>
      <c r="F2157">
        <v>-78</v>
      </c>
      <c r="H2157" s="186">
        <f t="shared" si="48"/>
        <v>362.5</v>
      </c>
    </row>
    <row r="2158" spans="4:8" x14ac:dyDescent="0.35">
      <c r="D2158" t="s">
        <v>9195</v>
      </c>
      <c r="E2158">
        <v>293.75</v>
      </c>
      <c r="F2158">
        <v>-78</v>
      </c>
      <c r="H2158" s="186">
        <f t="shared" si="48"/>
        <v>367.1875</v>
      </c>
    </row>
    <row r="2159" spans="4:8" x14ac:dyDescent="0.35">
      <c r="D2159" t="s">
        <v>8933</v>
      </c>
      <c r="E2159">
        <v>293.75125000000003</v>
      </c>
      <c r="F2159">
        <v>-78</v>
      </c>
      <c r="H2159" s="186">
        <f t="shared" si="48"/>
        <v>367.18906250000003</v>
      </c>
    </row>
    <row r="2160" spans="4:8" x14ac:dyDescent="0.35">
      <c r="D2160" t="s">
        <v>9190</v>
      </c>
      <c r="E2160">
        <v>290</v>
      </c>
      <c r="F2160">
        <v>-83.313400000000001</v>
      </c>
      <c r="H2160" s="186">
        <f t="shared" si="48"/>
        <v>362.5</v>
      </c>
    </row>
    <row r="2161" spans="4:8" x14ac:dyDescent="0.35">
      <c r="D2161" t="s">
        <v>9191</v>
      </c>
      <c r="E2161">
        <v>293.75</v>
      </c>
      <c r="F2161">
        <v>-82.949700000000007</v>
      </c>
      <c r="H2161" s="186">
        <f t="shared" si="48"/>
        <v>367.1875</v>
      </c>
    </row>
    <row r="2162" spans="4:8" x14ac:dyDescent="0.35">
      <c r="D2162" t="s">
        <v>9196</v>
      </c>
      <c r="E2162">
        <v>293.75</v>
      </c>
      <c r="F2162">
        <v>-75.878699999999995</v>
      </c>
      <c r="H2162" s="186">
        <f t="shared" si="48"/>
        <v>367.1875</v>
      </c>
    </row>
    <row r="2163" spans="4:8" x14ac:dyDescent="0.35">
      <c r="D2163" t="s">
        <v>8963</v>
      </c>
      <c r="E2163">
        <v>293.75</v>
      </c>
      <c r="F2163">
        <v>-75</v>
      </c>
      <c r="H2163" s="186">
        <f t="shared" si="48"/>
        <v>367.1875</v>
      </c>
    </row>
    <row r="2164" spans="4:8" x14ac:dyDescent="0.35">
      <c r="D2164" t="s">
        <v>9196</v>
      </c>
      <c r="E2164">
        <v>348.75</v>
      </c>
      <c r="F2164">
        <v>-75.878699999999995</v>
      </c>
      <c r="H2164" s="186">
        <f t="shared" si="48"/>
        <v>435.9375</v>
      </c>
    </row>
    <row r="2165" spans="4:8" x14ac:dyDescent="0.35">
      <c r="D2165" t="s">
        <v>8963</v>
      </c>
      <c r="E2165">
        <v>293.75</v>
      </c>
      <c r="F2165">
        <v>-81</v>
      </c>
      <c r="H2165" s="186">
        <f t="shared" si="48"/>
        <v>367.1875</v>
      </c>
    </row>
    <row r="2166" spans="4:8" x14ac:dyDescent="0.35">
      <c r="D2166" t="s">
        <v>9196</v>
      </c>
      <c r="E2166">
        <v>293.75</v>
      </c>
      <c r="F2166">
        <v>-80.121300000000005</v>
      </c>
      <c r="H2166" s="186">
        <f t="shared" si="48"/>
        <v>367.1875</v>
      </c>
    </row>
    <row r="2167" spans="4:8" x14ac:dyDescent="0.35">
      <c r="D2167" t="s">
        <v>8963</v>
      </c>
      <c r="E2167">
        <v>348.75</v>
      </c>
      <c r="F2167">
        <v>-81</v>
      </c>
      <c r="H2167" s="186">
        <f t="shared" si="48"/>
        <v>435.9375</v>
      </c>
    </row>
    <row r="2168" spans="4:8" x14ac:dyDescent="0.35">
      <c r="D2168" t="s">
        <v>9197</v>
      </c>
      <c r="E2168">
        <v>293.75</v>
      </c>
      <c r="F2168">
        <v>-75.878699999999995</v>
      </c>
      <c r="H2168" s="186">
        <f t="shared" si="48"/>
        <v>367.1875</v>
      </c>
    </row>
    <row r="2169" spans="4:8" x14ac:dyDescent="0.35">
      <c r="D2169" t="s">
        <v>9119</v>
      </c>
      <c r="E2169">
        <v>293.75</v>
      </c>
      <c r="F2169">
        <v>-78</v>
      </c>
      <c r="H2169" s="186">
        <f t="shared" si="48"/>
        <v>367.1875</v>
      </c>
    </row>
    <row r="2170" spans="4:8" x14ac:dyDescent="0.35">
      <c r="D2170" t="s">
        <v>9197</v>
      </c>
      <c r="E2170">
        <v>348.75</v>
      </c>
      <c r="F2170">
        <v>-75.878699999999995</v>
      </c>
      <c r="H2170" s="186">
        <f t="shared" si="48"/>
        <v>435.9375</v>
      </c>
    </row>
    <row r="2171" spans="4:8" x14ac:dyDescent="0.35">
      <c r="D2171" t="s">
        <v>9116</v>
      </c>
      <c r="E2171">
        <v>293.75</v>
      </c>
      <c r="F2171">
        <v>-78</v>
      </c>
      <c r="H2171" s="186">
        <f t="shared" si="48"/>
        <v>367.1875</v>
      </c>
    </row>
    <row r="2172" spans="4:8" x14ac:dyDescent="0.35">
      <c r="D2172" t="s">
        <v>9196</v>
      </c>
      <c r="E2172">
        <v>348.75</v>
      </c>
      <c r="F2172">
        <v>-80.121300000000005</v>
      </c>
      <c r="H2172" s="186">
        <f t="shared" si="48"/>
        <v>435.9375</v>
      </c>
    </row>
    <row r="2173" spans="4:8" x14ac:dyDescent="0.35">
      <c r="D2173" t="s">
        <v>9197</v>
      </c>
      <c r="E2173">
        <v>293.75</v>
      </c>
      <c r="F2173">
        <v>-80.121300000000005</v>
      </c>
      <c r="H2173" s="186">
        <f t="shared" si="48"/>
        <v>367.1875</v>
      </c>
    </row>
    <row r="2174" spans="4:8" x14ac:dyDescent="0.35">
      <c r="D2174" t="s">
        <v>9119</v>
      </c>
      <c r="E2174">
        <v>348.75</v>
      </c>
      <c r="F2174">
        <v>-78</v>
      </c>
      <c r="H2174" s="186">
        <f t="shared" si="48"/>
        <v>435.9375</v>
      </c>
    </row>
    <row r="2175" spans="4:8" x14ac:dyDescent="0.35">
      <c r="D2175" t="s">
        <v>9116</v>
      </c>
      <c r="E2175">
        <v>348.75</v>
      </c>
      <c r="F2175">
        <v>-78</v>
      </c>
      <c r="H2175" s="186">
        <f t="shared" si="48"/>
        <v>435.9375</v>
      </c>
    </row>
    <row r="2176" spans="4:8" x14ac:dyDescent="0.35">
      <c r="D2176" t="s">
        <v>9197</v>
      </c>
      <c r="E2176">
        <v>348.75</v>
      </c>
      <c r="F2176">
        <v>-80.121300000000005</v>
      </c>
      <c r="H2176" s="186">
        <f t="shared" si="48"/>
        <v>435.9375</v>
      </c>
    </row>
    <row r="2177" spans="4:8" x14ac:dyDescent="0.35">
      <c r="D2177" t="s">
        <v>8963</v>
      </c>
      <c r="E2177">
        <v>348.75</v>
      </c>
      <c r="F2177">
        <v>-75</v>
      </c>
      <c r="H2177" s="186">
        <f t="shared" si="48"/>
        <v>435.9375</v>
      </c>
    </row>
    <row r="2178" spans="4:8" x14ac:dyDescent="0.35">
      <c r="D2178" t="s">
        <v>9198</v>
      </c>
      <c r="E2178">
        <v>327</v>
      </c>
      <c r="F2178">
        <v>-78</v>
      </c>
      <c r="H2178" s="186">
        <f t="shared" si="48"/>
        <v>408.75</v>
      </c>
    </row>
    <row r="2179" spans="4:8" x14ac:dyDescent="0.35">
      <c r="D2179" t="s">
        <v>9199</v>
      </c>
      <c r="E2179">
        <v>327</v>
      </c>
      <c r="F2179">
        <v>-78</v>
      </c>
      <c r="H2179" s="186">
        <f t="shared" si="48"/>
        <v>408.75</v>
      </c>
    </row>
    <row r="2180" spans="4:8" x14ac:dyDescent="0.35">
      <c r="D2180" t="s">
        <v>9198</v>
      </c>
      <c r="E2180">
        <v>328.75</v>
      </c>
      <c r="F2180">
        <v>-79.212400000000002</v>
      </c>
      <c r="H2180" s="186">
        <f t="shared" si="48"/>
        <v>410.9375</v>
      </c>
    </row>
    <row r="2181" spans="4:8" x14ac:dyDescent="0.35">
      <c r="D2181" t="s">
        <v>9200</v>
      </c>
      <c r="E2181">
        <v>318.75</v>
      </c>
      <c r="F2181">
        <v>-76.787599999999998</v>
      </c>
      <c r="H2181" s="186">
        <f t="shared" si="48"/>
        <v>398.4375</v>
      </c>
    </row>
    <row r="2182" spans="4:8" x14ac:dyDescent="0.35">
      <c r="D2182" t="s">
        <v>9199</v>
      </c>
      <c r="E2182">
        <v>318.75</v>
      </c>
      <c r="F2182">
        <v>-76.787599999999998</v>
      </c>
      <c r="H2182" s="186">
        <f t="shared" si="48"/>
        <v>398.4375</v>
      </c>
    </row>
    <row r="2183" spans="4:8" x14ac:dyDescent="0.35">
      <c r="D2183" t="s">
        <v>9200</v>
      </c>
      <c r="E2183">
        <v>317</v>
      </c>
      <c r="F2183">
        <v>-78</v>
      </c>
      <c r="H2183" s="186">
        <f t="shared" si="48"/>
        <v>396.25</v>
      </c>
    </row>
    <row r="2184" spans="4:8" x14ac:dyDescent="0.35">
      <c r="D2184" t="s">
        <v>9200</v>
      </c>
      <c r="E2184">
        <v>320.5</v>
      </c>
      <c r="F2184">
        <v>-78</v>
      </c>
      <c r="H2184" s="186">
        <f t="shared" si="48"/>
        <v>400.625</v>
      </c>
    </row>
    <row r="2185" spans="4:8" x14ac:dyDescent="0.35">
      <c r="D2185" t="s">
        <v>9199</v>
      </c>
      <c r="E2185">
        <v>320.5</v>
      </c>
      <c r="F2185">
        <v>-78</v>
      </c>
      <c r="H2185" s="186">
        <f t="shared" si="48"/>
        <v>400.625</v>
      </c>
    </row>
    <row r="2186" spans="4:8" x14ac:dyDescent="0.35">
      <c r="D2186" t="s">
        <v>9200</v>
      </c>
      <c r="E2186">
        <v>318.75</v>
      </c>
      <c r="F2186">
        <v>-79.212400000000002</v>
      </c>
      <c r="H2186" s="186">
        <f t="shared" si="48"/>
        <v>398.4375</v>
      </c>
    </row>
    <row r="2187" spans="4:8" x14ac:dyDescent="0.35">
      <c r="D2187" t="s">
        <v>9199</v>
      </c>
      <c r="E2187">
        <v>318.75</v>
      </c>
      <c r="F2187">
        <v>-79.212400000000002</v>
      </c>
      <c r="H2187" s="186">
        <f t="shared" si="48"/>
        <v>398.4375</v>
      </c>
    </row>
    <row r="2188" spans="4:8" x14ac:dyDescent="0.35">
      <c r="D2188" t="s">
        <v>9199</v>
      </c>
      <c r="E2188">
        <v>317</v>
      </c>
      <c r="F2188">
        <v>-78</v>
      </c>
      <c r="H2188" s="186">
        <f t="shared" si="48"/>
        <v>396.25</v>
      </c>
    </row>
    <row r="2189" spans="4:8" x14ac:dyDescent="0.35">
      <c r="D2189" t="s">
        <v>9201</v>
      </c>
      <c r="E2189">
        <v>290</v>
      </c>
      <c r="F2189">
        <v>-78</v>
      </c>
      <c r="H2189" s="186">
        <f t="shared" si="48"/>
        <v>362.5</v>
      </c>
    </row>
    <row r="2190" spans="4:8" x14ac:dyDescent="0.35">
      <c r="D2190" t="s">
        <v>9193</v>
      </c>
      <c r="E2190">
        <v>290</v>
      </c>
      <c r="F2190">
        <v>-72.686599999999999</v>
      </c>
      <c r="H2190" s="186">
        <f t="shared" si="48"/>
        <v>362.5</v>
      </c>
    </row>
    <row r="2191" spans="4:8" x14ac:dyDescent="0.35">
      <c r="D2191" t="s">
        <v>9202</v>
      </c>
      <c r="E2191">
        <v>349.50625000000002</v>
      </c>
      <c r="F2191">
        <v>-78</v>
      </c>
      <c r="H2191" s="186">
        <f t="shared" si="48"/>
        <v>436.8828125</v>
      </c>
    </row>
    <row r="2192" spans="4:8" x14ac:dyDescent="0.35">
      <c r="D2192" t="s">
        <v>9203</v>
      </c>
      <c r="E2192">
        <v>353.75</v>
      </c>
      <c r="F2192">
        <v>-78</v>
      </c>
      <c r="H2192" s="186">
        <f t="shared" si="48"/>
        <v>442.1875</v>
      </c>
    </row>
    <row r="2193" spans="4:8" x14ac:dyDescent="0.35">
      <c r="D2193" t="s">
        <v>9204</v>
      </c>
      <c r="E2193">
        <v>349.50625000000002</v>
      </c>
      <c r="F2193">
        <v>-76.369900000000001</v>
      </c>
      <c r="H2193" s="186">
        <f t="shared" si="48"/>
        <v>436.8828125</v>
      </c>
    </row>
    <row r="2194" spans="4:8" x14ac:dyDescent="0.35">
      <c r="D2194" t="s">
        <v>9205</v>
      </c>
      <c r="E2194">
        <v>357.10874999999999</v>
      </c>
      <c r="F2194">
        <v>-78</v>
      </c>
      <c r="H2194" s="186">
        <f t="shared" si="48"/>
        <v>446.38593749999995</v>
      </c>
    </row>
    <row r="2195" spans="4:8" x14ac:dyDescent="0.35">
      <c r="D2195" t="s">
        <v>9206</v>
      </c>
      <c r="E2195">
        <v>357.10874999999999</v>
      </c>
      <c r="F2195">
        <v>-76.099999999999994</v>
      </c>
      <c r="H2195" s="186">
        <f t="shared" si="48"/>
        <v>446.38593749999995</v>
      </c>
    </row>
    <row r="2196" spans="4:8" x14ac:dyDescent="0.35">
      <c r="D2196" t="s">
        <v>9205</v>
      </c>
      <c r="E2196">
        <v>353.75</v>
      </c>
      <c r="F2196">
        <v>-75.313000000000002</v>
      </c>
      <c r="H2196" s="186">
        <f t="shared" si="48"/>
        <v>442.1875</v>
      </c>
    </row>
    <row r="2197" spans="4:8" x14ac:dyDescent="0.35">
      <c r="D2197" t="s">
        <v>8963</v>
      </c>
      <c r="E2197">
        <v>353.75</v>
      </c>
      <c r="F2197">
        <v>-74.2</v>
      </c>
      <c r="H2197" s="186">
        <f t="shared" si="48"/>
        <v>442.1875</v>
      </c>
    </row>
    <row r="2198" spans="4:8" x14ac:dyDescent="0.35">
      <c r="D2198" t="s">
        <v>8963</v>
      </c>
      <c r="E2198">
        <v>349.50625000000002</v>
      </c>
      <c r="F2198">
        <v>-75.694699999999997</v>
      </c>
      <c r="H2198" s="186">
        <f t="shared" si="48"/>
        <v>436.8828125</v>
      </c>
    </row>
    <row r="2199" spans="4:8" x14ac:dyDescent="0.35">
      <c r="D2199" t="s">
        <v>9207</v>
      </c>
      <c r="E2199">
        <v>353.75</v>
      </c>
      <c r="F2199">
        <v>-75.313000000000002</v>
      </c>
      <c r="H2199" s="186">
        <f t="shared" si="48"/>
        <v>442.1875</v>
      </c>
    </row>
    <row r="2200" spans="4:8" x14ac:dyDescent="0.35">
      <c r="D2200" t="s">
        <v>8963</v>
      </c>
      <c r="E2200">
        <v>357.10874999999999</v>
      </c>
      <c r="F2200">
        <v>-75.313000000000002</v>
      </c>
      <c r="H2200" s="186">
        <f t="shared" si="48"/>
        <v>446.38593749999995</v>
      </c>
    </row>
    <row r="2201" spans="4:8" x14ac:dyDescent="0.35">
      <c r="D2201" t="s">
        <v>9208</v>
      </c>
      <c r="E2201">
        <v>349.50625000000002</v>
      </c>
      <c r="F2201">
        <v>-76.369900000000001</v>
      </c>
      <c r="H2201" s="186">
        <f t="shared" si="48"/>
        <v>436.8828125</v>
      </c>
    </row>
    <row r="2202" spans="4:8" x14ac:dyDescent="0.35">
      <c r="D2202" t="s">
        <v>9209</v>
      </c>
      <c r="E2202">
        <v>349.50625000000002</v>
      </c>
      <c r="F2202">
        <v>-78</v>
      </c>
      <c r="H2202" s="186">
        <f t="shared" si="48"/>
        <v>436.8828125</v>
      </c>
    </row>
    <row r="2203" spans="4:8" x14ac:dyDescent="0.35">
      <c r="D2203" t="s">
        <v>9210</v>
      </c>
      <c r="E2203">
        <v>357.10874999999999</v>
      </c>
      <c r="F2203">
        <v>-76.099999999999994</v>
      </c>
      <c r="H2203" s="186">
        <f t="shared" si="48"/>
        <v>446.38593749999995</v>
      </c>
    </row>
    <row r="2204" spans="4:8" x14ac:dyDescent="0.35">
      <c r="D2204" t="s">
        <v>9207</v>
      </c>
      <c r="E2204">
        <v>357.10874999999999</v>
      </c>
      <c r="F2204">
        <v>-78</v>
      </c>
      <c r="H2204" s="186">
        <f t="shared" si="48"/>
        <v>446.38593749999995</v>
      </c>
    </row>
    <row r="2205" spans="4:8" x14ac:dyDescent="0.35">
      <c r="D2205" t="s">
        <v>9211</v>
      </c>
      <c r="E2205">
        <v>353.75</v>
      </c>
      <c r="F2205">
        <v>-78</v>
      </c>
      <c r="H2205" s="186">
        <f t="shared" si="48"/>
        <v>442.1875</v>
      </c>
    </row>
    <row r="2206" spans="4:8" x14ac:dyDescent="0.35">
      <c r="D2206" t="s">
        <v>9207</v>
      </c>
      <c r="E2206">
        <v>353.75</v>
      </c>
      <c r="F2206">
        <v>-80.686999999999998</v>
      </c>
      <c r="H2206" s="186">
        <f t="shared" si="48"/>
        <v>442.1875</v>
      </c>
    </row>
    <row r="2207" spans="4:8" x14ac:dyDescent="0.35">
      <c r="D2207" t="s">
        <v>9208</v>
      </c>
      <c r="E2207">
        <v>349.50625000000002</v>
      </c>
      <c r="F2207">
        <v>-79.630099999999999</v>
      </c>
      <c r="H2207" s="186">
        <f t="shared" si="48"/>
        <v>436.8828125</v>
      </c>
    </row>
    <row r="2208" spans="4:8" x14ac:dyDescent="0.35">
      <c r="D2208" t="s">
        <v>8963</v>
      </c>
      <c r="E2208">
        <v>349.50625000000002</v>
      </c>
      <c r="F2208">
        <v>-80.305300000000003</v>
      </c>
      <c r="H2208" s="186">
        <f t="shared" si="48"/>
        <v>436.8828125</v>
      </c>
    </row>
    <row r="2209" spans="4:8" x14ac:dyDescent="0.35">
      <c r="D2209" t="s">
        <v>9210</v>
      </c>
      <c r="E2209">
        <v>357.10874999999999</v>
      </c>
      <c r="F2209">
        <v>-79.900000000000006</v>
      </c>
      <c r="H2209" s="186">
        <f t="shared" si="48"/>
        <v>446.38593749999995</v>
      </c>
    </row>
    <row r="2210" spans="4:8" x14ac:dyDescent="0.35">
      <c r="D2210" t="s">
        <v>8963</v>
      </c>
      <c r="E2210">
        <v>357.10874999999999</v>
      </c>
      <c r="F2210">
        <v>-80.686999999999998</v>
      </c>
      <c r="H2210" s="186">
        <f t="shared" ref="H2210:H2273" si="49">E2210*1.25</f>
        <v>446.38593749999995</v>
      </c>
    </row>
    <row r="2211" spans="4:8" x14ac:dyDescent="0.35">
      <c r="D2211" t="s">
        <v>8963</v>
      </c>
      <c r="E2211">
        <v>353.75</v>
      </c>
      <c r="F2211">
        <v>-81.8</v>
      </c>
      <c r="H2211" s="186">
        <f t="shared" si="49"/>
        <v>442.1875</v>
      </c>
    </row>
    <row r="2212" spans="4:8" x14ac:dyDescent="0.35">
      <c r="D2212" t="s">
        <v>9205</v>
      </c>
      <c r="E2212">
        <v>353.75</v>
      </c>
      <c r="F2212">
        <v>-80.686999999999998</v>
      </c>
      <c r="H2212" s="186">
        <f t="shared" si="49"/>
        <v>442.1875</v>
      </c>
    </row>
    <row r="2213" spans="4:8" x14ac:dyDescent="0.35">
      <c r="D2213" t="s">
        <v>9206</v>
      </c>
      <c r="E2213">
        <v>357.10874999999999</v>
      </c>
      <c r="F2213">
        <v>-79.900000000000006</v>
      </c>
      <c r="H2213" s="186">
        <f t="shared" si="49"/>
        <v>446.38593749999995</v>
      </c>
    </row>
    <row r="2214" spans="4:8" x14ac:dyDescent="0.35">
      <c r="D2214" t="s">
        <v>8963</v>
      </c>
      <c r="E2214">
        <v>358.5</v>
      </c>
      <c r="F2214">
        <v>-78</v>
      </c>
      <c r="H2214" s="186">
        <f t="shared" si="49"/>
        <v>448.125</v>
      </c>
    </row>
    <row r="2215" spans="4:8" x14ac:dyDescent="0.35">
      <c r="D2215" t="s">
        <v>9204</v>
      </c>
      <c r="E2215">
        <v>349.50625000000002</v>
      </c>
      <c r="F2215">
        <v>-79.630099999999999</v>
      </c>
      <c r="H2215" s="186">
        <f t="shared" si="49"/>
        <v>436.8828125</v>
      </c>
    </row>
    <row r="2216" spans="4:8" x14ac:dyDescent="0.35">
      <c r="D2216" t="s">
        <v>9199</v>
      </c>
      <c r="E2216">
        <v>328.75</v>
      </c>
      <c r="F2216">
        <v>-79.212400000000002</v>
      </c>
      <c r="H2216" s="186">
        <f t="shared" si="49"/>
        <v>410.9375</v>
      </c>
    </row>
    <row r="2217" spans="4:8" x14ac:dyDescent="0.35">
      <c r="D2217" t="s">
        <v>9198</v>
      </c>
      <c r="E2217">
        <v>330.5</v>
      </c>
      <c r="F2217">
        <v>-78</v>
      </c>
      <c r="H2217" s="186">
        <f t="shared" si="49"/>
        <v>413.125</v>
      </c>
    </row>
    <row r="2218" spans="4:8" x14ac:dyDescent="0.35">
      <c r="D2218" t="s">
        <v>9199</v>
      </c>
      <c r="E2218">
        <v>330.5</v>
      </c>
      <c r="F2218">
        <v>-78</v>
      </c>
      <c r="H2218" s="186">
        <f t="shared" si="49"/>
        <v>413.125</v>
      </c>
    </row>
    <row r="2219" spans="4:8" x14ac:dyDescent="0.35">
      <c r="D2219" t="s">
        <v>9198</v>
      </c>
      <c r="E2219">
        <v>328.75</v>
      </c>
      <c r="F2219">
        <v>-76.787599999999998</v>
      </c>
      <c r="H2219" s="186">
        <f t="shared" si="49"/>
        <v>410.9375</v>
      </c>
    </row>
    <row r="2220" spans="4:8" x14ac:dyDescent="0.35">
      <c r="D2220" t="s">
        <v>9199</v>
      </c>
      <c r="E2220">
        <v>328.75</v>
      </c>
      <c r="F2220">
        <v>-76.787599999999998</v>
      </c>
      <c r="H2220" s="186">
        <f t="shared" si="49"/>
        <v>410.9375</v>
      </c>
    </row>
    <row r="2221" spans="4:8" x14ac:dyDescent="0.35">
      <c r="D2221" t="s">
        <v>8963</v>
      </c>
      <c r="E2221">
        <v>293.75</v>
      </c>
      <c r="F2221">
        <v>-85</v>
      </c>
      <c r="H2221" s="186">
        <f t="shared" si="49"/>
        <v>367.1875</v>
      </c>
    </row>
    <row r="2222" spans="4:8" x14ac:dyDescent="0.35">
      <c r="D2222" t="s">
        <v>8963</v>
      </c>
      <c r="E2222">
        <v>327</v>
      </c>
      <c r="F2222">
        <v>-75.545500000000004</v>
      </c>
      <c r="H2222" s="186">
        <f t="shared" si="49"/>
        <v>408.75</v>
      </c>
    </row>
    <row r="2223" spans="4:8" x14ac:dyDescent="0.35">
      <c r="D2223" t="s">
        <v>8963</v>
      </c>
      <c r="E2223">
        <v>327</v>
      </c>
      <c r="F2223">
        <v>-69.953000000000003</v>
      </c>
      <c r="H2223" s="186">
        <f t="shared" si="49"/>
        <v>408.75</v>
      </c>
    </row>
    <row r="2224" spans="4:8" x14ac:dyDescent="0.35">
      <c r="D2224" t="s">
        <v>9212</v>
      </c>
      <c r="E2224">
        <v>328.75</v>
      </c>
      <c r="F2224">
        <v>-75.545500000000004</v>
      </c>
      <c r="H2224" s="186">
        <f t="shared" si="49"/>
        <v>410.9375</v>
      </c>
    </row>
    <row r="2225" spans="4:8" x14ac:dyDescent="0.35">
      <c r="D2225" t="s">
        <v>9213</v>
      </c>
      <c r="E2225">
        <v>318.75</v>
      </c>
      <c r="F2225">
        <v>-73.708399999999997</v>
      </c>
      <c r="H2225" s="186">
        <f t="shared" si="49"/>
        <v>398.4375</v>
      </c>
    </row>
    <row r="2226" spans="4:8" x14ac:dyDescent="0.35">
      <c r="D2226" t="s">
        <v>9213</v>
      </c>
      <c r="E2226">
        <v>318.75</v>
      </c>
      <c r="F2226">
        <v>-69.953000000000003</v>
      </c>
      <c r="H2226" s="186">
        <f t="shared" si="49"/>
        <v>398.4375</v>
      </c>
    </row>
    <row r="2227" spans="4:8" x14ac:dyDescent="0.35">
      <c r="D2227" t="s">
        <v>8963</v>
      </c>
      <c r="E2227">
        <v>317</v>
      </c>
      <c r="F2227">
        <v>-73.708399999999997</v>
      </c>
      <c r="H2227" s="186">
        <f t="shared" si="49"/>
        <v>396.25</v>
      </c>
    </row>
    <row r="2228" spans="4:8" x14ac:dyDescent="0.35">
      <c r="D2228" t="s">
        <v>8963</v>
      </c>
      <c r="E2228">
        <v>320.5</v>
      </c>
      <c r="F2228">
        <v>-73.708399999999997</v>
      </c>
      <c r="H2228" s="186">
        <f t="shared" si="49"/>
        <v>400.625</v>
      </c>
    </row>
    <row r="2229" spans="4:8" x14ac:dyDescent="0.35">
      <c r="D2229" t="s">
        <v>8963</v>
      </c>
      <c r="E2229">
        <v>320.5</v>
      </c>
      <c r="F2229">
        <v>-69.953000000000003</v>
      </c>
      <c r="H2229" s="186">
        <f t="shared" si="49"/>
        <v>400.625</v>
      </c>
    </row>
    <row r="2230" spans="4:8" x14ac:dyDescent="0.35">
      <c r="D2230" t="s">
        <v>9212</v>
      </c>
      <c r="E2230">
        <v>318.75</v>
      </c>
      <c r="F2230">
        <v>-73.708399999999997</v>
      </c>
      <c r="H2230" s="186">
        <f t="shared" si="49"/>
        <v>398.4375</v>
      </c>
    </row>
    <row r="2231" spans="4:8" x14ac:dyDescent="0.35">
      <c r="D2231" t="s">
        <v>9212</v>
      </c>
      <c r="E2231">
        <v>318.75</v>
      </c>
      <c r="F2231">
        <v>-69.953000000000003</v>
      </c>
      <c r="H2231" s="186">
        <f t="shared" si="49"/>
        <v>398.4375</v>
      </c>
    </row>
    <row r="2232" spans="4:8" x14ac:dyDescent="0.35">
      <c r="D2232" t="s">
        <v>8963</v>
      </c>
      <c r="E2232">
        <v>317</v>
      </c>
      <c r="F2232">
        <v>-69.953000000000003</v>
      </c>
      <c r="H2232" s="186">
        <f t="shared" si="49"/>
        <v>396.25</v>
      </c>
    </row>
    <row r="2233" spans="4:8" x14ac:dyDescent="0.35">
      <c r="D2233" t="s">
        <v>9212</v>
      </c>
      <c r="E2233">
        <v>328.75</v>
      </c>
      <c r="F2233">
        <v>-69.953000000000003</v>
      </c>
      <c r="H2233" s="186">
        <f t="shared" si="49"/>
        <v>410.9375</v>
      </c>
    </row>
    <row r="2234" spans="4:8" x14ac:dyDescent="0.35">
      <c r="D2234" t="s">
        <v>8963</v>
      </c>
      <c r="E2234">
        <v>330.5</v>
      </c>
      <c r="F2234">
        <v>-69.953000000000003</v>
      </c>
      <c r="H2234" s="186">
        <f t="shared" si="49"/>
        <v>413.125</v>
      </c>
    </row>
    <row r="2235" spans="4:8" x14ac:dyDescent="0.35">
      <c r="D2235" t="s">
        <v>8963</v>
      </c>
      <c r="E2235">
        <v>330.5</v>
      </c>
      <c r="F2235">
        <v>-75.545500000000004</v>
      </c>
      <c r="H2235" s="186">
        <f t="shared" si="49"/>
        <v>413.125</v>
      </c>
    </row>
    <row r="2236" spans="4:8" x14ac:dyDescent="0.35">
      <c r="D2236" t="s">
        <v>9213</v>
      </c>
      <c r="E2236">
        <v>328.75</v>
      </c>
      <c r="F2236">
        <v>-75.545500000000004</v>
      </c>
      <c r="H2236" s="186">
        <f t="shared" si="49"/>
        <v>410.9375</v>
      </c>
    </row>
    <row r="2237" spans="4:8" x14ac:dyDescent="0.35">
      <c r="D2237" t="s">
        <v>9213</v>
      </c>
      <c r="E2237">
        <v>328.75</v>
      </c>
      <c r="F2237">
        <v>-69.953000000000003</v>
      </c>
      <c r="H2237" s="186">
        <f t="shared" si="49"/>
        <v>410.9375</v>
      </c>
    </row>
    <row r="2238" spans="4:8" x14ac:dyDescent="0.35">
      <c r="D2238" t="s">
        <v>9214</v>
      </c>
      <c r="E2238">
        <v>290</v>
      </c>
      <c r="F2238">
        <v>-66.032700000000006</v>
      </c>
      <c r="H2238" s="186">
        <f t="shared" si="49"/>
        <v>362.5</v>
      </c>
    </row>
    <row r="2239" spans="4:8" x14ac:dyDescent="0.35">
      <c r="D2239" t="s">
        <v>9214</v>
      </c>
      <c r="E2239">
        <v>332.5</v>
      </c>
      <c r="F2239">
        <v>-66.032700000000006</v>
      </c>
      <c r="H2239" s="186">
        <f t="shared" si="49"/>
        <v>415.625</v>
      </c>
    </row>
    <row r="2240" spans="4:8" x14ac:dyDescent="0.35">
      <c r="D2240" t="s">
        <v>9215</v>
      </c>
      <c r="E2240">
        <v>290</v>
      </c>
      <c r="F2240">
        <v>-68</v>
      </c>
      <c r="H2240" s="186">
        <f t="shared" si="49"/>
        <v>362.5</v>
      </c>
    </row>
    <row r="2241" spans="4:8" x14ac:dyDescent="0.35">
      <c r="D2241" t="s">
        <v>9215</v>
      </c>
      <c r="E2241">
        <v>332.5</v>
      </c>
      <c r="F2241">
        <v>-68</v>
      </c>
      <c r="H2241" s="186">
        <f t="shared" si="49"/>
        <v>415.625</v>
      </c>
    </row>
    <row r="2242" spans="4:8" x14ac:dyDescent="0.35">
      <c r="D2242" t="s">
        <v>9214</v>
      </c>
      <c r="E2242">
        <v>290</v>
      </c>
      <c r="F2242">
        <v>-69.967299999999994</v>
      </c>
      <c r="H2242" s="186">
        <f t="shared" si="49"/>
        <v>362.5</v>
      </c>
    </row>
    <row r="2243" spans="4:8" x14ac:dyDescent="0.35">
      <c r="D2243" t="s">
        <v>9214</v>
      </c>
      <c r="E2243">
        <v>332.5</v>
      </c>
      <c r="F2243">
        <v>-69.967299999999994</v>
      </c>
      <c r="H2243" s="186">
        <f t="shared" si="49"/>
        <v>415.625</v>
      </c>
    </row>
    <row r="2244" spans="4:8" x14ac:dyDescent="0.35">
      <c r="D2244" t="s">
        <v>9216</v>
      </c>
      <c r="E2244">
        <v>290</v>
      </c>
      <c r="F2244">
        <v>-69.967299999999994</v>
      </c>
      <c r="H2244" s="186">
        <f t="shared" si="49"/>
        <v>362.5</v>
      </c>
    </row>
    <row r="2245" spans="4:8" x14ac:dyDescent="0.35">
      <c r="D2245" t="s">
        <v>9217</v>
      </c>
      <c r="E2245">
        <v>290</v>
      </c>
      <c r="F2245">
        <v>-68</v>
      </c>
      <c r="H2245" s="186">
        <f t="shared" si="49"/>
        <v>362.5</v>
      </c>
    </row>
    <row r="2246" spans="4:8" x14ac:dyDescent="0.35">
      <c r="D2246" t="s">
        <v>9217</v>
      </c>
      <c r="E2246">
        <v>332.5</v>
      </c>
      <c r="F2246">
        <v>-68</v>
      </c>
      <c r="H2246" s="186">
        <f t="shared" si="49"/>
        <v>415.625</v>
      </c>
    </row>
    <row r="2247" spans="4:8" x14ac:dyDescent="0.35">
      <c r="D2247" t="s">
        <v>9216</v>
      </c>
      <c r="E2247">
        <v>290</v>
      </c>
      <c r="F2247">
        <v>-66.032700000000006</v>
      </c>
      <c r="H2247" s="186">
        <f t="shared" si="49"/>
        <v>362.5</v>
      </c>
    </row>
    <row r="2248" spans="4:8" x14ac:dyDescent="0.35">
      <c r="D2248" t="s">
        <v>9216</v>
      </c>
      <c r="E2248">
        <v>332.5</v>
      </c>
      <c r="F2248">
        <v>-69.967299999999994</v>
      </c>
      <c r="H2248" s="186">
        <f t="shared" si="49"/>
        <v>415.625</v>
      </c>
    </row>
    <row r="2249" spans="4:8" x14ac:dyDescent="0.35">
      <c r="D2249" t="s">
        <v>9216</v>
      </c>
      <c r="E2249">
        <v>332.5</v>
      </c>
      <c r="F2249">
        <v>-66.032700000000006</v>
      </c>
      <c r="H2249" s="186">
        <f t="shared" si="49"/>
        <v>415.625</v>
      </c>
    </row>
    <row r="2250" spans="4:8" x14ac:dyDescent="0.35">
      <c r="D2250" t="s">
        <v>9218</v>
      </c>
      <c r="E2250">
        <v>327</v>
      </c>
      <c r="F2250">
        <v>-78</v>
      </c>
      <c r="H2250" s="186">
        <f t="shared" si="49"/>
        <v>408.75</v>
      </c>
    </row>
    <row r="2251" spans="4:8" x14ac:dyDescent="0.35">
      <c r="D2251" t="s">
        <v>9219</v>
      </c>
      <c r="E2251">
        <v>327</v>
      </c>
      <c r="F2251">
        <v>-78</v>
      </c>
      <c r="H2251" s="186">
        <f t="shared" si="49"/>
        <v>408.75</v>
      </c>
    </row>
    <row r="2252" spans="4:8" x14ac:dyDescent="0.35">
      <c r="D2252" t="s">
        <v>9218</v>
      </c>
      <c r="E2252">
        <v>328.75</v>
      </c>
      <c r="F2252">
        <v>-76.787599999999998</v>
      </c>
      <c r="H2252" s="186">
        <f t="shared" si="49"/>
        <v>410.9375</v>
      </c>
    </row>
    <row r="2253" spans="4:8" x14ac:dyDescent="0.35">
      <c r="D2253" t="s">
        <v>9220</v>
      </c>
      <c r="E2253">
        <v>318.75</v>
      </c>
      <c r="F2253">
        <v>-79.212400000000002</v>
      </c>
      <c r="H2253" s="186">
        <f t="shared" si="49"/>
        <v>398.4375</v>
      </c>
    </row>
    <row r="2254" spans="4:8" x14ac:dyDescent="0.35">
      <c r="D2254" t="s">
        <v>9219</v>
      </c>
      <c r="E2254">
        <v>318.75</v>
      </c>
      <c r="F2254">
        <v>-79.212400000000002</v>
      </c>
      <c r="H2254" s="186">
        <f t="shared" si="49"/>
        <v>398.4375</v>
      </c>
    </row>
    <row r="2255" spans="4:8" x14ac:dyDescent="0.35">
      <c r="D2255" t="s">
        <v>9220</v>
      </c>
      <c r="E2255">
        <v>317</v>
      </c>
      <c r="F2255">
        <v>-78</v>
      </c>
      <c r="H2255" s="186">
        <f t="shared" si="49"/>
        <v>396.25</v>
      </c>
    </row>
    <row r="2256" spans="4:8" x14ac:dyDescent="0.35">
      <c r="D2256" t="s">
        <v>9220</v>
      </c>
      <c r="E2256">
        <v>320.5</v>
      </c>
      <c r="F2256">
        <v>-78</v>
      </c>
      <c r="H2256" s="186">
        <f t="shared" si="49"/>
        <v>400.625</v>
      </c>
    </row>
    <row r="2257" spans="4:8" x14ac:dyDescent="0.35">
      <c r="D2257" t="s">
        <v>9219</v>
      </c>
      <c r="E2257">
        <v>320.5</v>
      </c>
      <c r="F2257">
        <v>-78</v>
      </c>
      <c r="H2257" s="186">
        <f t="shared" si="49"/>
        <v>400.625</v>
      </c>
    </row>
    <row r="2258" spans="4:8" x14ac:dyDescent="0.35">
      <c r="D2258" t="s">
        <v>9220</v>
      </c>
      <c r="E2258">
        <v>318.75</v>
      </c>
      <c r="F2258">
        <v>-76.787599999999998</v>
      </c>
      <c r="H2258" s="186">
        <f t="shared" si="49"/>
        <v>398.4375</v>
      </c>
    </row>
    <row r="2259" spans="4:8" x14ac:dyDescent="0.35">
      <c r="D2259" t="s">
        <v>9219</v>
      </c>
      <c r="E2259">
        <v>318.75</v>
      </c>
      <c r="F2259">
        <v>-76.787599999999998</v>
      </c>
      <c r="H2259" s="186">
        <f t="shared" si="49"/>
        <v>398.4375</v>
      </c>
    </row>
    <row r="2260" spans="4:8" x14ac:dyDescent="0.35">
      <c r="D2260" t="s">
        <v>9219</v>
      </c>
      <c r="E2260">
        <v>317</v>
      </c>
      <c r="F2260">
        <v>-78</v>
      </c>
      <c r="H2260" s="186">
        <f t="shared" si="49"/>
        <v>396.25</v>
      </c>
    </row>
    <row r="2261" spans="4:8" x14ac:dyDescent="0.35">
      <c r="D2261" t="s">
        <v>9219</v>
      </c>
      <c r="E2261">
        <v>328.75</v>
      </c>
      <c r="F2261">
        <v>-76.787599999999998</v>
      </c>
      <c r="H2261" s="186">
        <f t="shared" si="49"/>
        <v>410.9375</v>
      </c>
    </row>
    <row r="2262" spans="4:8" x14ac:dyDescent="0.35">
      <c r="D2262" t="s">
        <v>9218</v>
      </c>
      <c r="E2262">
        <v>330.5</v>
      </c>
      <c r="F2262">
        <v>-78</v>
      </c>
      <c r="H2262" s="186">
        <f t="shared" si="49"/>
        <v>413.125</v>
      </c>
    </row>
    <row r="2263" spans="4:8" x14ac:dyDescent="0.35">
      <c r="D2263" t="s">
        <v>9219</v>
      </c>
      <c r="E2263">
        <v>330.5</v>
      </c>
      <c r="F2263">
        <v>-78</v>
      </c>
      <c r="H2263" s="186">
        <f t="shared" si="49"/>
        <v>413.125</v>
      </c>
    </row>
    <row r="2264" spans="4:8" x14ac:dyDescent="0.35">
      <c r="D2264" t="s">
        <v>9218</v>
      </c>
      <c r="E2264">
        <v>328.75</v>
      </c>
      <c r="F2264">
        <v>-79.212400000000002</v>
      </c>
      <c r="H2264" s="186">
        <f t="shared" si="49"/>
        <v>410.9375</v>
      </c>
    </row>
    <row r="2265" spans="4:8" x14ac:dyDescent="0.35">
      <c r="D2265" t="s">
        <v>9219</v>
      </c>
      <c r="E2265">
        <v>328.75</v>
      </c>
      <c r="F2265">
        <v>-79.212400000000002</v>
      </c>
      <c r="H2265" s="186">
        <f t="shared" si="49"/>
        <v>410.9375</v>
      </c>
    </row>
    <row r="2266" spans="4:8" x14ac:dyDescent="0.35">
      <c r="D2266" t="s">
        <v>8963</v>
      </c>
      <c r="E2266">
        <v>327</v>
      </c>
      <c r="F2266">
        <v>-80.454499999999996</v>
      </c>
      <c r="H2266" s="186">
        <f t="shared" si="49"/>
        <v>408.75</v>
      </c>
    </row>
    <row r="2267" spans="4:8" x14ac:dyDescent="0.35">
      <c r="D2267" t="s">
        <v>8963</v>
      </c>
      <c r="E2267">
        <v>327</v>
      </c>
      <c r="F2267">
        <v>-86.046999999999997</v>
      </c>
      <c r="H2267" s="186">
        <f t="shared" si="49"/>
        <v>408.75</v>
      </c>
    </row>
    <row r="2268" spans="4:8" x14ac:dyDescent="0.35">
      <c r="D2268" t="s">
        <v>9213</v>
      </c>
      <c r="E2268">
        <v>328.75</v>
      </c>
      <c r="F2268">
        <v>-80.454499999999996</v>
      </c>
      <c r="H2268" s="186">
        <f t="shared" si="49"/>
        <v>410.9375</v>
      </c>
    </row>
    <row r="2269" spans="4:8" x14ac:dyDescent="0.35">
      <c r="D2269" t="s">
        <v>9212</v>
      </c>
      <c r="E2269">
        <v>318.75</v>
      </c>
      <c r="F2269">
        <v>-82.291600000000003</v>
      </c>
      <c r="H2269" s="186">
        <f t="shared" si="49"/>
        <v>398.4375</v>
      </c>
    </row>
    <row r="2270" spans="4:8" x14ac:dyDescent="0.35">
      <c r="D2270" t="s">
        <v>9212</v>
      </c>
      <c r="E2270">
        <v>318.75</v>
      </c>
      <c r="F2270">
        <v>-86.046999999999997</v>
      </c>
      <c r="H2270" s="186">
        <f t="shared" si="49"/>
        <v>398.4375</v>
      </c>
    </row>
    <row r="2271" spans="4:8" x14ac:dyDescent="0.35">
      <c r="D2271" t="s">
        <v>8963</v>
      </c>
      <c r="E2271">
        <v>317</v>
      </c>
      <c r="F2271">
        <v>-82.291600000000003</v>
      </c>
      <c r="H2271" s="186">
        <f t="shared" si="49"/>
        <v>396.25</v>
      </c>
    </row>
    <row r="2272" spans="4:8" x14ac:dyDescent="0.35">
      <c r="D2272" t="s">
        <v>8963</v>
      </c>
      <c r="E2272">
        <v>320.5</v>
      </c>
      <c r="F2272">
        <v>-82.291600000000003</v>
      </c>
      <c r="H2272" s="186">
        <f t="shared" si="49"/>
        <v>400.625</v>
      </c>
    </row>
    <row r="2273" spans="4:8" x14ac:dyDescent="0.35">
      <c r="D2273" t="s">
        <v>8963</v>
      </c>
      <c r="E2273">
        <v>320.5</v>
      </c>
      <c r="F2273">
        <v>-86.046999999999997</v>
      </c>
      <c r="H2273" s="186">
        <f t="shared" si="49"/>
        <v>400.625</v>
      </c>
    </row>
    <row r="2274" spans="4:8" x14ac:dyDescent="0.35">
      <c r="D2274" t="s">
        <v>9213</v>
      </c>
      <c r="E2274">
        <v>318.75</v>
      </c>
      <c r="F2274">
        <v>-82.291600000000003</v>
      </c>
      <c r="H2274" s="186">
        <f t="shared" ref="H2274:H2337" si="50">E2274*1.25</f>
        <v>398.4375</v>
      </c>
    </row>
    <row r="2275" spans="4:8" x14ac:dyDescent="0.35">
      <c r="D2275" t="s">
        <v>9213</v>
      </c>
      <c r="E2275">
        <v>318.75</v>
      </c>
      <c r="F2275">
        <v>-86.046999999999997</v>
      </c>
      <c r="H2275" s="186">
        <f t="shared" si="50"/>
        <v>398.4375</v>
      </c>
    </row>
    <row r="2276" spans="4:8" x14ac:dyDescent="0.35">
      <c r="D2276" t="s">
        <v>8963</v>
      </c>
      <c r="E2276">
        <v>317</v>
      </c>
      <c r="F2276">
        <v>-86.046999999999997</v>
      </c>
      <c r="H2276" s="186">
        <f t="shared" si="50"/>
        <v>396.25</v>
      </c>
    </row>
    <row r="2277" spans="4:8" x14ac:dyDescent="0.35">
      <c r="D2277" t="s">
        <v>9213</v>
      </c>
      <c r="E2277">
        <v>328.75</v>
      </c>
      <c r="F2277">
        <v>-86.046999999999997</v>
      </c>
      <c r="H2277" s="186">
        <f t="shared" si="50"/>
        <v>410.9375</v>
      </c>
    </row>
    <row r="2278" spans="4:8" x14ac:dyDescent="0.35">
      <c r="D2278" t="s">
        <v>8963</v>
      </c>
      <c r="E2278">
        <v>330.5</v>
      </c>
      <c r="F2278">
        <v>-86.046999999999997</v>
      </c>
      <c r="H2278" s="186">
        <f t="shared" si="50"/>
        <v>413.125</v>
      </c>
    </row>
    <row r="2279" spans="4:8" x14ac:dyDescent="0.35">
      <c r="D2279" t="s">
        <v>8963</v>
      </c>
      <c r="E2279">
        <v>330.5</v>
      </c>
      <c r="F2279">
        <v>-80.454499999999996</v>
      </c>
      <c r="H2279" s="186">
        <f t="shared" si="50"/>
        <v>413.125</v>
      </c>
    </row>
    <row r="2280" spans="4:8" x14ac:dyDescent="0.35">
      <c r="D2280" t="s">
        <v>9212</v>
      </c>
      <c r="E2280">
        <v>328.75</v>
      </c>
      <c r="F2280">
        <v>-80.454499999999996</v>
      </c>
      <c r="H2280" s="186">
        <f t="shared" si="50"/>
        <v>410.9375</v>
      </c>
    </row>
    <row r="2281" spans="4:8" x14ac:dyDescent="0.35">
      <c r="D2281" t="s">
        <v>9212</v>
      </c>
      <c r="E2281">
        <v>328.75</v>
      </c>
      <c r="F2281">
        <v>-86.046999999999997</v>
      </c>
      <c r="H2281" s="186">
        <f t="shared" si="50"/>
        <v>410.9375</v>
      </c>
    </row>
    <row r="2282" spans="4:8" x14ac:dyDescent="0.35">
      <c r="D2282" t="s">
        <v>9116</v>
      </c>
      <c r="E2282">
        <v>325</v>
      </c>
      <c r="F2282">
        <v>-78</v>
      </c>
      <c r="H2282" s="186">
        <f t="shared" si="50"/>
        <v>406.25</v>
      </c>
    </row>
    <row r="2283" spans="4:8" x14ac:dyDescent="0.35">
      <c r="D2283" t="s">
        <v>9221</v>
      </c>
      <c r="E2283">
        <v>323.75</v>
      </c>
      <c r="F2283">
        <v>-78</v>
      </c>
      <c r="H2283" s="186">
        <f t="shared" si="50"/>
        <v>404.6875</v>
      </c>
    </row>
    <row r="2284" spans="4:8" x14ac:dyDescent="0.35">
      <c r="D2284" t="s">
        <v>9222</v>
      </c>
      <c r="E2284">
        <v>323.75</v>
      </c>
      <c r="F2284">
        <v>-74.605900000000005</v>
      </c>
      <c r="H2284" s="186">
        <f t="shared" si="50"/>
        <v>404.6875</v>
      </c>
    </row>
    <row r="2285" spans="4:8" x14ac:dyDescent="0.35">
      <c r="D2285" t="s">
        <v>9197</v>
      </c>
      <c r="E2285">
        <v>325</v>
      </c>
      <c r="F2285">
        <v>-80.121300000000005</v>
      </c>
      <c r="H2285" s="186">
        <f t="shared" si="50"/>
        <v>406.25</v>
      </c>
    </row>
    <row r="2286" spans="4:8" x14ac:dyDescent="0.35">
      <c r="D2286" t="s">
        <v>9223</v>
      </c>
      <c r="E2286">
        <v>323.75</v>
      </c>
      <c r="F2286">
        <v>-81.394099999999995</v>
      </c>
      <c r="H2286" s="186">
        <f t="shared" si="50"/>
        <v>404.6875</v>
      </c>
    </row>
    <row r="2287" spans="4:8" x14ac:dyDescent="0.35">
      <c r="D2287" t="s">
        <v>8963</v>
      </c>
      <c r="E2287">
        <v>323.75</v>
      </c>
      <c r="F2287">
        <v>-82.8</v>
      </c>
      <c r="H2287" s="186">
        <f t="shared" si="50"/>
        <v>404.6875</v>
      </c>
    </row>
    <row r="2288" spans="4:8" x14ac:dyDescent="0.35">
      <c r="D2288" t="s">
        <v>8963</v>
      </c>
      <c r="E2288">
        <v>325</v>
      </c>
      <c r="F2288">
        <v>-75</v>
      </c>
      <c r="H2288" s="186">
        <f t="shared" si="50"/>
        <v>406.25</v>
      </c>
    </row>
    <row r="2289" spans="4:8" x14ac:dyDescent="0.35">
      <c r="D2289" t="s">
        <v>8963</v>
      </c>
      <c r="E2289">
        <v>323.75</v>
      </c>
      <c r="F2289">
        <v>-73.2</v>
      </c>
      <c r="H2289" s="186">
        <f t="shared" si="50"/>
        <v>404.6875</v>
      </c>
    </row>
    <row r="2290" spans="4:8" x14ac:dyDescent="0.35">
      <c r="D2290" t="s">
        <v>9197</v>
      </c>
      <c r="E2290">
        <v>325</v>
      </c>
      <c r="F2290">
        <v>-75.878699999999995</v>
      </c>
      <c r="H2290" s="186">
        <f t="shared" si="50"/>
        <v>406.25</v>
      </c>
    </row>
    <row r="2291" spans="4:8" x14ac:dyDescent="0.35">
      <c r="D2291" t="s">
        <v>9196</v>
      </c>
      <c r="E2291">
        <v>325</v>
      </c>
      <c r="F2291">
        <v>-75.878699999999995</v>
      </c>
      <c r="H2291" s="186">
        <f t="shared" si="50"/>
        <v>406.25</v>
      </c>
    </row>
    <row r="2292" spans="4:8" x14ac:dyDescent="0.35">
      <c r="D2292" t="s">
        <v>9196</v>
      </c>
      <c r="E2292">
        <v>325</v>
      </c>
      <c r="F2292">
        <v>-80.121300000000005</v>
      </c>
      <c r="H2292" s="186">
        <f t="shared" si="50"/>
        <v>406.25</v>
      </c>
    </row>
    <row r="2293" spans="4:8" x14ac:dyDescent="0.35">
      <c r="D2293" t="s">
        <v>8963</v>
      </c>
      <c r="E2293">
        <v>325</v>
      </c>
      <c r="F2293">
        <v>-81</v>
      </c>
      <c r="H2293" s="186">
        <f t="shared" si="50"/>
        <v>406.25</v>
      </c>
    </row>
    <row r="2294" spans="4:8" x14ac:dyDescent="0.35">
      <c r="D2294" t="s">
        <v>9222</v>
      </c>
      <c r="E2294">
        <v>323.75</v>
      </c>
      <c r="F2294">
        <v>-81.394099999999995</v>
      </c>
      <c r="H2294" s="186">
        <f t="shared" si="50"/>
        <v>404.6875</v>
      </c>
    </row>
    <row r="2295" spans="4:8" x14ac:dyDescent="0.35">
      <c r="D2295" t="s">
        <v>9119</v>
      </c>
      <c r="E2295">
        <v>325</v>
      </c>
      <c r="F2295">
        <v>-78</v>
      </c>
      <c r="H2295" s="186">
        <f t="shared" si="50"/>
        <v>406.25</v>
      </c>
    </row>
    <row r="2296" spans="4:8" x14ac:dyDescent="0.35">
      <c r="D2296" t="s">
        <v>9224</v>
      </c>
      <c r="E2296">
        <v>323.75</v>
      </c>
      <c r="F2296">
        <v>-78</v>
      </c>
      <c r="H2296" s="186">
        <f t="shared" si="50"/>
        <v>404.6875</v>
      </c>
    </row>
    <row r="2297" spans="4:8" x14ac:dyDescent="0.35">
      <c r="D2297" t="s">
        <v>8963</v>
      </c>
      <c r="E2297">
        <v>301.25</v>
      </c>
      <c r="F2297">
        <v>-82.8</v>
      </c>
      <c r="H2297" s="186">
        <f t="shared" si="50"/>
        <v>376.5625</v>
      </c>
    </row>
    <row r="2298" spans="4:8" x14ac:dyDescent="0.35">
      <c r="D2298" t="s">
        <v>9223</v>
      </c>
      <c r="E2298">
        <v>323.75</v>
      </c>
      <c r="F2298">
        <v>-74.605900000000005</v>
      </c>
      <c r="H2298" s="186">
        <f t="shared" si="50"/>
        <v>404.6875</v>
      </c>
    </row>
    <row r="2299" spans="4:8" x14ac:dyDescent="0.35">
      <c r="D2299" t="s">
        <v>9223</v>
      </c>
      <c r="E2299">
        <v>301.25</v>
      </c>
      <c r="F2299">
        <v>-74.605900000000005</v>
      </c>
      <c r="H2299" s="186">
        <f t="shared" si="50"/>
        <v>376.5625</v>
      </c>
    </row>
    <row r="2300" spans="4:8" x14ac:dyDescent="0.35">
      <c r="D2300" t="s">
        <v>9221</v>
      </c>
      <c r="E2300">
        <v>301.25</v>
      </c>
      <c r="F2300">
        <v>-78</v>
      </c>
      <c r="H2300" s="186">
        <f t="shared" si="50"/>
        <v>376.5625</v>
      </c>
    </row>
    <row r="2301" spans="4:8" x14ac:dyDescent="0.35">
      <c r="D2301" t="s">
        <v>9223</v>
      </c>
      <c r="E2301">
        <v>301.25</v>
      </c>
      <c r="F2301">
        <v>-81.394099999999995</v>
      </c>
      <c r="H2301" s="186">
        <f t="shared" si="50"/>
        <v>376.5625</v>
      </c>
    </row>
    <row r="2302" spans="4:8" x14ac:dyDescent="0.35">
      <c r="D2302" t="s">
        <v>9222</v>
      </c>
      <c r="E2302">
        <v>301.25</v>
      </c>
      <c r="F2302">
        <v>-74.605900000000005</v>
      </c>
      <c r="H2302" s="186">
        <f t="shared" si="50"/>
        <v>376.5625</v>
      </c>
    </row>
    <row r="2303" spans="4:8" x14ac:dyDescent="0.35">
      <c r="D2303" t="s">
        <v>8963</v>
      </c>
      <c r="E2303">
        <v>301.25</v>
      </c>
      <c r="F2303">
        <v>-73.2</v>
      </c>
      <c r="H2303" s="186">
        <f t="shared" si="50"/>
        <v>376.5625</v>
      </c>
    </row>
    <row r="2304" spans="4:8" x14ac:dyDescent="0.35">
      <c r="D2304" t="s">
        <v>8963</v>
      </c>
      <c r="E2304">
        <v>300</v>
      </c>
      <c r="F2304">
        <v>-75</v>
      </c>
      <c r="H2304" s="186">
        <f t="shared" si="50"/>
        <v>375</v>
      </c>
    </row>
    <row r="2305" spans="4:8" x14ac:dyDescent="0.35">
      <c r="D2305" t="s">
        <v>9197</v>
      </c>
      <c r="E2305">
        <v>300</v>
      </c>
      <c r="F2305">
        <v>-75.878699999999995</v>
      </c>
      <c r="H2305" s="186">
        <f t="shared" si="50"/>
        <v>375</v>
      </c>
    </row>
    <row r="2306" spans="4:8" x14ac:dyDescent="0.35">
      <c r="D2306" t="s">
        <v>9119</v>
      </c>
      <c r="E2306">
        <v>300</v>
      </c>
      <c r="F2306">
        <v>-78</v>
      </c>
      <c r="H2306" s="186">
        <f t="shared" si="50"/>
        <v>375</v>
      </c>
    </row>
    <row r="2307" spans="4:8" x14ac:dyDescent="0.35">
      <c r="D2307" t="s">
        <v>9197</v>
      </c>
      <c r="E2307">
        <v>300</v>
      </c>
      <c r="F2307">
        <v>-80.121300000000005</v>
      </c>
      <c r="H2307" s="186">
        <f t="shared" si="50"/>
        <v>375</v>
      </c>
    </row>
    <row r="2308" spans="4:8" x14ac:dyDescent="0.35">
      <c r="D2308" t="s">
        <v>8963</v>
      </c>
      <c r="E2308">
        <v>300</v>
      </c>
      <c r="F2308">
        <v>-81</v>
      </c>
      <c r="H2308" s="186">
        <f t="shared" si="50"/>
        <v>375</v>
      </c>
    </row>
    <row r="2309" spans="4:8" x14ac:dyDescent="0.35">
      <c r="D2309" t="s">
        <v>9196</v>
      </c>
      <c r="E2309">
        <v>300</v>
      </c>
      <c r="F2309">
        <v>-80.121300000000005</v>
      </c>
      <c r="H2309" s="186">
        <f t="shared" si="50"/>
        <v>375</v>
      </c>
    </row>
    <row r="2310" spans="4:8" x14ac:dyDescent="0.35">
      <c r="D2310" t="s">
        <v>9222</v>
      </c>
      <c r="E2310">
        <v>301.25</v>
      </c>
      <c r="F2310">
        <v>-81.394099999999995</v>
      </c>
      <c r="H2310" s="186">
        <f t="shared" si="50"/>
        <v>376.5625</v>
      </c>
    </row>
    <row r="2311" spans="4:8" x14ac:dyDescent="0.35">
      <c r="D2311" t="s">
        <v>9116</v>
      </c>
      <c r="E2311">
        <v>300</v>
      </c>
      <c r="F2311">
        <v>-78</v>
      </c>
      <c r="H2311" s="186">
        <f t="shared" si="50"/>
        <v>375</v>
      </c>
    </row>
    <row r="2312" spans="4:8" x14ac:dyDescent="0.35">
      <c r="D2312" t="s">
        <v>9196</v>
      </c>
      <c r="E2312">
        <v>300</v>
      </c>
      <c r="F2312">
        <v>-75.878699999999995</v>
      </c>
      <c r="H2312" s="186">
        <f t="shared" si="50"/>
        <v>375</v>
      </c>
    </row>
    <row r="2313" spans="4:8" x14ac:dyDescent="0.35">
      <c r="D2313" t="s">
        <v>8963</v>
      </c>
      <c r="E2313">
        <v>335</v>
      </c>
      <c r="F2313">
        <v>-68</v>
      </c>
      <c r="H2313" s="186">
        <f t="shared" si="50"/>
        <v>418.75</v>
      </c>
    </row>
    <row r="2314" spans="4:8" x14ac:dyDescent="0.35">
      <c r="D2314" t="s">
        <v>8963</v>
      </c>
      <c r="E2314">
        <v>342.625</v>
      </c>
      <c r="F2314">
        <v>-69.291899999999998</v>
      </c>
      <c r="H2314" s="186">
        <f t="shared" si="50"/>
        <v>428.28125</v>
      </c>
    </row>
    <row r="2315" spans="4:8" x14ac:dyDescent="0.35">
      <c r="D2315" t="s">
        <v>8963</v>
      </c>
      <c r="E2315">
        <v>333.375</v>
      </c>
      <c r="F2315">
        <v>-69.291899999999998</v>
      </c>
      <c r="H2315" s="186">
        <f t="shared" si="50"/>
        <v>416.71875</v>
      </c>
    </row>
    <row r="2316" spans="4:8" x14ac:dyDescent="0.35">
      <c r="D2316" t="s">
        <v>9189</v>
      </c>
      <c r="E2316">
        <v>333.375</v>
      </c>
      <c r="F2316">
        <v>-68</v>
      </c>
      <c r="H2316" s="186">
        <f t="shared" si="50"/>
        <v>416.71875</v>
      </c>
    </row>
    <row r="2317" spans="4:8" x14ac:dyDescent="0.35">
      <c r="D2317" t="s">
        <v>9225</v>
      </c>
      <c r="E2317">
        <v>342.625</v>
      </c>
      <c r="F2317">
        <v>-78</v>
      </c>
      <c r="H2317" s="186">
        <f t="shared" si="50"/>
        <v>428.28125</v>
      </c>
    </row>
    <row r="2318" spans="4:8" x14ac:dyDescent="0.35">
      <c r="D2318" t="s">
        <v>8930</v>
      </c>
      <c r="E2318">
        <v>343.5</v>
      </c>
      <c r="F2318">
        <v>-78</v>
      </c>
      <c r="H2318" s="186">
        <f t="shared" si="50"/>
        <v>429.375</v>
      </c>
    </row>
    <row r="2319" spans="4:8" x14ac:dyDescent="0.35">
      <c r="D2319" t="s">
        <v>8930</v>
      </c>
      <c r="E2319">
        <v>342.625</v>
      </c>
      <c r="F2319">
        <v>-76.721299999999999</v>
      </c>
      <c r="H2319" s="186">
        <f t="shared" si="50"/>
        <v>428.28125</v>
      </c>
    </row>
    <row r="2320" spans="4:8" x14ac:dyDescent="0.35">
      <c r="D2320" t="s">
        <v>8930</v>
      </c>
      <c r="E2320">
        <v>342.625</v>
      </c>
      <c r="F2320">
        <v>-79.278700000000001</v>
      </c>
      <c r="H2320" s="186">
        <f t="shared" si="50"/>
        <v>428.28125</v>
      </c>
    </row>
    <row r="2321" spans="4:8" x14ac:dyDescent="0.35">
      <c r="D2321" t="s">
        <v>9225</v>
      </c>
      <c r="E2321">
        <v>333.375</v>
      </c>
      <c r="F2321">
        <v>-78</v>
      </c>
      <c r="H2321" s="186">
        <f t="shared" si="50"/>
        <v>416.71875</v>
      </c>
    </row>
    <row r="2322" spans="4:8" x14ac:dyDescent="0.35">
      <c r="D2322" t="s">
        <v>8930</v>
      </c>
      <c r="E2322">
        <v>333.375</v>
      </c>
      <c r="F2322">
        <v>-76.721299999999999</v>
      </c>
      <c r="H2322" s="186">
        <f t="shared" si="50"/>
        <v>416.71875</v>
      </c>
    </row>
    <row r="2323" spans="4:8" x14ac:dyDescent="0.35">
      <c r="D2323" t="s">
        <v>9226</v>
      </c>
      <c r="E2323">
        <v>290</v>
      </c>
      <c r="F2323">
        <v>-76.864199999999997</v>
      </c>
      <c r="H2323" s="186">
        <f t="shared" si="50"/>
        <v>362.5</v>
      </c>
    </row>
    <row r="2324" spans="4:8" x14ac:dyDescent="0.35">
      <c r="D2324" t="s">
        <v>9226</v>
      </c>
      <c r="E2324">
        <v>332.5</v>
      </c>
      <c r="F2324">
        <v>-76.864199999999997</v>
      </c>
      <c r="H2324" s="186">
        <f t="shared" si="50"/>
        <v>415.625</v>
      </c>
    </row>
    <row r="2325" spans="4:8" x14ac:dyDescent="0.35">
      <c r="D2325" t="s">
        <v>8930</v>
      </c>
      <c r="E2325">
        <v>290</v>
      </c>
      <c r="F2325">
        <v>-75.728399999999993</v>
      </c>
      <c r="H2325" s="186">
        <f t="shared" si="50"/>
        <v>362.5</v>
      </c>
    </row>
    <row r="2326" spans="4:8" x14ac:dyDescent="0.35">
      <c r="D2326" t="s">
        <v>8930</v>
      </c>
      <c r="E2326">
        <v>332.5</v>
      </c>
      <c r="F2326">
        <v>-75.728399999999993</v>
      </c>
      <c r="H2326" s="186">
        <f t="shared" si="50"/>
        <v>415.625</v>
      </c>
    </row>
    <row r="2327" spans="4:8" x14ac:dyDescent="0.35">
      <c r="D2327" t="s">
        <v>9227</v>
      </c>
      <c r="E2327">
        <v>290</v>
      </c>
      <c r="F2327">
        <v>-76.864199999999997</v>
      </c>
      <c r="H2327" s="186">
        <f t="shared" si="50"/>
        <v>362.5</v>
      </c>
    </row>
    <row r="2328" spans="4:8" x14ac:dyDescent="0.35">
      <c r="D2328" t="s">
        <v>9227</v>
      </c>
      <c r="E2328">
        <v>332.5</v>
      </c>
      <c r="F2328">
        <v>-76.864199999999997</v>
      </c>
      <c r="H2328" s="186">
        <f t="shared" si="50"/>
        <v>415.625</v>
      </c>
    </row>
    <row r="2329" spans="4:8" x14ac:dyDescent="0.35">
      <c r="D2329" t="s">
        <v>9227</v>
      </c>
      <c r="E2329">
        <v>290</v>
      </c>
      <c r="F2329">
        <v>-79.135800000000003</v>
      </c>
      <c r="H2329" s="186">
        <f t="shared" si="50"/>
        <v>362.5</v>
      </c>
    </row>
    <row r="2330" spans="4:8" x14ac:dyDescent="0.35">
      <c r="D2330" t="s">
        <v>8930</v>
      </c>
      <c r="E2330">
        <v>290</v>
      </c>
      <c r="F2330">
        <v>-80.271600000000007</v>
      </c>
      <c r="H2330" s="186">
        <f t="shared" si="50"/>
        <v>362.5</v>
      </c>
    </row>
    <row r="2331" spans="4:8" x14ac:dyDescent="0.35">
      <c r="D2331" t="s">
        <v>8930</v>
      </c>
      <c r="E2331">
        <v>332.5</v>
      </c>
      <c r="F2331">
        <v>-80.271600000000007</v>
      </c>
      <c r="H2331" s="186">
        <f t="shared" si="50"/>
        <v>415.625</v>
      </c>
    </row>
    <row r="2332" spans="4:8" x14ac:dyDescent="0.35">
      <c r="D2332" t="s">
        <v>9226</v>
      </c>
      <c r="E2332">
        <v>290</v>
      </c>
      <c r="F2332">
        <v>-79.135800000000003</v>
      </c>
      <c r="H2332" s="186">
        <f t="shared" si="50"/>
        <v>362.5</v>
      </c>
    </row>
    <row r="2333" spans="4:8" x14ac:dyDescent="0.35">
      <c r="D2333" t="s">
        <v>9227</v>
      </c>
      <c r="E2333">
        <v>332.5</v>
      </c>
      <c r="F2333">
        <v>-79.135800000000003</v>
      </c>
      <c r="H2333" s="186">
        <f t="shared" si="50"/>
        <v>415.625</v>
      </c>
    </row>
    <row r="2334" spans="4:8" x14ac:dyDescent="0.35">
      <c r="D2334" t="s">
        <v>9226</v>
      </c>
      <c r="E2334">
        <v>332.5</v>
      </c>
      <c r="F2334">
        <v>-79.135800000000003</v>
      </c>
      <c r="H2334" s="186">
        <f t="shared" si="50"/>
        <v>415.625</v>
      </c>
    </row>
    <row r="2335" spans="4:8" x14ac:dyDescent="0.35">
      <c r="D2335" t="s">
        <v>8930</v>
      </c>
      <c r="E2335">
        <v>335</v>
      </c>
      <c r="F2335">
        <v>-78</v>
      </c>
      <c r="H2335" s="186">
        <f t="shared" si="50"/>
        <v>418.75</v>
      </c>
    </row>
    <row r="2336" spans="4:8" x14ac:dyDescent="0.35">
      <c r="D2336" t="s">
        <v>9228</v>
      </c>
      <c r="E2336">
        <v>342.625</v>
      </c>
      <c r="F2336">
        <v>-78</v>
      </c>
      <c r="H2336" s="186">
        <f t="shared" si="50"/>
        <v>428.28125</v>
      </c>
    </row>
    <row r="2337" spans="4:8" x14ac:dyDescent="0.35">
      <c r="D2337" t="s">
        <v>9228</v>
      </c>
      <c r="E2337">
        <v>333.375</v>
      </c>
      <c r="F2337">
        <v>-78</v>
      </c>
      <c r="H2337" s="186">
        <f t="shared" si="50"/>
        <v>416.71875</v>
      </c>
    </row>
    <row r="2338" spans="4:8" x14ac:dyDescent="0.35">
      <c r="D2338" t="s">
        <v>8930</v>
      </c>
      <c r="E2338">
        <v>333.375</v>
      </c>
      <c r="F2338">
        <v>-79.278700000000001</v>
      </c>
      <c r="H2338" s="186">
        <f t="shared" ref="H2338:H2393" si="51">E2338*1.25</f>
        <v>416.71875</v>
      </c>
    </row>
    <row r="2339" spans="4:8" x14ac:dyDescent="0.35">
      <c r="D2339" t="s">
        <v>8963</v>
      </c>
      <c r="E2339">
        <v>342.625</v>
      </c>
      <c r="F2339">
        <v>-89.291899999999998</v>
      </c>
      <c r="H2339" s="186">
        <f t="shared" si="51"/>
        <v>428.28125</v>
      </c>
    </row>
    <row r="2340" spans="4:8" x14ac:dyDescent="0.35">
      <c r="D2340" t="s">
        <v>8963</v>
      </c>
      <c r="E2340">
        <v>343.5</v>
      </c>
      <c r="F2340">
        <v>-88</v>
      </c>
      <c r="H2340" s="186">
        <f t="shared" si="51"/>
        <v>429.375</v>
      </c>
    </row>
    <row r="2341" spans="4:8" x14ac:dyDescent="0.35">
      <c r="D2341" t="s">
        <v>9189</v>
      </c>
      <c r="E2341">
        <v>342.625</v>
      </c>
      <c r="F2341">
        <v>-88</v>
      </c>
      <c r="H2341" s="186">
        <f t="shared" si="51"/>
        <v>428.28125</v>
      </c>
    </row>
    <row r="2342" spans="4:8" x14ac:dyDescent="0.35">
      <c r="D2342" t="s">
        <v>9188</v>
      </c>
      <c r="E2342">
        <v>342.625</v>
      </c>
      <c r="F2342">
        <v>-88</v>
      </c>
      <c r="H2342" s="186">
        <f t="shared" si="51"/>
        <v>428.28125</v>
      </c>
    </row>
    <row r="2343" spans="4:8" x14ac:dyDescent="0.35">
      <c r="D2343" t="s">
        <v>8963</v>
      </c>
      <c r="E2343">
        <v>333.375</v>
      </c>
      <c r="F2343">
        <v>-89.291899999999998</v>
      </c>
      <c r="H2343" s="186">
        <f t="shared" si="51"/>
        <v>416.71875</v>
      </c>
    </row>
    <row r="2344" spans="4:8" x14ac:dyDescent="0.35">
      <c r="D2344" t="s">
        <v>9189</v>
      </c>
      <c r="E2344">
        <v>333.375</v>
      </c>
      <c r="F2344">
        <v>-88</v>
      </c>
      <c r="H2344" s="186">
        <f t="shared" si="51"/>
        <v>416.71875</v>
      </c>
    </row>
    <row r="2345" spans="4:8" x14ac:dyDescent="0.35">
      <c r="D2345" t="s">
        <v>9216</v>
      </c>
      <c r="E2345">
        <v>290</v>
      </c>
      <c r="F2345">
        <v>-89.967299999999994</v>
      </c>
      <c r="H2345" s="186">
        <f t="shared" si="51"/>
        <v>362.5</v>
      </c>
    </row>
    <row r="2346" spans="4:8" x14ac:dyDescent="0.35">
      <c r="D2346" t="s">
        <v>9216</v>
      </c>
      <c r="E2346">
        <v>332.5</v>
      </c>
      <c r="F2346">
        <v>-89.967299999999994</v>
      </c>
      <c r="H2346" s="186">
        <f t="shared" si="51"/>
        <v>415.625</v>
      </c>
    </row>
    <row r="2347" spans="4:8" x14ac:dyDescent="0.35">
      <c r="D2347" t="s">
        <v>9217</v>
      </c>
      <c r="E2347">
        <v>290</v>
      </c>
      <c r="F2347">
        <v>-88</v>
      </c>
      <c r="H2347" s="186">
        <f t="shared" si="51"/>
        <v>362.5</v>
      </c>
    </row>
    <row r="2348" spans="4:8" x14ac:dyDescent="0.35">
      <c r="D2348" t="s">
        <v>9217</v>
      </c>
      <c r="E2348">
        <v>332.5</v>
      </c>
      <c r="F2348">
        <v>-88</v>
      </c>
      <c r="H2348" s="186">
        <f t="shared" si="51"/>
        <v>415.625</v>
      </c>
    </row>
    <row r="2349" spans="4:8" x14ac:dyDescent="0.35">
      <c r="D2349" t="s">
        <v>9216</v>
      </c>
      <c r="E2349">
        <v>290</v>
      </c>
      <c r="F2349">
        <v>-86.032700000000006</v>
      </c>
      <c r="H2349" s="186">
        <f t="shared" si="51"/>
        <v>362.5</v>
      </c>
    </row>
    <row r="2350" spans="4:8" x14ac:dyDescent="0.35">
      <c r="D2350" t="s">
        <v>9216</v>
      </c>
      <c r="E2350">
        <v>332.5</v>
      </c>
      <c r="F2350">
        <v>-86.032700000000006</v>
      </c>
      <c r="H2350" s="186">
        <f t="shared" si="51"/>
        <v>415.625</v>
      </c>
    </row>
    <row r="2351" spans="4:8" x14ac:dyDescent="0.35">
      <c r="D2351" t="s">
        <v>9214</v>
      </c>
      <c r="E2351">
        <v>290</v>
      </c>
      <c r="F2351">
        <v>-86.032700000000006</v>
      </c>
      <c r="H2351" s="186">
        <f t="shared" si="51"/>
        <v>362.5</v>
      </c>
    </row>
    <row r="2352" spans="4:8" x14ac:dyDescent="0.35">
      <c r="D2352" t="s">
        <v>9215</v>
      </c>
      <c r="E2352">
        <v>290</v>
      </c>
      <c r="F2352">
        <v>-88</v>
      </c>
      <c r="H2352" s="186">
        <f t="shared" si="51"/>
        <v>362.5</v>
      </c>
    </row>
    <row r="2353" spans="4:8" x14ac:dyDescent="0.35">
      <c r="D2353" t="s">
        <v>9215</v>
      </c>
      <c r="E2353">
        <v>332.5</v>
      </c>
      <c r="F2353">
        <v>-88</v>
      </c>
      <c r="H2353" s="186">
        <f t="shared" si="51"/>
        <v>415.625</v>
      </c>
    </row>
    <row r="2354" spans="4:8" x14ac:dyDescent="0.35">
      <c r="D2354" t="s">
        <v>9214</v>
      </c>
      <c r="E2354">
        <v>290</v>
      </c>
      <c r="F2354">
        <v>-89.967299999999994</v>
      </c>
      <c r="H2354" s="186">
        <f t="shared" si="51"/>
        <v>362.5</v>
      </c>
    </row>
    <row r="2355" spans="4:8" x14ac:dyDescent="0.35">
      <c r="D2355" t="s">
        <v>9214</v>
      </c>
      <c r="E2355">
        <v>332.5</v>
      </c>
      <c r="F2355">
        <v>-86.032700000000006</v>
      </c>
      <c r="H2355" s="186">
        <f t="shared" si="51"/>
        <v>415.625</v>
      </c>
    </row>
    <row r="2356" spans="4:8" x14ac:dyDescent="0.35">
      <c r="D2356" t="s">
        <v>9214</v>
      </c>
      <c r="E2356">
        <v>332.5</v>
      </c>
      <c r="F2356">
        <v>-89.967299999999994</v>
      </c>
      <c r="H2356" s="186">
        <f t="shared" si="51"/>
        <v>415.625</v>
      </c>
    </row>
    <row r="2357" spans="4:8" x14ac:dyDescent="0.35">
      <c r="D2357" t="s">
        <v>8963</v>
      </c>
      <c r="E2357">
        <v>335</v>
      </c>
      <c r="F2357">
        <v>-88</v>
      </c>
      <c r="H2357" s="186">
        <f t="shared" si="51"/>
        <v>418.75</v>
      </c>
    </row>
    <row r="2358" spans="4:8" x14ac:dyDescent="0.35">
      <c r="D2358" t="s">
        <v>8963</v>
      </c>
      <c r="E2358">
        <v>342.625</v>
      </c>
      <c r="F2358">
        <v>-86.708100000000002</v>
      </c>
      <c r="H2358" s="186">
        <f t="shared" si="51"/>
        <v>428.28125</v>
      </c>
    </row>
    <row r="2359" spans="4:8" x14ac:dyDescent="0.35">
      <c r="D2359" t="s">
        <v>8963</v>
      </c>
      <c r="E2359">
        <v>333.375</v>
      </c>
      <c r="F2359">
        <v>-86.708100000000002</v>
      </c>
      <c r="H2359" s="186">
        <f t="shared" si="51"/>
        <v>416.71875</v>
      </c>
    </row>
    <row r="2360" spans="4:8" x14ac:dyDescent="0.35">
      <c r="D2360" t="s">
        <v>9188</v>
      </c>
      <c r="E2360">
        <v>333.375</v>
      </c>
      <c r="F2360">
        <v>-88</v>
      </c>
      <c r="H2360" s="186">
        <f t="shared" si="51"/>
        <v>416.71875</v>
      </c>
    </row>
    <row r="2361" spans="4:8" x14ac:dyDescent="0.35">
      <c r="D2361" t="s">
        <v>9229</v>
      </c>
      <c r="E2361">
        <v>342.625</v>
      </c>
      <c r="F2361">
        <v>-78</v>
      </c>
      <c r="H2361" s="186">
        <f t="shared" si="51"/>
        <v>428.28125</v>
      </c>
    </row>
    <row r="2362" spans="4:8" x14ac:dyDescent="0.35">
      <c r="D2362" t="s">
        <v>8936</v>
      </c>
      <c r="E2362">
        <v>343.5</v>
      </c>
      <c r="F2362">
        <v>-78</v>
      </c>
      <c r="H2362" s="186">
        <f t="shared" si="51"/>
        <v>429.375</v>
      </c>
    </row>
    <row r="2363" spans="4:8" x14ac:dyDescent="0.35">
      <c r="D2363" t="s">
        <v>8936</v>
      </c>
      <c r="E2363">
        <v>342.625</v>
      </c>
      <c r="F2363">
        <v>-79.278700000000001</v>
      </c>
      <c r="H2363" s="186">
        <f t="shared" si="51"/>
        <v>428.28125</v>
      </c>
    </row>
    <row r="2364" spans="4:8" x14ac:dyDescent="0.35">
      <c r="D2364" t="s">
        <v>8936</v>
      </c>
      <c r="E2364">
        <v>342.625</v>
      </c>
      <c r="F2364">
        <v>-76.721299999999999</v>
      </c>
      <c r="H2364" s="186">
        <f t="shared" si="51"/>
        <v>428.28125</v>
      </c>
    </row>
    <row r="2365" spans="4:8" x14ac:dyDescent="0.35">
      <c r="D2365" t="s">
        <v>9229</v>
      </c>
      <c r="E2365">
        <v>333.375</v>
      </c>
      <c r="F2365">
        <v>-78</v>
      </c>
      <c r="H2365" s="186">
        <f t="shared" si="51"/>
        <v>416.71875</v>
      </c>
    </row>
    <row r="2366" spans="4:8" x14ac:dyDescent="0.35">
      <c r="D2366" t="s">
        <v>8936</v>
      </c>
      <c r="E2366">
        <v>333.375</v>
      </c>
      <c r="F2366">
        <v>-79.278700000000001</v>
      </c>
      <c r="H2366" s="186">
        <f t="shared" si="51"/>
        <v>416.71875</v>
      </c>
    </row>
    <row r="2367" spans="4:8" x14ac:dyDescent="0.35">
      <c r="D2367" t="s">
        <v>9230</v>
      </c>
      <c r="E2367">
        <v>290</v>
      </c>
      <c r="F2367">
        <v>-79.135800000000003</v>
      </c>
      <c r="H2367" s="186">
        <f t="shared" si="51"/>
        <v>362.5</v>
      </c>
    </row>
    <row r="2368" spans="4:8" x14ac:dyDescent="0.35">
      <c r="D2368" t="s">
        <v>9230</v>
      </c>
      <c r="E2368">
        <v>332.5</v>
      </c>
      <c r="F2368">
        <v>-79.135800000000003</v>
      </c>
      <c r="H2368" s="186">
        <f t="shared" si="51"/>
        <v>415.625</v>
      </c>
    </row>
    <row r="2369" spans="4:23" x14ac:dyDescent="0.35">
      <c r="D2369" t="s">
        <v>8936</v>
      </c>
      <c r="E2369">
        <v>290</v>
      </c>
      <c r="F2369">
        <v>-80.271600000000007</v>
      </c>
      <c r="H2369" s="186">
        <f t="shared" si="51"/>
        <v>362.5</v>
      </c>
    </row>
    <row r="2370" spans="4:23" x14ac:dyDescent="0.35">
      <c r="D2370" t="s">
        <v>8936</v>
      </c>
      <c r="E2370">
        <v>332.5</v>
      </c>
      <c r="F2370">
        <v>-80.271600000000007</v>
      </c>
      <c r="H2370" s="186">
        <f t="shared" si="51"/>
        <v>415.625</v>
      </c>
    </row>
    <row r="2371" spans="4:23" x14ac:dyDescent="0.35">
      <c r="D2371" t="s">
        <v>9231</v>
      </c>
      <c r="E2371">
        <v>290</v>
      </c>
      <c r="F2371">
        <v>-79.135800000000003</v>
      </c>
      <c r="H2371" s="186">
        <f t="shared" si="51"/>
        <v>362.5</v>
      </c>
    </row>
    <row r="2372" spans="4:23" x14ac:dyDescent="0.35">
      <c r="D2372" t="s">
        <v>9231</v>
      </c>
      <c r="E2372">
        <v>332.5</v>
      </c>
      <c r="F2372">
        <v>-79.135800000000003</v>
      </c>
      <c r="H2372" s="186">
        <f t="shared" si="51"/>
        <v>415.625</v>
      </c>
    </row>
    <row r="2373" spans="4:23" x14ac:dyDescent="0.35">
      <c r="D2373" t="s">
        <v>9231</v>
      </c>
      <c r="E2373">
        <v>290</v>
      </c>
      <c r="F2373">
        <v>-76.864199999999997</v>
      </c>
      <c r="H2373" s="186">
        <f t="shared" si="51"/>
        <v>362.5</v>
      </c>
    </row>
    <row r="2374" spans="4:23" x14ac:dyDescent="0.35">
      <c r="D2374" t="s">
        <v>8936</v>
      </c>
      <c r="E2374">
        <v>290</v>
      </c>
      <c r="F2374">
        <v>-75.728399999999993</v>
      </c>
      <c r="H2374" s="186">
        <f t="shared" si="51"/>
        <v>362.5</v>
      </c>
    </row>
    <row r="2375" spans="4:23" x14ac:dyDescent="0.35">
      <c r="D2375" t="s">
        <v>8936</v>
      </c>
      <c r="E2375">
        <v>332.5</v>
      </c>
      <c r="F2375">
        <v>-75.728399999999993</v>
      </c>
      <c r="H2375" s="186">
        <f t="shared" si="51"/>
        <v>415.625</v>
      </c>
      <c r="S2375" t="s">
        <v>9283</v>
      </c>
      <c r="T2375" s="319">
        <v>-1.56E-5</v>
      </c>
      <c r="U2375">
        <v>73</v>
      </c>
      <c r="W2375" s="339">
        <f>T2375*1.3</f>
        <v>-2.0279999999999999E-5</v>
      </c>
    </row>
    <row r="2376" spans="4:23" x14ac:dyDescent="0.35">
      <c r="D2376" t="s">
        <v>9230</v>
      </c>
      <c r="E2376">
        <v>290</v>
      </c>
      <c r="F2376">
        <v>-76.864199999999997</v>
      </c>
      <c r="H2376" s="186">
        <f t="shared" si="51"/>
        <v>362.5</v>
      </c>
      <c r="S2376" t="s">
        <v>9296</v>
      </c>
      <c r="T2376" s="319">
        <v>-1.6900000000000001E-5</v>
      </c>
      <c r="U2376">
        <v>82</v>
      </c>
      <c r="W2376" s="339">
        <f t="shared" ref="W2376:W2439" si="52">T2376*1.3</f>
        <v>-2.1970000000000001E-5</v>
      </c>
    </row>
    <row r="2377" spans="4:23" x14ac:dyDescent="0.35">
      <c r="D2377" t="s">
        <v>9232</v>
      </c>
      <c r="E2377">
        <v>332.5</v>
      </c>
      <c r="F2377">
        <v>-76.864199999999997</v>
      </c>
      <c r="H2377" s="186">
        <f t="shared" si="51"/>
        <v>415.625</v>
      </c>
      <c r="L2377" t="s">
        <v>9280</v>
      </c>
      <c r="M2377">
        <v>224.64000000000001</v>
      </c>
      <c r="N2377">
        <v>90</v>
      </c>
      <c r="P2377">
        <f>M2377*1.2</f>
        <v>269.56799999999998</v>
      </c>
      <c r="S2377" t="s">
        <v>9297</v>
      </c>
      <c r="T2377" s="319">
        <v>50.7</v>
      </c>
      <c r="U2377">
        <v>51</v>
      </c>
      <c r="W2377" s="339">
        <f t="shared" si="52"/>
        <v>65.910000000000011</v>
      </c>
    </row>
    <row r="2378" spans="4:23" x14ac:dyDescent="0.35">
      <c r="D2378" t="s">
        <v>9230</v>
      </c>
      <c r="E2378">
        <v>332.5</v>
      </c>
      <c r="F2378">
        <v>-76.864199999999997</v>
      </c>
      <c r="H2378" s="186">
        <f t="shared" si="51"/>
        <v>415.625</v>
      </c>
      <c r="L2378" t="s">
        <v>9281</v>
      </c>
      <c r="M2378">
        <v>224.64000000000001</v>
      </c>
      <c r="N2378">
        <v>82</v>
      </c>
      <c r="P2378" s="186">
        <f t="shared" ref="P2378:P2408" si="53">M2378*1.2</f>
        <v>269.56799999999998</v>
      </c>
      <c r="S2378" t="s">
        <v>9298</v>
      </c>
      <c r="T2378" s="319">
        <v>50.7</v>
      </c>
      <c r="U2378">
        <v>40</v>
      </c>
      <c r="W2378" s="339">
        <f t="shared" si="52"/>
        <v>65.910000000000011</v>
      </c>
    </row>
    <row r="2379" spans="4:23" x14ac:dyDescent="0.35">
      <c r="D2379" t="s">
        <v>8936</v>
      </c>
      <c r="E2379">
        <v>335</v>
      </c>
      <c r="F2379">
        <v>-78</v>
      </c>
      <c r="H2379" s="186">
        <f t="shared" si="51"/>
        <v>418.75</v>
      </c>
      <c r="L2379" t="s">
        <v>9281</v>
      </c>
      <c r="M2379">
        <v>0</v>
      </c>
      <c r="N2379">
        <v>68</v>
      </c>
      <c r="P2379" s="186">
        <f t="shared" si="53"/>
        <v>0</v>
      </c>
      <c r="S2379" t="s">
        <v>9287</v>
      </c>
      <c r="T2379" s="319">
        <v>19.5</v>
      </c>
      <c r="U2379">
        <v>66</v>
      </c>
      <c r="W2379" s="339">
        <f t="shared" si="52"/>
        <v>25.35</v>
      </c>
    </row>
    <row r="2380" spans="4:23" x14ac:dyDescent="0.35">
      <c r="D2380" t="s">
        <v>9233</v>
      </c>
      <c r="E2380">
        <v>342.625</v>
      </c>
      <c r="F2380">
        <v>-78</v>
      </c>
      <c r="H2380" s="186">
        <f t="shared" si="51"/>
        <v>428.28125</v>
      </c>
      <c r="L2380" t="s">
        <v>9282</v>
      </c>
      <c r="M2380">
        <v>0</v>
      </c>
      <c r="N2380">
        <v>91</v>
      </c>
      <c r="P2380" s="186">
        <f t="shared" si="53"/>
        <v>0</v>
      </c>
      <c r="S2380" t="s">
        <v>8914</v>
      </c>
      <c r="T2380" s="319">
        <v>19.5</v>
      </c>
      <c r="U2380">
        <v>69</v>
      </c>
      <c r="W2380" s="339">
        <f t="shared" si="52"/>
        <v>25.35</v>
      </c>
    </row>
    <row r="2381" spans="4:23" x14ac:dyDescent="0.35">
      <c r="D2381" t="s">
        <v>9233</v>
      </c>
      <c r="E2381">
        <v>333.375</v>
      </c>
      <c r="F2381">
        <v>-78</v>
      </c>
      <c r="H2381" s="186">
        <f t="shared" si="51"/>
        <v>416.71875</v>
      </c>
      <c r="L2381" t="s">
        <v>9281</v>
      </c>
      <c r="M2381">
        <v>224.64000000000001</v>
      </c>
      <c r="N2381">
        <v>99</v>
      </c>
      <c r="P2381" s="186">
        <f t="shared" si="53"/>
        <v>269.56799999999998</v>
      </c>
      <c r="S2381" t="s">
        <v>9299</v>
      </c>
      <c r="T2381" s="319">
        <v>46.800000000000004</v>
      </c>
      <c r="U2381">
        <v>52</v>
      </c>
      <c r="W2381" s="339">
        <f t="shared" si="52"/>
        <v>60.840000000000011</v>
      </c>
    </row>
    <row r="2382" spans="4:23" x14ac:dyDescent="0.35">
      <c r="D2382" t="s">
        <v>8936</v>
      </c>
      <c r="E2382">
        <v>333.375</v>
      </c>
      <c r="F2382">
        <v>-76.721299999999999</v>
      </c>
      <c r="H2382" s="186">
        <f t="shared" si="51"/>
        <v>416.71875</v>
      </c>
      <c r="L2382" t="s">
        <v>9283</v>
      </c>
      <c r="M2382">
        <v>224.64000000000001</v>
      </c>
      <c r="N2382">
        <v>90</v>
      </c>
      <c r="P2382" s="186">
        <f t="shared" si="53"/>
        <v>269.56799999999998</v>
      </c>
      <c r="S2382" t="s">
        <v>9298</v>
      </c>
      <c r="T2382" s="319">
        <v>46.800000000000004</v>
      </c>
      <c r="U2382">
        <v>49</v>
      </c>
      <c r="W2382" s="339">
        <f t="shared" si="52"/>
        <v>60.840000000000011</v>
      </c>
    </row>
    <row r="2383" spans="4:23" x14ac:dyDescent="0.35">
      <c r="D2383" t="s">
        <v>8968</v>
      </c>
      <c r="E2383">
        <v>0</v>
      </c>
      <c r="F2383">
        <v>87</v>
      </c>
      <c r="H2383" s="186">
        <f t="shared" si="51"/>
        <v>0</v>
      </c>
      <c r="L2383" t="s">
        <v>9284</v>
      </c>
      <c r="M2383">
        <v>0</v>
      </c>
      <c r="N2383">
        <v>113</v>
      </c>
      <c r="P2383" s="186">
        <f t="shared" si="53"/>
        <v>0</v>
      </c>
      <c r="S2383" t="s">
        <v>9298</v>
      </c>
      <c r="T2383" s="319">
        <v>-9.100000000000001E-6</v>
      </c>
      <c r="U2383">
        <v>40</v>
      </c>
      <c r="W2383" s="339">
        <f t="shared" si="52"/>
        <v>-1.1830000000000002E-5</v>
      </c>
    </row>
    <row r="2384" spans="4:23" x14ac:dyDescent="0.35">
      <c r="D2384" t="s">
        <v>9168</v>
      </c>
      <c r="E2384">
        <v>0</v>
      </c>
      <c r="F2384">
        <v>9.0000099999999996</v>
      </c>
      <c r="H2384" s="186">
        <f t="shared" si="51"/>
        <v>0</v>
      </c>
      <c r="L2384" t="s">
        <v>8919</v>
      </c>
      <c r="M2384">
        <v>0</v>
      </c>
      <c r="N2384">
        <v>90</v>
      </c>
      <c r="P2384" s="186">
        <f t="shared" si="53"/>
        <v>0</v>
      </c>
      <c r="S2384" t="s">
        <v>9296</v>
      </c>
      <c r="T2384" s="319">
        <v>1.8200000000000002E-5</v>
      </c>
      <c r="U2384">
        <v>-83</v>
      </c>
      <c r="W2384" s="339">
        <f t="shared" si="52"/>
        <v>2.3660000000000004E-5</v>
      </c>
    </row>
    <row r="2385" spans="4:23" x14ac:dyDescent="0.35">
      <c r="D2385" t="s">
        <v>9279</v>
      </c>
      <c r="E2385">
        <v>0</v>
      </c>
      <c r="F2385">
        <v>-87</v>
      </c>
      <c r="H2385" s="186">
        <f t="shared" si="51"/>
        <v>0</v>
      </c>
      <c r="L2385" t="s">
        <v>9155</v>
      </c>
      <c r="M2385">
        <v>224.64000000000001</v>
      </c>
      <c r="N2385">
        <v>-82</v>
      </c>
      <c r="P2385" s="186">
        <f t="shared" si="53"/>
        <v>269.56799999999998</v>
      </c>
      <c r="S2385" t="s">
        <v>9283</v>
      </c>
      <c r="T2385" s="319">
        <v>1.56E-5</v>
      </c>
      <c r="U2385">
        <v>-73</v>
      </c>
      <c r="W2385" s="339">
        <f t="shared" si="52"/>
        <v>2.0279999999999999E-5</v>
      </c>
    </row>
    <row r="2386" spans="4:23" x14ac:dyDescent="0.35">
      <c r="D2386" t="s">
        <v>9183</v>
      </c>
      <c r="E2386">
        <v>0</v>
      </c>
      <c r="F2386">
        <v>-9.0000199999999992</v>
      </c>
      <c r="H2386" s="186">
        <f t="shared" si="51"/>
        <v>0</v>
      </c>
      <c r="L2386" t="s">
        <v>9154</v>
      </c>
      <c r="M2386">
        <v>224.64000000000001</v>
      </c>
      <c r="N2386">
        <v>-91</v>
      </c>
      <c r="P2386" s="186">
        <f t="shared" si="53"/>
        <v>269.56799999999998</v>
      </c>
      <c r="S2386" t="s">
        <v>9298</v>
      </c>
      <c r="T2386" s="319">
        <v>50.7</v>
      </c>
      <c r="U2386">
        <v>-40</v>
      </c>
      <c r="W2386" s="339">
        <f t="shared" si="52"/>
        <v>65.910000000000011</v>
      </c>
    </row>
    <row r="2387" spans="4:23" x14ac:dyDescent="0.35">
      <c r="D2387" t="s">
        <v>9147</v>
      </c>
      <c r="E2387">
        <v>290</v>
      </c>
      <c r="F2387">
        <v>-36.666200000000003</v>
      </c>
      <c r="H2387" s="186">
        <f t="shared" si="51"/>
        <v>362.5</v>
      </c>
      <c r="L2387" t="s">
        <v>9285</v>
      </c>
      <c r="M2387">
        <v>0</v>
      </c>
      <c r="N2387">
        <v>-91</v>
      </c>
      <c r="P2387" s="186">
        <f t="shared" si="53"/>
        <v>0</v>
      </c>
      <c r="S2387" t="s">
        <v>9297</v>
      </c>
      <c r="T2387" s="319">
        <v>50.7</v>
      </c>
      <c r="U2387">
        <v>-51</v>
      </c>
      <c r="W2387" s="339">
        <f t="shared" si="52"/>
        <v>65.910000000000011</v>
      </c>
    </row>
    <row r="2388" spans="4:23" x14ac:dyDescent="0.35">
      <c r="D2388" t="s">
        <v>8969</v>
      </c>
      <c r="E2388">
        <v>290</v>
      </c>
      <c r="F2388">
        <v>-36.666200000000003</v>
      </c>
      <c r="H2388" s="186">
        <f t="shared" si="51"/>
        <v>362.5</v>
      </c>
      <c r="L2388" t="s">
        <v>9155</v>
      </c>
      <c r="M2388">
        <v>0</v>
      </c>
      <c r="N2388">
        <v>-68</v>
      </c>
      <c r="P2388" s="186">
        <f t="shared" si="53"/>
        <v>0</v>
      </c>
      <c r="S2388" t="s">
        <v>8917</v>
      </c>
      <c r="T2388" s="319">
        <v>19.5</v>
      </c>
      <c r="U2388">
        <v>-68</v>
      </c>
      <c r="W2388" s="339">
        <f t="shared" si="52"/>
        <v>25.35</v>
      </c>
    </row>
    <row r="2389" spans="4:23" x14ac:dyDescent="0.35">
      <c r="D2389" t="s">
        <v>9186</v>
      </c>
      <c r="E2389">
        <v>290</v>
      </c>
      <c r="F2389">
        <v>-38.0015</v>
      </c>
      <c r="H2389" s="186">
        <f t="shared" si="51"/>
        <v>362.5</v>
      </c>
      <c r="L2389" t="s">
        <v>9155</v>
      </c>
      <c r="M2389">
        <v>224.64000000000001</v>
      </c>
      <c r="N2389">
        <v>-99</v>
      </c>
      <c r="P2389" s="186">
        <f t="shared" si="53"/>
        <v>269.56799999999998</v>
      </c>
      <c r="S2389" t="s">
        <v>9287</v>
      </c>
      <c r="T2389" s="319">
        <v>19.5</v>
      </c>
      <c r="U2389">
        <v>-65</v>
      </c>
      <c r="W2389" s="339">
        <f t="shared" si="52"/>
        <v>25.35</v>
      </c>
    </row>
    <row r="2390" spans="4:23" x14ac:dyDescent="0.35">
      <c r="D2390" t="s">
        <v>8963</v>
      </c>
      <c r="E2390">
        <v>293.75</v>
      </c>
      <c r="F2390">
        <v>71</v>
      </c>
      <c r="H2390" s="186">
        <f t="shared" si="51"/>
        <v>367.1875</v>
      </c>
      <c r="L2390" t="s">
        <v>9286</v>
      </c>
      <c r="M2390">
        <v>224.64000000000001</v>
      </c>
      <c r="N2390">
        <v>-90</v>
      </c>
      <c r="P2390" s="186">
        <f t="shared" si="53"/>
        <v>269.56799999999998</v>
      </c>
      <c r="S2390" t="s">
        <v>9298</v>
      </c>
      <c r="T2390" s="319">
        <v>46.800000000000004</v>
      </c>
      <c r="U2390">
        <v>-48</v>
      </c>
      <c r="W2390" s="339">
        <f t="shared" si="52"/>
        <v>60.840000000000011</v>
      </c>
    </row>
    <row r="2391" spans="4:23" x14ac:dyDescent="0.35">
      <c r="D2391" t="s">
        <v>8897</v>
      </c>
      <c r="E2391">
        <v>293.75</v>
      </c>
      <c r="F2391">
        <v>71</v>
      </c>
      <c r="H2391" s="186">
        <f t="shared" si="51"/>
        <v>367.1875</v>
      </c>
      <c r="L2391" t="s">
        <v>9287</v>
      </c>
      <c r="M2391">
        <v>0</v>
      </c>
      <c r="N2391">
        <v>-90</v>
      </c>
      <c r="P2391" s="186">
        <f t="shared" si="53"/>
        <v>0</v>
      </c>
      <c r="S2391" t="s">
        <v>9299</v>
      </c>
      <c r="T2391" s="319">
        <v>46.800000000000004</v>
      </c>
      <c r="U2391">
        <v>-51</v>
      </c>
      <c r="W2391" s="339">
        <f t="shared" si="52"/>
        <v>60.840000000000011</v>
      </c>
    </row>
    <row r="2392" spans="4:23" x14ac:dyDescent="0.35">
      <c r="D2392" t="s">
        <v>9270</v>
      </c>
      <c r="E2392">
        <v>301.25</v>
      </c>
      <c r="F2392">
        <v>-78</v>
      </c>
      <c r="H2392" s="186">
        <f t="shared" si="51"/>
        <v>376.5625</v>
      </c>
      <c r="L2392" t="s">
        <v>9155</v>
      </c>
      <c r="M2392">
        <v>0</v>
      </c>
      <c r="N2392">
        <v>-113</v>
      </c>
      <c r="P2392" s="186">
        <f t="shared" si="53"/>
        <v>0</v>
      </c>
      <c r="S2392" t="s">
        <v>9298</v>
      </c>
      <c r="T2392" s="319">
        <v>9.100000000000001E-6</v>
      </c>
      <c r="U2392">
        <v>-40</v>
      </c>
      <c r="W2392" s="339">
        <f t="shared" si="52"/>
        <v>1.1830000000000002E-5</v>
      </c>
    </row>
    <row r="2393" spans="4:23" x14ac:dyDescent="0.35">
      <c r="D2393" t="s">
        <v>9224</v>
      </c>
      <c r="E2393">
        <v>301.25</v>
      </c>
      <c r="F2393">
        <v>-78</v>
      </c>
      <c r="H2393" s="186">
        <f t="shared" si="51"/>
        <v>376.5625</v>
      </c>
      <c r="L2393" t="s">
        <v>9288</v>
      </c>
      <c r="M2393">
        <v>224.64000000000001</v>
      </c>
      <c r="N2393">
        <v>91</v>
      </c>
      <c r="P2393" s="186">
        <f t="shared" si="53"/>
        <v>269.56799999999998</v>
      </c>
      <c r="S2393" t="s">
        <v>9297</v>
      </c>
      <c r="T2393" s="319">
        <v>1.04E-5</v>
      </c>
      <c r="U2393">
        <v>-51</v>
      </c>
      <c r="W2393" s="339">
        <f t="shared" si="52"/>
        <v>1.3520000000000001E-5</v>
      </c>
    </row>
    <row r="2394" spans="4:23" x14ac:dyDescent="0.35">
      <c r="L2394" t="s">
        <v>9135</v>
      </c>
      <c r="M2394">
        <v>224.64000000000001</v>
      </c>
      <c r="N2394">
        <v>100</v>
      </c>
      <c r="P2394" s="186">
        <f t="shared" si="53"/>
        <v>269.56799999999998</v>
      </c>
      <c r="S2394" t="s">
        <v>9292</v>
      </c>
      <c r="T2394" s="319">
        <v>1.56E-5</v>
      </c>
      <c r="U2394">
        <v>-73</v>
      </c>
      <c r="W2394" s="339">
        <f t="shared" si="52"/>
        <v>2.0279999999999999E-5</v>
      </c>
    </row>
    <row r="2395" spans="4:23" x14ac:dyDescent="0.35">
      <c r="L2395" t="s">
        <v>9135</v>
      </c>
      <c r="M2395">
        <v>0</v>
      </c>
      <c r="N2395">
        <v>114</v>
      </c>
      <c r="P2395" s="186">
        <f t="shared" si="53"/>
        <v>0</v>
      </c>
      <c r="S2395" t="s">
        <v>9300</v>
      </c>
      <c r="T2395" s="319">
        <v>1.8200000000000002E-5</v>
      </c>
      <c r="U2395">
        <v>-83</v>
      </c>
      <c r="W2395" s="339">
        <f t="shared" si="52"/>
        <v>2.3660000000000004E-5</v>
      </c>
    </row>
    <row r="2396" spans="4:23" x14ac:dyDescent="0.35">
      <c r="L2396" t="s">
        <v>9289</v>
      </c>
      <c r="M2396">
        <v>0</v>
      </c>
      <c r="N2396">
        <v>92</v>
      </c>
      <c r="P2396" s="186">
        <f t="shared" si="53"/>
        <v>0</v>
      </c>
      <c r="S2396" t="s">
        <v>9301</v>
      </c>
      <c r="T2396" s="319">
        <v>50.7</v>
      </c>
      <c r="U2396">
        <v>-51</v>
      </c>
      <c r="W2396" s="339">
        <f t="shared" si="52"/>
        <v>65.910000000000011</v>
      </c>
    </row>
    <row r="2397" spans="4:23" x14ac:dyDescent="0.35">
      <c r="L2397" t="s">
        <v>9290</v>
      </c>
      <c r="M2397">
        <v>224.64000000000001</v>
      </c>
      <c r="N2397">
        <v>83</v>
      </c>
      <c r="P2397" s="186">
        <f t="shared" si="53"/>
        <v>269.56799999999998</v>
      </c>
      <c r="S2397" t="s">
        <v>9302</v>
      </c>
      <c r="T2397" s="319">
        <v>50.7</v>
      </c>
      <c r="U2397">
        <v>-40</v>
      </c>
      <c r="W2397" s="339">
        <f t="shared" si="52"/>
        <v>65.910000000000011</v>
      </c>
    </row>
    <row r="2398" spans="4:23" x14ac:dyDescent="0.35">
      <c r="L2398" t="s">
        <v>9290</v>
      </c>
      <c r="M2398">
        <v>0</v>
      </c>
      <c r="N2398">
        <v>69</v>
      </c>
      <c r="P2398" s="186">
        <f t="shared" si="53"/>
        <v>0</v>
      </c>
      <c r="S2398" t="s">
        <v>9294</v>
      </c>
      <c r="T2398" s="319">
        <v>19.5</v>
      </c>
      <c r="U2398">
        <v>-66</v>
      </c>
      <c r="W2398" s="339">
        <f t="shared" si="52"/>
        <v>25.35</v>
      </c>
    </row>
    <row r="2399" spans="4:23" x14ac:dyDescent="0.35">
      <c r="L2399" t="s">
        <v>9291</v>
      </c>
      <c r="M2399">
        <v>224.64000000000001</v>
      </c>
      <c r="N2399">
        <v>91</v>
      </c>
      <c r="P2399" s="186">
        <f t="shared" si="53"/>
        <v>269.56799999999998</v>
      </c>
      <c r="S2399" t="s">
        <v>8916</v>
      </c>
      <c r="T2399" s="319">
        <v>19.5</v>
      </c>
      <c r="U2399">
        <v>-69</v>
      </c>
      <c r="W2399" s="339">
        <f t="shared" si="52"/>
        <v>25.35</v>
      </c>
    </row>
    <row r="2400" spans="4:23" x14ac:dyDescent="0.35">
      <c r="L2400" t="s">
        <v>8921</v>
      </c>
      <c r="M2400">
        <v>0</v>
      </c>
      <c r="N2400">
        <v>91</v>
      </c>
      <c r="P2400" s="186">
        <f t="shared" si="53"/>
        <v>0</v>
      </c>
      <c r="S2400" t="s">
        <v>9303</v>
      </c>
      <c r="T2400" s="319">
        <v>46.800000000000004</v>
      </c>
      <c r="U2400">
        <v>-51</v>
      </c>
      <c r="W2400" s="339">
        <f t="shared" si="52"/>
        <v>60.840000000000011</v>
      </c>
    </row>
    <row r="2401" spans="12:23" x14ac:dyDescent="0.35">
      <c r="L2401" t="s">
        <v>9292</v>
      </c>
      <c r="M2401">
        <v>224.64000000000001</v>
      </c>
      <c r="N2401">
        <v>-89</v>
      </c>
      <c r="P2401" s="186">
        <f t="shared" si="53"/>
        <v>269.56799999999998</v>
      </c>
      <c r="S2401" t="s">
        <v>9302</v>
      </c>
      <c r="T2401" s="319">
        <v>46.800000000000004</v>
      </c>
      <c r="U2401">
        <v>-49</v>
      </c>
      <c r="W2401" s="339">
        <f t="shared" si="52"/>
        <v>60.840000000000011</v>
      </c>
    </row>
    <row r="2402" spans="12:23" x14ac:dyDescent="0.35">
      <c r="L2402" t="s">
        <v>9293</v>
      </c>
      <c r="M2402">
        <v>224.64000000000001</v>
      </c>
      <c r="N2402">
        <v>-98</v>
      </c>
      <c r="P2402" s="186">
        <f t="shared" si="53"/>
        <v>269.56799999999998</v>
      </c>
      <c r="S2402" t="s">
        <v>9301</v>
      </c>
      <c r="T2402" s="319">
        <v>1.04E-5</v>
      </c>
      <c r="U2402">
        <v>-51</v>
      </c>
      <c r="W2402" s="339">
        <f t="shared" si="52"/>
        <v>1.3520000000000001E-5</v>
      </c>
    </row>
    <row r="2403" spans="12:23" x14ac:dyDescent="0.35">
      <c r="L2403" t="s">
        <v>9293</v>
      </c>
      <c r="M2403">
        <v>0</v>
      </c>
      <c r="N2403">
        <v>-112</v>
      </c>
      <c r="P2403" s="186">
        <f t="shared" si="53"/>
        <v>0</v>
      </c>
      <c r="S2403" t="s">
        <v>9302</v>
      </c>
      <c r="T2403" s="319">
        <v>9.100000000000001E-6</v>
      </c>
      <c r="U2403">
        <v>-40</v>
      </c>
      <c r="W2403" s="339">
        <f t="shared" si="52"/>
        <v>1.1830000000000002E-5</v>
      </c>
    </row>
    <row r="2404" spans="12:23" x14ac:dyDescent="0.35">
      <c r="L2404" t="s">
        <v>9294</v>
      </c>
      <c r="M2404">
        <v>0</v>
      </c>
      <c r="N2404">
        <v>-89</v>
      </c>
      <c r="P2404" s="186">
        <f t="shared" si="53"/>
        <v>0</v>
      </c>
      <c r="S2404" t="s">
        <v>9297</v>
      </c>
      <c r="T2404" s="319">
        <v>-1.04E-5</v>
      </c>
      <c r="U2404">
        <v>51</v>
      </c>
      <c r="W2404" s="339">
        <f t="shared" si="52"/>
        <v>-1.3520000000000001E-5</v>
      </c>
    </row>
    <row r="2405" spans="12:23" x14ac:dyDescent="0.35">
      <c r="L2405" t="s">
        <v>9134</v>
      </c>
      <c r="M2405">
        <v>224.64000000000001</v>
      </c>
      <c r="N2405">
        <v>-90</v>
      </c>
      <c r="P2405" s="186">
        <f t="shared" si="53"/>
        <v>269.56799999999998</v>
      </c>
      <c r="S2405" t="s">
        <v>9300</v>
      </c>
      <c r="T2405" s="319">
        <v>-1.6900000000000001E-5</v>
      </c>
      <c r="U2405">
        <v>82</v>
      </c>
      <c r="W2405" s="339">
        <f t="shared" si="52"/>
        <v>-2.1970000000000001E-5</v>
      </c>
    </row>
    <row r="2406" spans="12:23" x14ac:dyDescent="0.35">
      <c r="L2406" t="s">
        <v>9135</v>
      </c>
      <c r="M2406">
        <v>224.64000000000001</v>
      </c>
      <c r="N2406">
        <v>-81</v>
      </c>
      <c r="P2406" s="186">
        <f t="shared" si="53"/>
        <v>269.56799999999998</v>
      </c>
      <c r="S2406" t="s">
        <v>9292</v>
      </c>
      <c r="T2406" s="319">
        <v>-1.56E-5</v>
      </c>
      <c r="U2406">
        <v>73</v>
      </c>
      <c r="W2406" s="339">
        <f t="shared" si="52"/>
        <v>-2.0279999999999999E-5</v>
      </c>
    </row>
    <row r="2407" spans="12:23" x14ac:dyDescent="0.35">
      <c r="L2407" t="s">
        <v>9135</v>
      </c>
      <c r="M2407">
        <v>0</v>
      </c>
      <c r="N2407">
        <v>-67</v>
      </c>
      <c r="P2407" s="186">
        <f t="shared" si="53"/>
        <v>0</v>
      </c>
      <c r="S2407" t="s">
        <v>9302</v>
      </c>
      <c r="T2407" s="319">
        <v>50.7</v>
      </c>
      <c r="U2407">
        <v>40</v>
      </c>
      <c r="W2407" s="339">
        <f t="shared" si="52"/>
        <v>65.910000000000011</v>
      </c>
    </row>
    <row r="2408" spans="12:23" x14ac:dyDescent="0.35">
      <c r="L2408" t="s">
        <v>9295</v>
      </c>
      <c r="M2408">
        <v>0</v>
      </c>
      <c r="N2408">
        <v>-90</v>
      </c>
      <c r="P2408" s="186">
        <f t="shared" si="53"/>
        <v>0</v>
      </c>
      <c r="S2408" t="s">
        <v>9301</v>
      </c>
      <c r="T2408" s="319">
        <v>50.7</v>
      </c>
      <c r="U2408">
        <v>51</v>
      </c>
      <c r="W2408" s="339">
        <f t="shared" si="52"/>
        <v>65.910000000000011</v>
      </c>
    </row>
    <row r="2409" spans="12:23" x14ac:dyDescent="0.35">
      <c r="S2409" t="s">
        <v>8904</v>
      </c>
      <c r="T2409" s="319">
        <v>19.5</v>
      </c>
      <c r="U2409">
        <v>67</v>
      </c>
      <c r="W2409" s="339">
        <f t="shared" si="52"/>
        <v>25.35</v>
      </c>
    </row>
    <row r="2410" spans="12:23" x14ac:dyDescent="0.35">
      <c r="S2410" t="s">
        <v>8921</v>
      </c>
      <c r="T2410" s="319">
        <v>19.5</v>
      </c>
      <c r="U2410">
        <v>64</v>
      </c>
      <c r="W2410" s="339">
        <f t="shared" si="52"/>
        <v>25.35</v>
      </c>
    </row>
    <row r="2411" spans="12:23" x14ac:dyDescent="0.35">
      <c r="S2411" t="s">
        <v>9304</v>
      </c>
      <c r="T2411" s="319">
        <v>46.800000000000004</v>
      </c>
      <c r="U2411">
        <v>47</v>
      </c>
      <c r="W2411" s="339">
        <f t="shared" si="52"/>
        <v>60.840000000000011</v>
      </c>
    </row>
    <row r="2412" spans="12:23" x14ac:dyDescent="0.35">
      <c r="S2412" t="s">
        <v>9305</v>
      </c>
      <c r="T2412" s="319">
        <v>46.800000000000004</v>
      </c>
      <c r="U2412">
        <v>50</v>
      </c>
      <c r="W2412" s="339">
        <f t="shared" si="52"/>
        <v>60.840000000000011</v>
      </c>
    </row>
    <row r="2413" spans="12:23" x14ac:dyDescent="0.35">
      <c r="S2413" t="s">
        <v>9302</v>
      </c>
      <c r="T2413" s="319">
        <v>-9.100000000000001E-6</v>
      </c>
      <c r="U2413">
        <v>40</v>
      </c>
      <c r="W2413" s="339">
        <f t="shared" si="52"/>
        <v>-1.1830000000000002E-5</v>
      </c>
    </row>
    <row r="2414" spans="12:23" x14ac:dyDescent="0.35">
      <c r="S2414" t="s">
        <v>9301</v>
      </c>
      <c r="T2414" s="319">
        <v>-1.04E-5</v>
      </c>
      <c r="U2414">
        <v>51</v>
      </c>
      <c r="W2414" s="339">
        <f t="shared" si="52"/>
        <v>-1.3520000000000001E-5</v>
      </c>
    </row>
    <row r="2415" spans="12:23" x14ac:dyDescent="0.35">
      <c r="S2415" t="s">
        <v>8932</v>
      </c>
      <c r="T2415" s="319">
        <v>84.5</v>
      </c>
      <c r="U2415">
        <v>65</v>
      </c>
      <c r="W2415" s="339">
        <f t="shared" si="52"/>
        <v>109.85000000000001</v>
      </c>
    </row>
    <row r="2416" spans="12:23" x14ac:dyDescent="0.35">
      <c r="S2416" t="s">
        <v>8916</v>
      </c>
      <c r="T2416" s="319">
        <v>84.5</v>
      </c>
      <c r="U2416">
        <v>-27</v>
      </c>
      <c r="W2416" s="339">
        <f t="shared" si="52"/>
        <v>109.85000000000001</v>
      </c>
    </row>
    <row r="2417" spans="19:23" x14ac:dyDescent="0.35">
      <c r="S2417" t="s">
        <v>8935</v>
      </c>
      <c r="T2417" s="319">
        <v>84.5</v>
      </c>
      <c r="U2417" s="339">
        <v>1.1E-5</v>
      </c>
      <c r="W2417" s="339">
        <f t="shared" si="52"/>
        <v>109.85000000000001</v>
      </c>
    </row>
    <row r="2418" spans="19:23" x14ac:dyDescent="0.35">
      <c r="S2418" t="s">
        <v>8917</v>
      </c>
      <c r="T2418" s="319">
        <v>84.5</v>
      </c>
      <c r="U2418">
        <v>27</v>
      </c>
      <c r="W2418" s="339">
        <f t="shared" si="52"/>
        <v>109.85000000000001</v>
      </c>
    </row>
    <row r="2419" spans="19:23" x14ac:dyDescent="0.35">
      <c r="S2419" t="s">
        <v>8931</v>
      </c>
      <c r="T2419" s="319">
        <v>84.5</v>
      </c>
      <c r="U2419">
        <v>-65</v>
      </c>
      <c r="W2419" s="339">
        <f t="shared" si="52"/>
        <v>109.85000000000001</v>
      </c>
    </row>
    <row r="2420" spans="19:23" x14ac:dyDescent="0.35">
      <c r="S2420" t="s">
        <v>8935</v>
      </c>
      <c r="T2420" s="319">
        <v>226.20000000000002</v>
      </c>
      <c r="U2420" s="339">
        <v>2.8E-5</v>
      </c>
      <c r="W2420" s="339">
        <f t="shared" si="52"/>
        <v>294.06000000000006</v>
      </c>
    </row>
    <row r="2421" spans="19:23" x14ac:dyDescent="0.35">
      <c r="S2421" t="s">
        <v>9006</v>
      </c>
      <c r="T2421" s="319">
        <v>84.5</v>
      </c>
      <c r="U2421">
        <v>-13</v>
      </c>
      <c r="W2421" s="339">
        <f t="shared" si="52"/>
        <v>109.85000000000001</v>
      </c>
    </row>
    <row r="2422" spans="19:23" x14ac:dyDescent="0.35">
      <c r="S2422" t="s">
        <v>8887</v>
      </c>
      <c r="T2422" s="319">
        <v>84.5</v>
      </c>
      <c r="U2422">
        <v>-13</v>
      </c>
      <c r="W2422" s="339">
        <f t="shared" si="52"/>
        <v>109.85000000000001</v>
      </c>
    </row>
    <row r="2423" spans="19:23" x14ac:dyDescent="0.35">
      <c r="S2423" t="s">
        <v>9187</v>
      </c>
      <c r="T2423" s="319">
        <v>85.8</v>
      </c>
      <c r="U2423">
        <v>-48</v>
      </c>
      <c r="W2423" s="339">
        <f t="shared" si="52"/>
        <v>111.54</v>
      </c>
    </row>
    <row r="2424" spans="19:23" x14ac:dyDescent="0.35">
      <c r="S2424" t="s">
        <v>9306</v>
      </c>
      <c r="T2424" s="319">
        <v>85.8</v>
      </c>
      <c r="U2424">
        <v>-48</v>
      </c>
      <c r="W2424" s="339">
        <f t="shared" si="52"/>
        <v>111.54</v>
      </c>
    </row>
    <row r="2425" spans="19:23" x14ac:dyDescent="0.35">
      <c r="S2425" t="s">
        <v>9306</v>
      </c>
      <c r="T2425" s="319">
        <v>85.8</v>
      </c>
      <c r="U2425">
        <v>-56</v>
      </c>
      <c r="W2425" s="339">
        <f t="shared" si="52"/>
        <v>111.54</v>
      </c>
    </row>
    <row r="2426" spans="19:23" x14ac:dyDescent="0.35">
      <c r="S2426" t="s">
        <v>9187</v>
      </c>
      <c r="T2426" s="319">
        <v>85.8</v>
      </c>
      <c r="U2426">
        <v>-56</v>
      </c>
      <c r="W2426" s="339">
        <f t="shared" si="52"/>
        <v>111.54</v>
      </c>
    </row>
    <row r="2427" spans="19:23" x14ac:dyDescent="0.35">
      <c r="S2427" t="s">
        <v>8887</v>
      </c>
      <c r="T2427" s="319">
        <v>84.5</v>
      </c>
      <c r="U2427">
        <v>12</v>
      </c>
      <c r="W2427" s="339">
        <f t="shared" si="52"/>
        <v>109.85000000000001</v>
      </c>
    </row>
    <row r="2428" spans="19:23" x14ac:dyDescent="0.35">
      <c r="S2428" t="s">
        <v>9006</v>
      </c>
      <c r="T2428" s="319">
        <v>84.5</v>
      </c>
      <c r="U2428">
        <v>12</v>
      </c>
      <c r="W2428" s="339">
        <f t="shared" si="52"/>
        <v>109.85000000000001</v>
      </c>
    </row>
    <row r="2429" spans="19:23" x14ac:dyDescent="0.35">
      <c r="S2429" t="s">
        <v>9187</v>
      </c>
      <c r="T2429" s="319">
        <v>85.8</v>
      </c>
      <c r="U2429">
        <v>55</v>
      </c>
      <c r="W2429" s="339">
        <f t="shared" si="52"/>
        <v>111.54</v>
      </c>
    </row>
    <row r="2430" spans="19:23" x14ac:dyDescent="0.35">
      <c r="S2430" t="s">
        <v>9306</v>
      </c>
      <c r="T2430" s="319">
        <v>85.8</v>
      </c>
      <c r="U2430">
        <v>55</v>
      </c>
      <c r="W2430" s="339">
        <f t="shared" si="52"/>
        <v>111.54</v>
      </c>
    </row>
    <row r="2431" spans="19:23" x14ac:dyDescent="0.35">
      <c r="S2431" t="s">
        <v>9306</v>
      </c>
      <c r="T2431" s="319">
        <v>85.8</v>
      </c>
      <c r="U2431">
        <v>47</v>
      </c>
      <c r="W2431" s="339">
        <f t="shared" si="52"/>
        <v>111.54</v>
      </c>
    </row>
    <row r="2432" spans="19:23" x14ac:dyDescent="0.35">
      <c r="S2432" t="s">
        <v>9187</v>
      </c>
      <c r="T2432" s="319">
        <v>85.8</v>
      </c>
      <c r="U2432">
        <v>47</v>
      </c>
      <c r="W2432" s="339">
        <f t="shared" si="52"/>
        <v>111.54</v>
      </c>
    </row>
    <row r="2433" spans="19:23" x14ac:dyDescent="0.35">
      <c r="S2433" t="s">
        <v>9307</v>
      </c>
      <c r="T2433" s="319">
        <v>84.5</v>
      </c>
      <c r="U2433">
        <v>-46</v>
      </c>
      <c r="W2433" s="339">
        <f t="shared" si="52"/>
        <v>109.85000000000001</v>
      </c>
    </row>
    <row r="2434" spans="19:23" x14ac:dyDescent="0.35">
      <c r="S2434" t="s">
        <v>8932</v>
      </c>
      <c r="T2434" s="319">
        <v>84.5</v>
      </c>
      <c r="U2434">
        <v>-65</v>
      </c>
      <c r="W2434" s="339">
        <f t="shared" si="52"/>
        <v>109.85000000000001</v>
      </c>
    </row>
    <row r="2435" spans="19:23" x14ac:dyDescent="0.35">
      <c r="S2435" t="s">
        <v>9308</v>
      </c>
      <c r="T2435" s="319">
        <v>84.5</v>
      </c>
      <c r="U2435">
        <v>-46</v>
      </c>
      <c r="W2435" s="339">
        <f t="shared" si="52"/>
        <v>109.85000000000001</v>
      </c>
    </row>
    <row r="2436" spans="19:23" x14ac:dyDescent="0.35">
      <c r="S2436" t="s">
        <v>8917</v>
      </c>
      <c r="T2436" s="319">
        <v>84.5</v>
      </c>
      <c r="U2436">
        <v>-27</v>
      </c>
      <c r="W2436" s="339">
        <f t="shared" si="52"/>
        <v>109.85000000000001</v>
      </c>
    </row>
    <row r="2437" spans="19:23" x14ac:dyDescent="0.35">
      <c r="S2437" t="s">
        <v>9308</v>
      </c>
      <c r="T2437" s="319">
        <v>-9.100000000000001E-6</v>
      </c>
      <c r="U2437">
        <v>46</v>
      </c>
      <c r="W2437" s="339">
        <f t="shared" si="52"/>
        <v>-1.1830000000000002E-5</v>
      </c>
    </row>
    <row r="2438" spans="19:23" x14ac:dyDescent="0.35">
      <c r="S2438" t="s">
        <v>9308</v>
      </c>
      <c r="T2438" s="319">
        <v>84.5</v>
      </c>
      <c r="U2438">
        <v>46</v>
      </c>
      <c r="W2438" s="339">
        <f t="shared" si="52"/>
        <v>109.85000000000001</v>
      </c>
    </row>
    <row r="2439" spans="19:23" x14ac:dyDescent="0.35">
      <c r="S2439" t="s">
        <v>8917</v>
      </c>
      <c r="T2439" s="319">
        <v>-5.2000000000000002E-6</v>
      </c>
      <c r="U2439">
        <v>27</v>
      </c>
      <c r="W2439" s="339">
        <f t="shared" si="52"/>
        <v>-6.7600000000000005E-6</v>
      </c>
    </row>
    <row r="2440" spans="19:23" x14ac:dyDescent="0.35">
      <c r="S2440" t="s">
        <v>8931</v>
      </c>
      <c r="T2440" s="319">
        <v>84.5</v>
      </c>
      <c r="U2440">
        <v>65</v>
      </c>
      <c r="W2440" s="339">
        <f t="shared" ref="W2440:W2452" si="54">T2440*1.3</f>
        <v>109.85000000000001</v>
      </c>
    </row>
    <row r="2441" spans="19:23" x14ac:dyDescent="0.35">
      <c r="S2441" t="s">
        <v>8931</v>
      </c>
      <c r="T2441" s="319">
        <v>-1.43E-5</v>
      </c>
      <c r="U2441">
        <v>65</v>
      </c>
      <c r="W2441" s="339">
        <f t="shared" si="54"/>
        <v>-1.859E-5</v>
      </c>
    </row>
    <row r="2442" spans="19:23" x14ac:dyDescent="0.35">
      <c r="S2442" t="s">
        <v>8932</v>
      </c>
      <c r="T2442" s="319">
        <v>-1.43E-5</v>
      </c>
      <c r="U2442">
        <v>65</v>
      </c>
      <c r="W2442" s="339">
        <f t="shared" si="54"/>
        <v>-1.859E-5</v>
      </c>
    </row>
    <row r="2443" spans="19:23" x14ac:dyDescent="0.35">
      <c r="S2443" t="s">
        <v>9307</v>
      </c>
      <c r="T2443" s="319">
        <v>-9.100000000000001E-6</v>
      </c>
      <c r="U2443">
        <v>46</v>
      </c>
      <c r="W2443" s="339">
        <f t="shared" si="54"/>
        <v>-1.1830000000000002E-5</v>
      </c>
    </row>
    <row r="2444" spans="19:23" x14ac:dyDescent="0.35">
      <c r="S2444" t="s">
        <v>9307</v>
      </c>
      <c r="T2444" s="319">
        <v>84.5</v>
      </c>
      <c r="U2444">
        <v>46</v>
      </c>
      <c r="W2444" s="339">
        <f t="shared" si="54"/>
        <v>109.85000000000001</v>
      </c>
    </row>
    <row r="2445" spans="19:23" x14ac:dyDescent="0.35">
      <c r="S2445" t="s">
        <v>8916</v>
      </c>
      <c r="T2445" s="319">
        <v>-5.2000000000000002E-6</v>
      </c>
      <c r="U2445">
        <v>27</v>
      </c>
      <c r="W2445" s="339">
        <f t="shared" si="54"/>
        <v>-6.7600000000000005E-6</v>
      </c>
    </row>
    <row r="2446" spans="19:23" x14ac:dyDescent="0.35">
      <c r="S2446" t="s">
        <v>8916</v>
      </c>
      <c r="T2446" s="319">
        <v>84.5</v>
      </c>
      <c r="U2446">
        <v>27</v>
      </c>
      <c r="W2446" s="339">
        <f t="shared" si="54"/>
        <v>109.85000000000001</v>
      </c>
    </row>
    <row r="2447" spans="19:23" x14ac:dyDescent="0.35">
      <c r="S2447" t="s">
        <v>8917</v>
      </c>
      <c r="T2447" s="319">
        <v>5.2000000000000002E-6</v>
      </c>
      <c r="U2447">
        <v>-27</v>
      </c>
      <c r="W2447" s="339">
        <f t="shared" si="54"/>
        <v>6.7600000000000005E-6</v>
      </c>
    </row>
    <row r="2448" spans="19:23" x14ac:dyDescent="0.35">
      <c r="S2448" t="s">
        <v>9308</v>
      </c>
      <c r="T2448" s="319">
        <v>9.100000000000001E-6</v>
      </c>
      <c r="U2448">
        <v>-46</v>
      </c>
      <c r="W2448" s="339">
        <f t="shared" si="54"/>
        <v>1.1830000000000002E-5</v>
      </c>
    </row>
    <row r="2449" spans="9:23" x14ac:dyDescent="0.35">
      <c r="S2449" t="s">
        <v>8931</v>
      </c>
      <c r="T2449" s="319">
        <v>1.43E-5</v>
      </c>
      <c r="U2449">
        <v>-65</v>
      </c>
      <c r="W2449" s="339">
        <f t="shared" si="54"/>
        <v>1.859E-5</v>
      </c>
    </row>
    <row r="2450" spans="9:23" x14ac:dyDescent="0.35">
      <c r="S2450" t="s">
        <v>8932</v>
      </c>
      <c r="T2450" s="319">
        <v>1.43E-5</v>
      </c>
      <c r="U2450">
        <v>-65</v>
      </c>
      <c r="W2450" s="339">
        <f t="shared" si="54"/>
        <v>1.859E-5</v>
      </c>
    </row>
    <row r="2451" spans="9:23" x14ac:dyDescent="0.35">
      <c r="S2451" t="s">
        <v>9307</v>
      </c>
      <c r="T2451" s="319">
        <v>9.100000000000001E-6</v>
      </c>
      <c r="U2451">
        <v>-46</v>
      </c>
      <c r="W2451" s="339">
        <f t="shared" si="54"/>
        <v>1.1830000000000002E-5</v>
      </c>
    </row>
    <row r="2452" spans="9:23" x14ac:dyDescent="0.35">
      <c r="S2452" t="s">
        <v>8916</v>
      </c>
      <c r="T2452" s="319">
        <v>5.2000000000000002E-6</v>
      </c>
      <c r="U2452">
        <v>-27</v>
      </c>
      <c r="W2452" s="339">
        <f t="shared" si="54"/>
        <v>6.7600000000000005E-6</v>
      </c>
    </row>
    <row r="2457" spans="9:23" x14ac:dyDescent="0.35">
      <c r="I2457" s="340"/>
      <c r="J2457" s="340" t="s">
        <v>9309</v>
      </c>
      <c r="K2457" s="340">
        <v>224.64000000000001</v>
      </c>
      <c r="L2457" s="340">
        <v>86.244600000000005</v>
      </c>
      <c r="N2457">
        <f>K2457*1.2</f>
        <v>269.56799999999998</v>
      </c>
    </row>
    <row r="2458" spans="9:23" x14ac:dyDescent="0.35">
      <c r="I2458" s="340"/>
      <c r="J2458" s="340" t="s">
        <v>9310</v>
      </c>
      <c r="K2458" s="340">
        <v>224.64000000000001</v>
      </c>
      <c r="L2458" s="340">
        <v>78.244600000000005</v>
      </c>
      <c r="N2458" s="186">
        <f t="shared" ref="N2458:N2521" si="55">K2458*1.2</f>
        <v>269.56799999999998</v>
      </c>
      <c r="R2458" t="s">
        <v>8904</v>
      </c>
      <c r="S2458">
        <v>148.5</v>
      </c>
      <c r="T2458">
        <v>37</v>
      </c>
      <c r="V2458">
        <f>S2458*1.5</f>
        <v>222.75</v>
      </c>
    </row>
    <row r="2459" spans="9:23" x14ac:dyDescent="0.35">
      <c r="I2459" s="340"/>
      <c r="J2459" s="340" t="s">
        <v>9310</v>
      </c>
      <c r="K2459" s="340">
        <v>-1.7159999999999998E-5</v>
      </c>
      <c r="L2459" s="340">
        <v>64.244600000000005</v>
      </c>
      <c r="N2459" s="186">
        <f t="shared" si="55"/>
        <v>-2.0591999999999999E-5</v>
      </c>
      <c r="R2459" t="s">
        <v>8904</v>
      </c>
      <c r="S2459">
        <v>150</v>
      </c>
      <c r="T2459">
        <v>-136</v>
      </c>
      <c r="V2459" s="186">
        <f t="shared" ref="V2459:V2486" si="56">S2459*1.5</f>
        <v>225</v>
      </c>
    </row>
    <row r="2460" spans="9:23" x14ac:dyDescent="0.35">
      <c r="I2460" s="340"/>
      <c r="J2460" s="340" t="s">
        <v>9311</v>
      </c>
      <c r="K2460" s="340">
        <v>-2.34E-5</v>
      </c>
      <c r="L2460" s="340">
        <v>87.244600000000005</v>
      </c>
      <c r="N2460" s="186">
        <f t="shared" si="55"/>
        <v>-2.8079999999999999E-5</v>
      </c>
      <c r="R2460" t="s">
        <v>9117</v>
      </c>
      <c r="S2460">
        <v>225</v>
      </c>
      <c r="T2460">
        <v>-114</v>
      </c>
      <c r="V2460" s="186">
        <f t="shared" si="56"/>
        <v>337.5</v>
      </c>
    </row>
    <row r="2461" spans="9:23" x14ac:dyDescent="0.35">
      <c r="I2461" s="340"/>
      <c r="J2461" s="340" t="s">
        <v>9310</v>
      </c>
      <c r="K2461" s="340">
        <v>224.64000000000001</v>
      </c>
      <c r="L2461" s="340">
        <v>95.244600000000005</v>
      </c>
      <c r="N2461" s="186">
        <f t="shared" si="55"/>
        <v>269.56799999999998</v>
      </c>
      <c r="R2461" t="s">
        <v>9187</v>
      </c>
      <c r="S2461">
        <v>150</v>
      </c>
      <c r="T2461">
        <v>-136</v>
      </c>
      <c r="V2461" s="186">
        <f t="shared" si="56"/>
        <v>225</v>
      </c>
    </row>
    <row r="2462" spans="9:23" x14ac:dyDescent="0.35">
      <c r="I2462" s="340"/>
      <c r="J2462" s="340" t="s">
        <v>9312</v>
      </c>
      <c r="K2462" s="340">
        <v>224.64000000000001</v>
      </c>
      <c r="L2462" s="340">
        <v>86.244600000000005</v>
      </c>
      <c r="N2462" s="186">
        <f t="shared" si="55"/>
        <v>269.56799999999998</v>
      </c>
      <c r="R2462" t="s">
        <v>9187</v>
      </c>
      <c r="S2462">
        <v>148.5</v>
      </c>
      <c r="T2462">
        <v>37</v>
      </c>
      <c r="V2462" s="186">
        <f t="shared" si="56"/>
        <v>222.75</v>
      </c>
    </row>
    <row r="2463" spans="9:23" x14ac:dyDescent="0.35">
      <c r="I2463" s="340"/>
      <c r="J2463" s="340" t="s">
        <v>9313</v>
      </c>
      <c r="K2463" s="340">
        <v>-2.8080000000000002E-5</v>
      </c>
      <c r="L2463" s="340">
        <v>109.245</v>
      </c>
      <c r="N2463" s="186">
        <f t="shared" si="55"/>
        <v>-3.3696000000000004E-5</v>
      </c>
      <c r="R2463" t="s">
        <v>9359</v>
      </c>
      <c r="S2463">
        <v>225</v>
      </c>
      <c r="T2463">
        <v>-114</v>
      </c>
      <c r="V2463" s="186">
        <f t="shared" si="56"/>
        <v>337.5</v>
      </c>
    </row>
    <row r="2464" spans="9:23" x14ac:dyDescent="0.35">
      <c r="I2464" s="340"/>
      <c r="J2464" s="340" t="s">
        <v>9314</v>
      </c>
      <c r="K2464" s="340">
        <v>-2.34E-5</v>
      </c>
      <c r="L2464" s="340">
        <v>86.244600000000005</v>
      </c>
      <c r="N2464" s="186">
        <f t="shared" si="55"/>
        <v>-2.8079999999999999E-5</v>
      </c>
      <c r="R2464" t="s">
        <v>8904</v>
      </c>
      <c r="S2464">
        <v>150</v>
      </c>
      <c r="T2464">
        <v>-185</v>
      </c>
      <c r="V2464" s="186">
        <f t="shared" si="56"/>
        <v>225</v>
      </c>
    </row>
    <row r="2465" spans="9:22" x14ac:dyDescent="0.35">
      <c r="I2465" s="340"/>
      <c r="J2465" s="340" t="s">
        <v>9315</v>
      </c>
      <c r="K2465" s="340">
        <v>224.64000000000001</v>
      </c>
      <c r="L2465" s="340">
        <v>-85.755399999999995</v>
      </c>
      <c r="N2465" s="186">
        <f t="shared" si="55"/>
        <v>269.56799999999998</v>
      </c>
      <c r="R2465" t="s">
        <v>9187</v>
      </c>
      <c r="S2465">
        <v>150</v>
      </c>
      <c r="T2465">
        <v>-185</v>
      </c>
      <c r="V2465" s="186">
        <f t="shared" si="56"/>
        <v>225</v>
      </c>
    </row>
    <row r="2466" spans="9:22" x14ac:dyDescent="0.35">
      <c r="I2466" s="340"/>
      <c r="J2466" s="340" t="s">
        <v>9316</v>
      </c>
      <c r="K2466" s="340">
        <v>224.64000000000001</v>
      </c>
      <c r="L2466" s="340">
        <v>-94.755399999999995</v>
      </c>
      <c r="N2466" s="186">
        <f t="shared" si="55"/>
        <v>269.56799999999998</v>
      </c>
      <c r="R2466" t="s">
        <v>9360</v>
      </c>
      <c r="S2466">
        <v>1.5</v>
      </c>
      <c r="T2466">
        <v>-185</v>
      </c>
      <c r="V2466" s="186">
        <f t="shared" si="56"/>
        <v>2.25</v>
      </c>
    </row>
    <row r="2467" spans="9:22" x14ac:dyDescent="0.35">
      <c r="I2467" s="340"/>
      <c r="J2467" s="340" t="s">
        <v>9317</v>
      </c>
      <c r="K2467" s="340">
        <v>2.34E-5</v>
      </c>
      <c r="L2467" s="340">
        <v>-94.755399999999995</v>
      </c>
      <c r="N2467" s="186">
        <f t="shared" si="55"/>
        <v>2.8079999999999999E-5</v>
      </c>
      <c r="R2467" t="s">
        <v>9187</v>
      </c>
      <c r="S2467">
        <v>0</v>
      </c>
      <c r="T2467">
        <v>57</v>
      </c>
      <c r="V2467" s="186">
        <f t="shared" si="56"/>
        <v>0</v>
      </c>
    </row>
    <row r="2468" spans="9:22" x14ac:dyDescent="0.35">
      <c r="I2468" s="340"/>
      <c r="J2468" s="340" t="s">
        <v>9315</v>
      </c>
      <c r="K2468" s="340">
        <v>1.7159999999999998E-5</v>
      </c>
      <c r="L2468" s="340">
        <v>-71.755399999999995</v>
      </c>
      <c r="N2468" s="186">
        <f t="shared" si="55"/>
        <v>2.0591999999999999E-5</v>
      </c>
      <c r="R2468" t="s">
        <v>8904</v>
      </c>
      <c r="S2468">
        <v>1.5</v>
      </c>
      <c r="T2468">
        <v>-185</v>
      </c>
      <c r="V2468" s="186">
        <f t="shared" si="56"/>
        <v>2.25</v>
      </c>
    </row>
    <row r="2469" spans="9:22" x14ac:dyDescent="0.35">
      <c r="I2469" s="340"/>
      <c r="J2469" s="340" t="s">
        <v>9315</v>
      </c>
      <c r="K2469" s="340">
        <v>224.64000000000001</v>
      </c>
      <c r="L2469" s="340">
        <v>-102.755</v>
      </c>
      <c r="N2469" s="186">
        <f t="shared" si="55"/>
        <v>269.56799999999998</v>
      </c>
      <c r="R2469" t="s">
        <v>8904</v>
      </c>
      <c r="S2469">
        <v>0</v>
      </c>
      <c r="T2469">
        <v>57</v>
      </c>
      <c r="V2469" s="186">
        <f t="shared" si="56"/>
        <v>0</v>
      </c>
    </row>
    <row r="2470" spans="9:22" x14ac:dyDescent="0.35">
      <c r="I2470" s="340"/>
      <c r="J2470" s="340" t="s">
        <v>9318</v>
      </c>
      <c r="K2470" s="340">
        <v>224.64000000000001</v>
      </c>
      <c r="L2470" s="340">
        <v>-93.755399999999995</v>
      </c>
      <c r="N2470" s="186">
        <f t="shared" si="55"/>
        <v>269.56799999999998</v>
      </c>
      <c r="R2470" t="s">
        <v>9361</v>
      </c>
      <c r="S2470">
        <v>117</v>
      </c>
      <c r="T2470">
        <v>135</v>
      </c>
      <c r="V2470" s="186">
        <f t="shared" si="56"/>
        <v>175.5</v>
      </c>
    </row>
    <row r="2471" spans="9:22" x14ac:dyDescent="0.35">
      <c r="I2471" s="340"/>
      <c r="J2471" s="340" t="s">
        <v>9319</v>
      </c>
      <c r="K2471" s="340">
        <v>2.34E-5</v>
      </c>
      <c r="L2471" s="340">
        <v>-93.755399999999995</v>
      </c>
      <c r="N2471" s="186">
        <f t="shared" si="55"/>
        <v>2.8079999999999999E-5</v>
      </c>
      <c r="R2471" t="s">
        <v>9183</v>
      </c>
      <c r="S2471">
        <v>117</v>
      </c>
      <c r="T2471">
        <v>165</v>
      </c>
      <c r="V2471" s="186">
        <f t="shared" si="56"/>
        <v>175.5</v>
      </c>
    </row>
    <row r="2472" spans="9:22" x14ac:dyDescent="0.35">
      <c r="I2472" s="340"/>
      <c r="J2472" s="340" t="s">
        <v>9315</v>
      </c>
      <c r="K2472" s="340">
        <v>2.8080000000000002E-5</v>
      </c>
      <c r="L2472" s="340">
        <v>-116.755</v>
      </c>
      <c r="N2472" s="186">
        <f t="shared" si="55"/>
        <v>3.3696000000000004E-5</v>
      </c>
      <c r="R2472" t="s">
        <v>9183</v>
      </c>
      <c r="S2472">
        <v>0</v>
      </c>
      <c r="T2472">
        <v>165</v>
      </c>
      <c r="V2472" s="186">
        <f t="shared" si="56"/>
        <v>0</v>
      </c>
    </row>
    <row r="2473" spans="9:22" x14ac:dyDescent="0.35">
      <c r="I2473" s="340"/>
      <c r="J2473" s="340" t="s">
        <v>9320</v>
      </c>
      <c r="K2473" s="340">
        <v>224.64000000000001</v>
      </c>
      <c r="L2473" s="340">
        <v>87.244600000000005</v>
      </c>
      <c r="N2473" s="186">
        <f t="shared" si="55"/>
        <v>269.56799999999998</v>
      </c>
      <c r="R2473" t="s">
        <v>9361</v>
      </c>
      <c r="S2473">
        <v>0</v>
      </c>
      <c r="T2473">
        <v>135</v>
      </c>
      <c r="V2473" s="186">
        <f t="shared" si="56"/>
        <v>0</v>
      </c>
    </row>
    <row r="2474" spans="9:22" x14ac:dyDescent="0.35">
      <c r="I2474" s="340"/>
      <c r="J2474" s="340" t="s">
        <v>9321</v>
      </c>
      <c r="K2474" s="340">
        <v>224.64000000000001</v>
      </c>
      <c r="L2474" s="340">
        <v>96.244600000000005</v>
      </c>
      <c r="N2474" s="186">
        <f t="shared" si="55"/>
        <v>269.56799999999998</v>
      </c>
      <c r="R2474" t="s">
        <v>9183</v>
      </c>
      <c r="S2474">
        <v>117</v>
      </c>
      <c r="T2474">
        <v>104</v>
      </c>
      <c r="V2474" s="186">
        <f t="shared" si="56"/>
        <v>175.5</v>
      </c>
    </row>
    <row r="2475" spans="9:22" x14ac:dyDescent="0.35">
      <c r="I2475" s="340"/>
      <c r="J2475" s="340" t="s">
        <v>9321</v>
      </c>
      <c r="K2475" s="340">
        <v>-2.9640000000000001E-5</v>
      </c>
      <c r="L2475" s="340">
        <v>110.245</v>
      </c>
      <c r="N2475" s="186">
        <f t="shared" si="55"/>
        <v>-3.5568000000000002E-5</v>
      </c>
      <c r="R2475" t="s">
        <v>9183</v>
      </c>
      <c r="S2475">
        <v>0</v>
      </c>
      <c r="T2475">
        <v>104</v>
      </c>
      <c r="V2475" s="186">
        <f t="shared" si="56"/>
        <v>0</v>
      </c>
    </row>
    <row r="2476" spans="9:22" x14ac:dyDescent="0.35">
      <c r="I2476" s="340"/>
      <c r="J2476" s="340" t="s">
        <v>9322</v>
      </c>
      <c r="K2476" s="340">
        <v>-2.34E-5</v>
      </c>
      <c r="L2476" s="340">
        <v>88.244600000000005</v>
      </c>
      <c r="N2476" s="186">
        <f t="shared" si="55"/>
        <v>-2.8079999999999999E-5</v>
      </c>
      <c r="R2476" t="s">
        <v>9362</v>
      </c>
      <c r="S2476">
        <v>117</v>
      </c>
      <c r="T2476">
        <v>178</v>
      </c>
      <c r="V2476" s="186">
        <f t="shared" si="56"/>
        <v>175.5</v>
      </c>
    </row>
    <row r="2477" spans="9:22" x14ac:dyDescent="0.35">
      <c r="I2477" s="340"/>
      <c r="J2477" s="340" t="s">
        <v>9323</v>
      </c>
      <c r="K2477" s="340">
        <v>224.64000000000001</v>
      </c>
      <c r="L2477" s="340">
        <v>79.244600000000005</v>
      </c>
      <c r="N2477" s="186">
        <f t="shared" si="55"/>
        <v>269.56799999999998</v>
      </c>
      <c r="R2477" t="s">
        <v>9363</v>
      </c>
      <c r="S2477">
        <v>139.5</v>
      </c>
      <c r="T2477">
        <v>136</v>
      </c>
      <c r="V2477" s="186">
        <f t="shared" si="56"/>
        <v>209.25</v>
      </c>
    </row>
    <row r="2478" spans="9:22" x14ac:dyDescent="0.35">
      <c r="I2478" s="340"/>
      <c r="J2478" s="340" t="s">
        <v>9323</v>
      </c>
      <c r="K2478" s="340">
        <v>-1.7159999999999998E-5</v>
      </c>
      <c r="L2478" s="340">
        <v>65.244600000000005</v>
      </c>
      <c r="N2478" s="186">
        <f t="shared" si="55"/>
        <v>-2.0591999999999999E-5</v>
      </c>
      <c r="R2478" t="s">
        <v>9362</v>
      </c>
      <c r="S2478">
        <v>117</v>
      </c>
      <c r="T2478">
        <v>91</v>
      </c>
      <c r="V2478" s="186">
        <f t="shared" si="56"/>
        <v>175.5</v>
      </c>
    </row>
    <row r="2479" spans="9:22" x14ac:dyDescent="0.35">
      <c r="I2479" s="340"/>
      <c r="J2479" s="340" t="s">
        <v>9324</v>
      </c>
      <c r="K2479" s="340">
        <v>224.64000000000001</v>
      </c>
      <c r="L2479" s="340">
        <v>87.244600000000005</v>
      </c>
      <c r="N2479" s="186">
        <f t="shared" si="55"/>
        <v>269.56799999999998</v>
      </c>
      <c r="R2479" t="s">
        <v>9362</v>
      </c>
      <c r="S2479">
        <v>0</v>
      </c>
      <c r="T2479">
        <v>91</v>
      </c>
      <c r="V2479" s="186">
        <f t="shared" si="56"/>
        <v>0</v>
      </c>
    </row>
    <row r="2480" spans="9:22" x14ac:dyDescent="0.35">
      <c r="I2480" s="340"/>
      <c r="J2480" s="340" t="s">
        <v>9325</v>
      </c>
      <c r="K2480" s="340">
        <v>-2.34E-5</v>
      </c>
      <c r="L2480" s="340">
        <v>87.244600000000005</v>
      </c>
      <c r="N2480" s="186">
        <f t="shared" si="55"/>
        <v>-2.8079999999999999E-5</v>
      </c>
      <c r="R2480" t="s">
        <v>9364</v>
      </c>
      <c r="S2480">
        <v>117</v>
      </c>
      <c r="T2480">
        <v>135</v>
      </c>
      <c r="V2480" s="186">
        <f t="shared" si="56"/>
        <v>175.5</v>
      </c>
    </row>
    <row r="2481" spans="9:22" x14ac:dyDescent="0.35">
      <c r="I2481" s="340"/>
      <c r="J2481" s="340" t="s">
        <v>9326</v>
      </c>
      <c r="K2481" s="340">
        <v>224.64000000000001</v>
      </c>
      <c r="L2481" s="340">
        <v>-92.755399999999995</v>
      </c>
      <c r="N2481" s="186">
        <f t="shared" si="55"/>
        <v>269.56799999999998</v>
      </c>
      <c r="R2481" t="s">
        <v>9365</v>
      </c>
      <c r="S2481">
        <v>117</v>
      </c>
      <c r="T2481">
        <v>165</v>
      </c>
      <c r="V2481" s="186">
        <f t="shared" si="56"/>
        <v>175.5</v>
      </c>
    </row>
    <row r="2482" spans="9:22" x14ac:dyDescent="0.35">
      <c r="I2482" s="340"/>
      <c r="J2482" s="340" t="s">
        <v>9327</v>
      </c>
      <c r="K2482" s="340">
        <v>224.64000000000001</v>
      </c>
      <c r="L2482" s="340">
        <v>-101.755</v>
      </c>
      <c r="N2482" s="186">
        <f t="shared" si="55"/>
        <v>269.56799999999998</v>
      </c>
      <c r="R2482" t="s">
        <v>9365</v>
      </c>
      <c r="S2482">
        <v>117</v>
      </c>
      <c r="T2482">
        <v>104</v>
      </c>
      <c r="V2482" s="186">
        <f t="shared" si="56"/>
        <v>175.5</v>
      </c>
    </row>
    <row r="2483" spans="9:22" x14ac:dyDescent="0.35">
      <c r="I2483" s="340"/>
      <c r="J2483" s="340" t="s">
        <v>9327</v>
      </c>
      <c r="K2483" s="340">
        <v>2.8080000000000002E-5</v>
      </c>
      <c r="L2483" s="340">
        <v>-115.755</v>
      </c>
      <c r="N2483" s="186">
        <f t="shared" si="55"/>
        <v>3.3696000000000004E-5</v>
      </c>
      <c r="R2483" t="s">
        <v>9365</v>
      </c>
      <c r="S2483">
        <v>0</v>
      </c>
      <c r="T2483">
        <v>104</v>
      </c>
      <c r="V2483" s="186">
        <f t="shared" si="56"/>
        <v>0</v>
      </c>
    </row>
    <row r="2484" spans="9:22" x14ac:dyDescent="0.35">
      <c r="I2484" s="340"/>
      <c r="J2484" s="340" t="s">
        <v>9328</v>
      </c>
      <c r="K2484" s="340">
        <v>2.1840000000000001E-5</v>
      </c>
      <c r="L2484" s="340">
        <v>-92.755399999999995</v>
      </c>
      <c r="N2484" s="186">
        <f t="shared" si="55"/>
        <v>2.6208E-5</v>
      </c>
      <c r="R2484" t="s">
        <v>9364</v>
      </c>
      <c r="S2484">
        <v>0</v>
      </c>
      <c r="T2484">
        <v>135</v>
      </c>
      <c r="V2484" s="186">
        <f t="shared" si="56"/>
        <v>0</v>
      </c>
    </row>
    <row r="2485" spans="9:22" x14ac:dyDescent="0.35">
      <c r="I2485" s="340"/>
      <c r="J2485" s="340" t="s">
        <v>9329</v>
      </c>
      <c r="K2485" s="340">
        <v>224.64000000000001</v>
      </c>
      <c r="L2485" s="340">
        <v>-93.755399999999995</v>
      </c>
      <c r="N2485" s="186">
        <f t="shared" si="55"/>
        <v>269.56799999999998</v>
      </c>
      <c r="R2485" t="s">
        <v>9365</v>
      </c>
      <c r="S2485">
        <v>0</v>
      </c>
      <c r="T2485">
        <v>165</v>
      </c>
      <c r="V2485" s="186">
        <f t="shared" si="56"/>
        <v>0</v>
      </c>
    </row>
    <row r="2486" spans="9:22" x14ac:dyDescent="0.35">
      <c r="I2486" s="340"/>
      <c r="J2486" s="340" t="s">
        <v>9321</v>
      </c>
      <c r="K2486" s="340">
        <v>224.64000000000001</v>
      </c>
      <c r="L2486" s="340">
        <v>-84.755399999999995</v>
      </c>
      <c r="N2486" s="186">
        <f t="shared" si="55"/>
        <v>269.56799999999998</v>
      </c>
      <c r="R2486" t="s">
        <v>9362</v>
      </c>
      <c r="S2486">
        <v>0</v>
      </c>
      <c r="T2486">
        <v>178</v>
      </c>
      <c r="V2486" s="186">
        <f t="shared" si="56"/>
        <v>0</v>
      </c>
    </row>
    <row r="2487" spans="9:22" x14ac:dyDescent="0.35">
      <c r="I2487" s="340"/>
      <c r="J2487" s="340" t="s">
        <v>9321</v>
      </c>
      <c r="K2487" s="340">
        <v>1.7159999999999998E-5</v>
      </c>
      <c r="L2487" s="340">
        <v>-70.755399999999995</v>
      </c>
      <c r="N2487" s="186">
        <f t="shared" si="55"/>
        <v>2.0591999999999999E-5</v>
      </c>
    </row>
    <row r="2488" spans="9:22" x14ac:dyDescent="0.35">
      <c r="I2488" s="340"/>
      <c r="J2488" s="340" t="s">
        <v>9330</v>
      </c>
      <c r="K2488" s="340">
        <v>2.34E-5</v>
      </c>
      <c r="L2488" s="340">
        <v>-93.755399999999995</v>
      </c>
      <c r="N2488" s="186">
        <f t="shared" si="55"/>
        <v>2.8079999999999999E-5</v>
      </c>
    </row>
    <row r="2489" spans="9:22" x14ac:dyDescent="0.35">
      <c r="I2489" s="340"/>
      <c r="J2489" s="340" t="s">
        <v>9312</v>
      </c>
      <c r="K2489" s="340">
        <v>-1.872E-5</v>
      </c>
      <c r="L2489" s="340">
        <v>69.244600000000005</v>
      </c>
      <c r="N2489" s="186">
        <f t="shared" si="55"/>
        <v>-2.2464E-5</v>
      </c>
    </row>
    <row r="2490" spans="9:22" x14ac:dyDescent="0.35">
      <c r="I2490" s="340"/>
      <c r="J2490" s="340" t="s">
        <v>9331</v>
      </c>
      <c r="K2490" s="340">
        <v>-2.0279999999999999E-5</v>
      </c>
      <c r="L2490" s="340">
        <v>78.244600000000005</v>
      </c>
      <c r="N2490" s="186">
        <f t="shared" si="55"/>
        <v>-2.4335999999999999E-5</v>
      </c>
    </row>
    <row r="2491" spans="9:22" x14ac:dyDescent="0.35">
      <c r="I2491" s="340"/>
      <c r="J2491" s="340" t="s">
        <v>9332</v>
      </c>
      <c r="K2491" s="340">
        <v>60.84</v>
      </c>
      <c r="L2491" s="340">
        <v>47.244599999999998</v>
      </c>
      <c r="N2491" s="186">
        <f t="shared" si="55"/>
        <v>73.007999999999996</v>
      </c>
      <c r="R2491" t="s">
        <v>9366</v>
      </c>
      <c r="S2491">
        <v>156</v>
      </c>
      <c r="T2491">
        <v>85</v>
      </c>
      <c r="V2491">
        <f>S2491*2</f>
        <v>312</v>
      </c>
    </row>
    <row r="2492" spans="9:22" x14ac:dyDescent="0.35">
      <c r="I2492" s="340"/>
      <c r="J2492" s="340" t="s">
        <v>9333</v>
      </c>
      <c r="K2492" s="340">
        <v>60.84</v>
      </c>
      <c r="L2492" s="340">
        <v>36.244599999999998</v>
      </c>
      <c r="N2492" s="186">
        <f t="shared" si="55"/>
        <v>73.007999999999996</v>
      </c>
      <c r="R2492" t="s">
        <v>9295</v>
      </c>
      <c r="S2492">
        <v>156</v>
      </c>
      <c r="T2492">
        <v>93</v>
      </c>
      <c r="V2492" s="186">
        <f t="shared" ref="V2492:V2519" si="57">S2492*2</f>
        <v>312</v>
      </c>
    </row>
    <row r="2493" spans="9:22" x14ac:dyDescent="0.35">
      <c r="I2493" s="340"/>
      <c r="J2493" s="340" t="s">
        <v>9319</v>
      </c>
      <c r="K2493" s="340">
        <v>23.4</v>
      </c>
      <c r="L2493" s="340">
        <v>62.244599999999998</v>
      </c>
      <c r="N2493" s="186">
        <f t="shared" si="55"/>
        <v>28.08</v>
      </c>
      <c r="R2493" t="s">
        <v>9367</v>
      </c>
      <c r="S2493">
        <v>186</v>
      </c>
      <c r="T2493">
        <v>126</v>
      </c>
      <c r="V2493" s="186">
        <f t="shared" si="57"/>
        <v>372</v>
      </c>
    </row>
    <row r="2494" spans="9:22" x14ac:dyDescent="0.35">
      <c r="I2494" s="340"/>
      <c r="J2494" s="340" t="s">
        <v>9334</v>
      </c>
      <c r="K2494" s="340">
        <v>56.160000000000004</v>
      </c>
      <c r="L2494" s="340">
        <v>48.244599999999998</v>
      </c>
      <c r="N2494" s="186">
        <f t="shared" si="55"/>
        <v>67.391999999999996</v>
      </c>
      <c r="R2494" t="s">
        <v>9368</v>
      </c>
      <c r="S2494">
        <v>156</v>
      </c>
      <c r="T2494">
        <v>103</v>
      </c>
      <c r="V2494" s="186">
        <f t="shared" si="57"/>
        <v>312</v>
      </c>
    </row>
    <row r="2495" spans="9:22" x14ac:dyDescent="0.35">
      <c r="I2495" s="340"/>
      <c r="J2495" s="340" t="s">
        <v>9335</v>
      </c>
      <c r="K2495" s="340">
        <v>23.4</v>
      </c>
      <c r="L2495" s="340">
        <v>65.244600000000005</v>
      </c>
      <c r="N2495" s="186">
        <f t="shared" si="55"/>
        <v>28.08</v>
      </c>
      <c r="R2495" t="s">
        <v>9368</v>
      </c>
      <c r="S2495">
        <v>0</v>
      </c>
      <c r="T2495">
        <v>103</v>
      </c>
      <c r="V2495" s="186">
        <f t="shared" si="57"/>
        <v>0</v>
      </c>
    </row>
    <row r="2496" spans="9:22" x14ac:dyDescent="0.35">
      <c r="I2496" s="340"/>
      <c r="J2496" s="340" t="s">
        <v>9333</v>
      </c>
      <c r="K2496" s="340">
        <v>56.160000000000004</v>
      </c>
      <c r="L2496" s="340">
        <v>45.244599999999998</v>
      </c>
      <c r="N2496" s="186">
        <f t="shared" si="55"/>
        <v>67.391999999999996</v>
      </c>
      <c r="R2496" t="s">
        <v>9366</v>
      </c>
      <c r="S2496">
        <v>0</v>
      </c>
      <c r="T2496">
        <v>85</v>
      </c>
      <c r="V2496" s="186">
        <f t="shared" si="57"/>
        <v>0</v>
      </c>
    </row>
    <row r="2497" spans="9:22" x14ac:dyDescent="0.35">
      <c r="I2497" s="340"/>
      <c r="J2497" s="340" t="s">
        <v>9333</v>
      </c>
      <c r="K2497" s="340">
        <v>-1.092E-5</v>
      </c>
      <c r="L2497" s="340">
        <v>36.244599999999998</v>
      </c>
      <c r="N2497" s="186">
        <f t="shared" si="55"/>
        <v>-1.3104E-5</v>
      </c>
      <c r="R2497" t="s">
        <v>9369</v>
      </c>
      <c r="S2497">
        <v>156</v>
      </c>
      <c r="T2497">
        <v>120</v>
      </c>
      <c r="V2497" s="186">
        <f t="shared" si="57"/>
        <v>312</v>
      </c>
    </row>
    <row r="2498" spans="9:22" x14ac:dyDescent="0.35">
      <c r="I2498" s="340"/>
      <c r="J2498" s="340" t="s">
        <v>9331</v>
      </c>
      <c r="K2498" s="340">
        <v>2.1840000000000001E-5</v>
      </c>
      <c r="L2498" s="340">
        <v>-86.755399999999995</v>
      </c>
      <c r="N2498" s="186">
        <f t="shared" si="55"/>
        <v>2.6208E-5</v>
      </c>
      <c r="R2498" t="s">
        <v>9370</v>
      </c>
      <c r="S2498">
        <v>156</v>
      </c>
      <c r="T2498">
        <v>135</v>
      </c>
      <c r="V2498" s="186">
        <f t="shared" si="57"/>
        <v>312</v>
      </c>
    </row>
    <row r="2499" spans="9:22" x14ac:dyDescent="0.35">
      <c r="I2499" s="340"/>
      <c r="J2499" s="340" t="s">
        <v>9312</v>
      </c>
      <c r="K2499" s="340">
        <v>1.872E-5</v>
      </c>
      <c r="L2499" s="340">
        <v>-76.755399999999995</v>
      </c>
      <c r="N2499" s="186">
        <f t="shared" si="55"/>
        <v>2.2464E-5</v>
      </c>
      <c r="R2499" t="s">
        <v>9370</v>
      </c>
      <c r="S2499">
        <v>0</v>
      </c>
      <c r="T2499">
        <v>135</v>
      </c>
      <c r="V2499" s="186">
        <f t="shared" si="57"/>
        <v>0</v>
      </c>
    </row>
    <row r="2500" spans="9:22" x14ac:dyDescent="0.35">
      <c r="I2500" s="340"/>
      <c r="J2500" s="340" t="s">
        <v>9333</v>
      </c>
      <c r="K2500" s="340">
        <v>60.84</v>
      </c>
      <c r="L2500" s="340">
        <v>-43.755400000000002</v>
      </c>
      <c r="N2500" s="186">
        <f t="shared" si="55"/>
        <v>73.007999999999996</v>
      </c>
      <c r="R2500" t="s">
        <v>9371</v>
      </c>
      <c r="S2500">
        <v>156</v>
      </c>
      <c r="T2500">
        <v>153</v>
      </c>
      <c r="V2500" s="186">
        <f t="shared" si="57"/>
        <v>312</v>
      </c>
    </row>
    <row r="2501" spans="9:22" x14ac:dyDescent="0.35">
      <c r="I2501" s="340"/>
      <c r="J2501" s="340" t="s">
        <v>9332</v>
      </c>
      <c r="K2501" s="340">
        <v>60.84</v>
      </c>
      <c r="L2501" s="340">
        <v>-54.755400000000002</v>
      </c>
      <c r="N2501" s="186">
        <f t="shared" si="55"/>
        <v>73.007999999999996</v>
      </c>
      <c r="R2501" t="s">
        <v>9372</v>
      </c>
      <c r="S2501">
        <v>156</v>
      </c>
      <c r="T2501">
        <v>163</v>
      </c>
      <c r="V2501" s="186">
        <f t="shared" si="57"/>
        <v>312</v>
      </c>
    </row>
    <row r="2502" spans="9:22" x14ac:dyDescent="0.35">
      <c r="I2502" s="340"/>
      <c r="J2502" s="340" t="s">
        <v>9336</v>
      </c>
      <c r="K2502" s="340">
        <v>23.4</v>
      </c>
      <c r="L2502" s="340">
        <v>-71.755399999999995</v>
      </c>
      <c r="N2502" s="186">
        <f t="shared" si="55"/>
        <v>28.08</v>
      </c>
      <c r="R2502" t="s">
        <v>9372</v>
      </c>
      <c r="S2502">
        <v>0</v>
      </c>
      <c r="T2502">
        <v>163</v>
      </c>
      <c r="V2502" s="186">
        <f t="shared" si="57"/>
        <v>0</v>
      </c>
    </row>
    <row r="2503" spans="9:22" x14ac:dyDescent="0.35">
      <c r="I2503" s="340"/>
      <c r="J2503" s="340" t="s">
        <v>9319</v>
      </c>
      <c r="K2503" s="340">
        <v>23.4</v>
      </c>
      <c r="L2503" s="340">
        <v>-68.755399999999995</v>
      </c>
      <c r="N2503" s="186">
        <f t="shared" si="55"/>
        <v>28.08</v>
      </c>
      <c r="R2503" t="s">
        <v>9373</v>
      </c>
      <c r="S2503">
        <v>156</v>
      </c>
      <c r="T2503">
        <v>171</v>
      </c>
      <c r="V2503" s="186">
        <f t="shared" si="57"/>
        <v>312</v>
      </c>
    </row>
    <row r="2504" spans="9:22" x14ac:dyDescent="0.35">
      <c r="I2504" s="340"/>
      <c r="J2504" s="340" t="s">
        <v>9333</v>
      </c>
      <c r="K2504" s="340">
        <v>56.160000000000004</v>
      </c>
      <c r="L2504" s="340">
        <v>-51.755400000000002</v>
      </c>
      <c r="N2504" s="186">
        <f t="shared" si="55"/>
        <v>67.391999999999996</v>
      </c>
      <c r="R2504" t="s">
        <v>9373</v>
      </c>
      <c r="S2504">
        <v>0</v>
      </c>
      <c r="T2504">
        <v>171</v>
      </c>
      <c r="V2504" s="186">
        <f t="shared" si="57"/>
        <v>0</v>
      </c>
    </row>
    <row r="2505" spans="9:22" x14ac:dyDescent="0.35">
      <c r="I2505" s="340"/>
      <c r="J2505" s="340" t="s">
        <v>9334</v>
      </c>
      <c r="K2505" s="340">
        <v>56.160000000000004</v>
      </c>
      <c r="L2505" s="340">
        <v>-54.755400000000002</v>
      </c>
      <c r="N2505" s="186">
        <f t="shared" si="55"/>
        <v>67.391999999999996</v>
      </c>
      <c r="R2505" t="s">
        <v>9371</v>
      </c>
      <c r="S2505">
        <v>0</v>
      </c>
      <c r="T2505">
        <v>153</v>
      </c>
      <c r="V2505" s="186">
        <f t="shared" si="57"/>
        <v>0</v>
      </c>
    </row>
    <row r="2506" spans="9:22" x14ac:dyDescent="0.35">
      <c r="I2506" s="340"/>
      <c r="J2506" s="340" t="s">
        <v>9333</v>
      </c>
      <c r="K2506" s="340">
        <v>1.092E-5</v>
      </c>
      <c r="L2506" s="340">
        <v>-43.755400000000002</v>
      </c>
      <c r="N2506" s="186">
        <f t="shared" si="55"/>
        <v>1.3104E-5</v>
      </c>
      <c r="R2506" t="s">
        <v>9369</v>
      </c>
      <c r="S2506">
        <v>0</v>
      </c>
      <c r="T2506">
        <v>120</v>
      </c>
      <c r="V2506" s="186">
        <f t="shared" si="57"/>
        <v>0</v>
      </c>
    </row>
    <row r="2507" spans="9:22" x14ac:dyDescent="0.35">
      <c r="I2507" s="340"/>
      <c r="J2507" s="340" t="s">
        <v>9332</v>
      </c>
      <c r="K2507" s="340">
        <v>1.2480000000000001E-5</v>
      </c>
      <c r="L2507" s="340">
        <v>-54.755400000000002</v>
      </c>
      <c r="N2507" s="186">
        <f t="shared" si="55"/>
        <v>1.4976E-5</v>
      </c>
      <c r="R2507" t="s">
        <v>9295</v>
      </c>
      <c r="S2507">
        <v>0</v>
      </c>
      <c r="T2507">
        <v>93</v>
      </c>
      <c r="V2507" s="186">
        <f t="shared" si="57"/>
        <v>0</v>
      </c>
    </row>
    <row r="2508" spans="9:22" x14ac:dyDescent="0.35">
      <c r="I2508" s="340"/>
      <c r="J2508" s="340" t="s">
        <v>9326</v>
      </c>
      <c r="K2508" s="340">
        <v>1.872E-5</v>
      </c>
      <c r="L2508" s="340">
        <v>-76.755399999999995</v>
      </c>
      <c r="N2508" s="186">
        <f t="shared" si="55"/>
        <v>2.2464E-5</v>
      </c>
      <c r="R2508" t="s">
        <v>9374</v>
      </c>
      <c r="S2508">
        <v>198</v>
      </c>
      <c r="T2508">
        <v>37</v>
      </c>
      <c r="V2508" s="186">
        <f t="shared" si="57"/>
        <v>396</v>
      </c>
    </row>
    <row r="2509" spans="9:22" x14ac:dyDescent="0.35">
      <c r="I2509" s="340"/>
      <c r="J2509" s="340" t="s">
        <v>9337</v>
      </c>
      <c r="K2509" s="340">
        <v>2.1840000000000001E-5</v>
      </c>
      <c r="L2509" s="340">
        <v>-86.755399999999995</v>
      </c>
      <c r="N2509" s="186">
        <f t="shared" si="55"/>
        <v>2.6208E-5</v>
      </c>
      <c r="R2509" t="s">
        <v>9374</v>
      </c>
      <c r="S2509">
        <v>200</v>
      </c>
      <c r="T2509">
        <v>-136</v>
      </c>
      <c r="V2509" s="186">
        <f t="shared" si="57"/>
        <v>400</v>
      </c>
    </row>
    <row r="2510" spans="9:22" x14ac:dyDescent="0.35">
      <c r="I2510" s="340"/>
      <c r="J2510" s="340" t="s">
        <v>9338</v>
      </c>
      <c r="K2510" s="340">
        <v>60.84</v>
      </c>
      <c r="L2510" s="340">
        <v>-54.755400000000002</v>
      </c>
      <c r="N2510" s="186">
        <f t="shared" si="55"/>
        <v>73.007999999999996</v>
      </c>
      <c r="R2510" t="s">
        <v>9375</v>
      </c>
      <c r="S2510">
        <v>300</v>
      </c>
      <c r="T2510">
        <v>-114</v>
      </c>
      <c r="V2510" s="186">
        <f t="shared" si="57"/>
        <v>600</v>
      </c>
    </row>
    <row r="2511" spans="9:22" x14ac:dyDescent="0.35">
      <c r="I2511" s="340"/>
      <c r="J2511" s="340" t="s">
        <v>9339</v>
      </c>
      <c r="K2511" s="340">
        <v>60.84</v>
      </c>
      <c r="L2511" s="340">
        <v>-43.755400000000002</v>
      </c>
      <c r="N2511" s="186">
        <f t="shared" si="55"/>
        <v>73.007999999999996</v>
      </c>
      <c r="R2511" t="s">
        <v>8904</v>
      </c>
      <c r="S2511">
        <v>200</v>
      </c>
      <c r="T2511">
        <v>-136</v>
      </c>
      <c r="V2511" s="186">
        <f t="shared" si="57"/>
        <v>400</v>
      </c>
    </row>
    <row r="2512" spans="9:22" x14ac:dyDescent="0.35">
      <c r="I2512" s="340"/>
      <c r="J2512" s="340" t="s">
        <v>9328</v>
      </c>
      <c r="K2512" s="340">
        <v>23.4</v>
      </c>
      <c r="L2512" s="340">
        <v>-69.755399999999995</v>
      </c>
      <c r="N2512" s="186">
        <f t="shared" si="55"/>
        <v>28.08</v>
      </c>
      <c r="R2512" t="s">
        <v>8904</v>
      </c>
      <c r="S2512">
        <v>198</v>
      </c>
      <c r="T2512">
        <v>37</v>
      </c>
      <c r="V2512" s="186">
        <f t="shared" si="57"/>
        <v>396</v>
      </c>
    </row>
    <row r="2513" spans="9:22" x14ac:dyDescent="0.35">
      <c r="I2513" s="340"/>
      <c r="J2513" s="340" t="s">
        <v>9340</v>
      </c>
      <c r="K2513" s="340">
        <v>56.160000000000004</v>
      </c>
      <c r="L2513" s="340">
        <v>-54.755400000000002</v>
      </c>
      <c r="N2513" s="186">
        <f t="shared" si="55"/>
        <v>67.391999999999996</v>
      </c>
      <c r="R2513" t="s">
        <v>9376</v>
      </c>
      <c r="S2513">
        <v>300</v>
      </c>
      <c r="T2513">
        <v>-114</v>
      </c>
      <c r="V2513" s="186">
        <f t="shared" si="57"/>
        <v>600</v>
      </c>
    </row>
    <row r="2514" spans="9:22" x14ac:dyDescent="0.35">
      <c r="I2514" s="340"/>
      <c r="J2514" s="340" t="s">
        <v>9341</v>
      </c>
      <c r="K2514" s="340">
        <v>23.4</v>
      </c>
      <c r="L2514" s="340">
        <v>-72.755399999999995</v>
      </c>
      <c r="N2514" s="186">
        <f t="shared" si="55"/>
        <v>28.08</v>
      </c>
      <c r="R2514" t="s">
        <v>8904</v>
      </c>
      <c r="S2514">
        <v>200</v>
      </c>
      <c r="T2514">
        <v>-185</v>
      </c>
      <c r="V2514" s="186">
        <f t="shared" si="57"/>
        <v>400</v>
      </c>
    </row>
    <row r="2515" spans="9:22" x14ac:dyDescent="0.35">
      <c r="I2515" s="340"/>
      <c r="J2515" s="340" t="s">
        <v>9339</v>
      </c>
      <c r="K2515" s="340">
        <v>56.160000000000004</v>
      </c>
      <c r="L2515" s="340">
        <v>-52.755400000000002</v>
      </c>
      <c r="N2515" s="186">
        <f t="shared" si="55"/>
        <v>67.391999999999996</v>
      </c>
      <c r="R2515" t="s">
        <v>9374</v>
      </c>
      <c r="S2515">
        <v>200</v>
      </c>
      <c r="T2515">
        <v>-185</v>
      </c>
      <c r="V2515" s="186">
        <f t="shared" si="57"/>
        <v>400</v>
      </c>
    </row>
    <row r="2516" spans="9:22" x14ac:dyDescent="0.35">
      <c r="I2516" s="340"/>
      <c r="J2516" s="340" t="s">
        <v>9338</v>
      </c>
      <c r="K2516" s="340">
        <v>1.2480000000000001E-5</v>
      </c>
      <c r="L2516" s="340">
        <v>-54.755400000000002</v>
      </c>
      <c r="N2516" s="186">
        <f t="shared" si="55"/>
        <v>1.4976E-5</v>
      </c>
      <c r="R2516" t="s">
        <v>8904</v>
      </c>
      <c r="S2516">
        <v>2</v>
      </c>
      <c r="T2516">
        <v>-185</v>
      </c>
      <c r="V2516" s="186">
        <f t="shared" si="57"/>
        <v>4</v>
      </c>
    </row>
    <row r="2517" spans="9:22" x14ac:dyDescent="0.35">
      <c r="I2517" s="340"/>
      <c r="J2517" s="340" t="s">
        <v>9339</v>
      </c>
      <c r="K2517" s="340">
        <v>1.092E-5</v>
      </c>
      <c r="L2517" s="340">
        <v>-43.755400000000002</v>
      </c>
      <c r="N2517" s="186">
        <f t="shared" si="55"/>
        <v>1.3104E-5</v>
      </c>
      <c r="R2517" t="s">
        <v>8904</v>
      </c>
      <c r="S2517">
        <v>0</v>
      </c>
      <c r="T2517">
        <v>57</v>
      </c>
      <c r="V2517" s="186">
        <f t="shared" si="57"/>
        <v>0</v>
      </c>
    </row>
    <row r="2518" spans="9:22" x14ac:dyDescent="0.35">
      <c r="I2518" s="340"/>
      <c r="J2518" s="340" t="s">
        <v>9332</v>
      </c>
      <c r="K2518" s="340">
        <v>-1.2480000000000001E-5</v>
      </c>
      <c r="L2518" s="340">
        <v>47.244599999999998</v>
      </c>
      <c r="N2518" s="186">
        <f t="shared" si="55"/>
        <v>-1.4976E-5</v>
      </c>
      <c r="R2518" t="s">
        <v>9374</v>
      </c>
      <c r="S2518">
        <v>2</v>
      </c>
      <c r="T2518">
        <v>-185</v>
      </c>
      <c r="V2518" s="186">
        <f t="shared" si="57"/>
        <v>4</v>
      </c>
    </row>
    <row r="2519" spans="9:22" x14ac:dyDescent="0.35">
      <c r="I2519" s="340"/>
      <c r="J2519" s="340" t="s">
        <v>9337</v>
      </c>
      <c r="K2519" s="340">
        <v>-2.0279999999999999E-5</v>
      </c>
      <c r="L2519" s="340">
        <v>78.244600000000005</v>
      </c>
      <c r="N2519" s="186">
        <f t="shared" si="55"/>
        <v>-2.4335999999999999E-5</v>
      </c>
      <c r="R2519" t="s">
        <v>9374</v>
      </c>
      <c r="S2519">
        <v>0</v>
      </c>
      <c r="T2519">
        <v>57</v>
      </c>
      <c r="V2519" s="186">
        <f t="shared" si="57"/>
        <v>0</v>
      </c>
    </row>
    <row r="2520" spans="9:22" x14ac:dyDescent="0.35">
      <c r="I2520" s="340"/>
      <c r="J2520" s="340" t="s">
        <v>9326</v>
      </c>
      <c r="K2520" s="340">
        <v>-1.872E-5</v>
      </c>
      <c r="L2520" s="340">
        <v>69.244600000000005</v>
      </c>
      <c r="N2520" s="186">
        <f t="shared" si="55"/>
        <v>-2.2464E-5</v>
      </c>
    </row>
    <row r="2521" spans="9:22" x14ac:dyDescent="0.35">
      <c r="I2521" s="340"/>
      <c r="J2521" s="340" t="s">
        <v>9339</v>
      </c>
      <c r="K2521" s="340">
        <v>60.84</v>
      </c>
      <c r="L2521" s="340">
        <v>36.244599999999998</v>
      </c>
      <c r="N2521" s="186">
        <f t="shared" si="55"/>
        <v>73.007999999999996</v>
      </c>
    </row>
    <row r="2522" spans="9:22" x14ac:dyDescent="0.35">
      <c r="I2522" s="340"/>
      <c r="J2522" s="340" t="s">
        <v>9338</v>
      </c>
      <c r="K2522" s="340">
        <v>60.84</v>
      </c>
      <c r="L2522" s="340">
        <v>47.244599999999998</v>
      </c>
      <c r="N2522" s="186">
        <f t="shared" ref="N2522:N2566" si="58">K2522*1.2</f>
        <v>73.007999999999996</v>
      </c>
    </row>
    <row r="2523" spans="9:22" x14ac:dyDescent="0.35">
      <c r="I2523" s="340"/>
      <c r="J2523" s="340" t="s">
        <v>9342</v>
      </c>
      <c r="K2523" s="340">
        <v>23.4</v>
      </c>
      <c r="L2523" s="340">
        <v>63.244599999999998</v>
      </c>
      <c r="N2523" s="186">
        <f t="shared" si="58"/>
        <v>28.08</v>
      </c>
      <c r="R2523" t="s">
        <v>9377</v>
      </c>
      <c r="S2523">
        <v>117</v>
      </c>
      <c r="T2523">
        <v>-5</v>
      </c>
      <c r="V2523">
        <f>S2523*1.5</f>
        <v>175.5</v>
      </c>
    </row>
    <row r="2524" spans="9:22" x14ac:dyDescent="0.35">
      <c r="I2524" s="340"/>
      <c r="J2524" s="340" t="s">
        <v>9343</v>
      </c>
      <c r="K2524" s="340">
        <v>56.160000000000004</v>
      </c>
      <c r="L2524" s="340">
        <v>43.244599999999998</v>
      </c>
      <c r="N2524" s="186">
        <f t="shared" si="58"/>
        <v>67.391999999999996</v>
      </c>
      <c r="R2524" t="s">
        <v>9378</v>
      </c>
      <c r="S2524">
        <v>117</v>
      </c>
      <c r="T2524">
        <v>24</v>
      </c>
      <c r="V2524" s="186">
        <f t="shared" ref="V2524:V2585" si="59">S2524*1.5</f>
        <v>175.5</v>
      </c>
    </row>
    <row r="2525" spans="9:22" x14ac:dyDescent="0.35">
      <c r="I2525" s="340"/>
      <c r="J2525" s="340" t="s">
        <v>9325</v>
      </c>
      <c r="K2525" s="340">
        <v>23.4</v>
      </c>
      <c r="L2525" s="340">
        <v>60.244599999999998</v>
      </c>
      <c r="N2525" s="186">
        <f t="shared" si="58"/>
        <v>28.08</v>
      </c>
      <c r="R2525" t="s">
        <v>9379</v>
      </c>
      <c r="S2525">
        <v>139.5</v>
      </c>
      <c r="T2525">
        <v>-3</v>
      </c>
      <c r="V2525" s="186">
        <f t="shared" si="59"/>
        <v>209.25</v>
      </c>
    </row>
    <row r="2526" spans="9:22" x14ac:dyDescent="0.35">
      <c r="I2526" s="340"/>
      <c r="J2526" s="340" t="s">
        <v>9344</v>
      </c>
      <c r="K2526" s="340">
        <v>56.160000000000004</v>
      </c>
      <c r="L2526" s="340">
        <v>46.244599999999998</v>
      </c>
      <c r="N2526" s="186">
        <f t="shared" si="58"/>
        <v>67.391999999999996</v>
      </c>
      <c r="R2526" t="s">
        <v>9378</v>
      </c>
      <c r="S2526">
        <v>117</v>
      </c>
      <c r="T2526">
        <v>-36</v>
      </c>
      <c r="V2526" s="186">
        <f t="shared" si="59"/>
        <v>175.5</v>
      </c>
    </row>
    <row r="2527" spans="9:22" x14ac:dyDescent="0.35">
      <c r="I2527" s="340"/>
      <c r="J2527" s="340" t="s">
        <v>9339</v>
      </c>
      <c r="K2527" s="340">
        <v>-1.092E-5</v>
      </c>
      <c r="L2527" s="340">
        <v>36.244599999999998</v>
      </c>
      <c r="N2527" s="186">
        <f t="shared" si="58"/>
        <v>-1.3104E-5</v>
      </c>
      <c r="R2527" t="s">
        <v>9379</v>
      </c>
      <c r="S2527">
        <v>117</v>
      </c>
      <c r="T2527">
        <v>37</v>
      </c>
      <c r="V2527" s="186">
        <f t="shared" si="59"/>
        <v>175.5</v>
      </c>
    </row>
    <row r="2528" spans="9:22" x14ac:dyDescent="0.35">
      <c r="I2528" s="340"/>
      <c r="J2528" s="340" t="s">
        <v>9338</v>
      </c>
      <c r="K2528" s="340">
        <v>-1.2480000000000001E-5</v>
      </c>
      <c r="L2528" s="340">
        <v>47.244599999999998</v>
      </c>
      <c r="N2528" s="186">
        <f t="shared" si="58"/>
        <v>-1.4976E-5</v>
      </c>
      <c r="R2528" t="s">
        <v>9379</v>
      </c>
      <c r="S2528">
        <v>117</v>
      </c>
      <c r="T2528">
        <v>-49</v>
      </c>
      <c r="V2528" s="186">
        <f t="shared" si="59"/>
        <v>175.5</v>
      </c>
    </row>
    <row r="2529" spans="9:22" x14ac:dyDescent="0.35">
      <c r="I2529" s="340"/>
      <c r="J2529" s="340" t="s">
        <v>9345</v>
      </c>
      <c r="K2529" s="340">
        <v>101.39999999999999</v>
      </c>
      <c r="L2529" s="340">
        <v>61.244599999999998</v>
      </c>
      <c r="N2529" s="186">
        <f t="shared" si="58"/>
        <v>121.67999999999998</v>
      </c>
      <c r="R2529" t="s">
        <v>9380</v>
      </c>
      <c r="S2529">
        <v>117</v>
      </c>
      <c r="T2529">
        <v>24</v>
      </c>
      <c r="V2529" s="186">
        <f t="shared" si="59"/>
        <v>175.5</v>
      </c>
    </row>
    <row r="2530" spans="9:22" x14ac:dyDescent="0.35">
      <c r="I2530" s="340"/>
      <c r="J2530" s="340" t="s">
        <v>9341</v>
      </c>
      <c r="K2530" s="340">
        <v>101.39999999999999</v>
      </c>
      <c r="L2530" s="340">
        <v>-30.755400000000002</v>
      </c>
      <c r="N2530" s="186">
        <f t="shared" si="58"/>
        <v>121.67999999999998</v>
      </c>
      <c r="R2530" t="s">
        <v>9379</v>
      </c>
      <c r="S2530">
        <v>0</v>
      </c>
      <c r="T2530">
        <v>37</v>
      </c>
      <c r="V2530" s="186">
        <f t="shared" si="59"/>
        <v>0</v>
      </c>
    </row>
    <row r="2531" spans="9:22" x14ac:dyDescent="0.35">
      <c r="I2531" s="340"/>
      <c r="J2531" s="340" t="s">
        <v>9346</v>
      </c>
      <c r="K2531" s="340">
        <v>101.39999999999999</v>
      </c>
      <c r="L2531" s="340">
        <v>-3.75543</v>
      </c>
      <c r="N2531" s="186">
        <f t="shared" si="58"/>
        <v>121.67999999999998</v>
      </c>
      <c r="R2531" t="s">
        <v>9380</v>
      </c>
      <c r="S2531">
        <v>0</v>
      </c>
      <c r="T2531">
        <v>24</v>
      </c>
      <c r="V2531" s="186">
        <f t="shared" si="59"/>
        <v>0</v>
      </c>
    </row>
    <row r="2532" spans="9:22" x14ac:dyDescent="0.35">
      <c r="I2532" s="340"/>
      <c r="J2532" s="340" t="s">
        <v>9336</v>
      </c>
      <c r="K2532" s="340">
        <v>101.39999999999999</v>
      </c>
      <c r="L2532" s="340">
        <v>23.244599999999998</v>
      </c>
      <c r="N2532" s="186">
        <f t="shared" si="58"/>
        <v>121.67999999999998</v>
      </c>
      <c r="R2532" t="s">
        <v>9380</v>
      </c>
      <c r="S2532">
        <v>117</v>
      </c>
      <c r="T2532">
        <v>-36</v>
      </c>
      <c r="V2532" s="186">
        <f t="shared" si="59"/>
        <v>175.5</v>
      </c>
    </row>
    <row r="2533" spans="9:22" x14ac:dyDescent="0.35">
      <c r="I2533" s="340"/>
      <c r="J2533" s="340" t="s">
        <v>9347</v>
      </c>
      <c r="K2533" s="340">
        <v>101.39999999999999</v>
      </c>
      <c r="L2533" s="340">
        <v>-68.755399999999995</v>
      </c>
      <c r="N2533" s="186">
        <f t="shared" si="58"/>
        <v>121.67999999999998</v>
      </c>
      <c r="R2533" t="s">
        <v>9381</v>
      </c>
      <c r="S2533">
        <v>117</v>
      </c>
      <c r="T2533">
        <v>-5</v>
      </c>
      <c r="V2533" s="186">
        <f t="shared" si="59"/>
        <v>175.5</v>
      </c>
    </row>
    <row r="2534" spans="9:22" x14ac:dyDescent="0.35">
      <c r="I2534" s="340"/>
      <c r="J2534" s="340" t="s">
        <v>9346</v>
      </c>
      <c r="K2534" s="340">
        <v>271.44</v>
      </c>
      <c r="L2534" s="340">
        <v>-3.7554099999999999</v>
      </c>
      <c r="N2534" s="186">
        <f t="shared" si="58"/>
        <v>325.72800000000001</v>
      </c>
      <c r="R2534" t="s">
        <v>9381</v>
      </c>
      <c r="S2534">
        <v>0</v>
      </c>
      <c r="T2534">
        <v>-5</v>
      </c>
      <c r="V2534" s="186">
        <f t="shared" si="59"/>
        <v>0</v>
      </c>
    </row>
    <row r="2535" spans="9:22" x14ac:dyDescent="0.35">
      <c r="I2535" s="340"/>
      <c r="J2535" s="340" t="s">
        <v>9348</v>
      </c>
      <c r="K2535" s="340">
        <v>101.39999999999999</v>
      </c>
      <c r="L2535" s="340">
        <v>-16.755400000000002</v>
      </c>
      <c r="N2535" s="186">
        <f t="shared" si="58"/>
        <v>121.67999999999998</v>
      </c>
      <c r="R2535" t="s">
        <v>9380</v>
      </c>
      <c r="S2535">
        <v>0</v>
      </c>
      <c r="T2535">
        <v>-36</v>
      </c>
      <c r="V2535" s="186">
        <f t="shared" si="59"/>
        <v>0</v>
      </c>
    </row>
    <row r="2536" spans="9:22" x14ac:dyDescent="0.35">
      <c r="I2536" s="340"/>
      <c r="J2536" s="340" t="s">
        <v>9349</v>
      </c>
      <c r="K2536" s="340">
        <v>101.39999999999999</v>
      </c>
      <c r="L2536" s="340">
        <v>-16.755400000000002</v>
      </c>
      <c r="N2536" s="186">
        <f t="shared" si="58"/>
        <v>121.67999999999998</v>
      </c>
      <c r="R2536" t="s">
        <v>9379</v>
      </c>
      <c r="S2536">
        <v>0</v>
      </c>
      <c r="T2536">
        <v>-49</v>
      </c>
      <c r="V2536" s="186">
        <f t="shared" si="59"/>
        <v>0</v>
      </c>
    </row>
    <row r="2537" spans="9:22" x14ac:dyDescent="0.35">
      <c r="I2537" s="340"/>
      <c r="J2537" s="340" t="s">
        <v>9350</v>
      </c>
      <c r="K2537" s="340">
        <v>102.96</v>
      </c>
      <c r="L2537" s="340">
        <v>-51.755400000000002</v>
      </c>
      <c r="N2537" s="186">
        <f t="shared" si="58"/>
        <v>123.55199999999999</v>
      </c>
      <c r="R2537" t="s">
        <v>9378</v>
      </c>
      <c r="S2537">
        <v>0</v>
      </c>
      <c r="T2537">
        <v>-36</v>
      </c>
      <c r="V2537" s="186">
        <f t="shared" si="59"/>
        <v>0</v>
      </c>
    </row>
    <row r="2538" spans="9:22" x14ac:dyDescent="0.35">
      <c r="I2538" s="340"/>
      <c r="J2538" s="340" t="s">
        <v>9351</v>
      </c>
      <c r="K2538" s="340">
        <v>102.96</v>
      </c>
      <c r="L2538" s="340">
        <v>-51.755400000000002</v>
      </c>
      <c r="N2538" s="186">
        <f t="shared" si="58"/>
        <v>123.55199999999999</v>
      </c>
      <c r="R2538" t="s">
        <v>9296</v>
      </c>
      <c r="S2538">
        <v>150</v>
      </c>
      <c r="T2538">
        <v>-136</v>
      </c>
      <c r="V2538" s="186">
        <f t="shared" si="59"/>
        <v>225</v>
      </c>
    </row>
    <row r="2539" spans="9:22" x14ac:dyDescent="0.35">
      <c r="I2539" s="340"/>
      <c r="J2539" s="340" t="s">
        <v>9351</v>
      </c>
      <c r="K2539" s="340">
        <v>102.96</v>
      </c>
      <c r="L2539" s="340">
        <v>-59.755400000000002</v>
      </c>
      <c r="N2539" s="186">
        <f t="shared" si="58"/>
        <v>123.55199999999999</v>
      </c>
      <c r="R2539" t="s">
        <v>9296</v>
      </c>
      <c r="S2539">
        <v>148.5</v>
      </c>
      <c r="T2539">
        <v>37</v>
      </c>
      <c r="V2539" s="186">
        <f t="shared" si="59"/>
        <v>222.75</v>
      </c>
    </row>
    <row r="2540" spans="9:22" x14ac:dyDescent="0.35">
      <c r="I2540" s="340"/>
      <c r="J2540" s="340" t="s">
        <v>9350</v>
      </c>
      <c r="K2540" s="340">
        <v>102.96</v>
      </c>
      <c r="L2540" s="340">
        <v>-59.755400000000002</v>
      </c>
      <c r="N2540" s="186">
        <f t="shared" si="58"/>
        <v>123.55199999999999</v>
      </c>
      <c r="R2540" t="s">
        <v>9382</v>
      </c>
      <c r="S2540">
        <v>225</v>
      </c>
      <c r="T2540">
        <v>-114</v>
      </c>
      <c r="V2540" s="186">
        <f t="shared" si="59"/>
        <v>337.5</v>
      </c>
    </row>
    <row r="2541" spans="9:22" x14ac:dyDescent="0.35">
      <c r="I2541" s="340"/>
      <c r="J2541" s="340" t="s">
        <v>9349</v>
      </c>
      <c r="K2541" s="340">
        <v>101.39999999999999</v>
      </c>
      <c r="L2541" s="340">
        <v>8.2445699999999995</v>
      </c>
      <c r="N2541" s="186">
        <f t="shared" si="58"/>
        <v>121.67999999999998</v>
      </c>
      <c r="R2541" t="s">
        <v>9187</v>
      </c>
      <c r="S2541">
        <v>148.5</v>
      </c>
      <c r="T2541">
        <v>37</v>
      </c>
      <c r="V2541" s="186">
        <f t="shared" si="59"/>
        <v>222.75</v>
      </c>
    </row>
    <row r="2542" spans="9:22" x14ac:dyDescent="0.35">
      <c r="I2542" s="340"/>
      <c r="J2542" s="340" t="s">
        <v>9348</v>
      </c>
      <c r="K2542" s="340">
        <v>101.39999999999999</v>
      </c>
      <c r="L2542" s="340">
        <v>8.2445699999999995</v>
      </c>
      <c r="N2542" s="186">
        <f t="shared" si="58"/>
        <v>121.67999999999998</v>
      </c>
      <c r="R2542" t="s">
        <v>9187</v>
      </c>
      <c r="S2542">
        <v>150</v>
      </c>
      <c r="T2542">
        <v>-136</v>
      </c>
      <c r="V2542" s="186">
        <f t="shared" si="59"/>
        <v>225</v>
      </c>
    </row>
    <row r="2543" spans="9:22" x14ac:dyDescent="0.35">
      <c r="I2543" s="340"/>
      <c r="J2543" s="340" t="s">
        <v>9350</v>
      </c>
      <c r="K2543" s="340">
        <v>102.96</v>
      </c>
      <c r="L2543" s="340">
        <v>51.244599999999998</v>
      </c>
      <c r="N2543" s="186">
        <f t="shared" si="58"/>
        <v>123.55199999999999</v>
      </c>
      <c r="R2543" t="s">
        <v>9004</v>
      </c>
      <c r="S2543">
        <v>225</v>
      </c>
      <c r="T2543">
        <v>-114</v>
      </c>
      <c r="V2543" s="186">
        <f t="shared" si="59"/>
        <v>337.5</v>
      </c>
    </row>
    <row r="2544" spans="9:22" x14ac:dyDescent="0.35">
      <c r="I2544" s="340"/>
      <c r="J2544" s="340" t="s">
        <v>9351</v>
      </c>
      <c r="K2544" s="340">
        <v>102.96</v>
      </c>
      <c r="L2544" s="340">
        <v>51.244599999999998</v>
      </c>
      <c r="N2544" s="186">
        <f t="shared" si="58"/>
        <v>123.55199999999999</v>
      </c>
      <c r="R2544" t="s">
        <v>8904</v>
      </c>
      <c r="S2544">
        <v>148.5</v>
      </c>
      <c r="T2544">
        <v>37</v>
      </c>
      <c r="V2544" s="186">
        <f t="shared" si="59"/>
        <v>222.75</v>
      </c>
    </row>
    <row r="2545" spans="9:22" x14ac:dyDescent="0.35">
      <c r="I2545" s="340"/>
      <c r="J2545" s="340" t="s">
        <v>9351</v>
      </c>
      <c r="K2545" s="340">
        <v>102.96</v>
      </c>
      <c r="L2545" s="340">
        <v>43.244599999999998</v>
      </c>
      <c r="N2545" s="186">
        <f t="shared" si="58"/>
        <v>123.55199999999999</v>
      </c>
      <c r="R2545" t="s">
        <v>8904</v>
      </c>
      <c r="S2545">
        <v>150</v>
      </c>
      <c r="T2545">
        <v>-136</v>
      </c>
      <c r="V2545" s="186">
        <f t="shared" si="59"/>
        <v>225</v>
      </c>
    </row>
    <row r="2546" spans="9:22" x14ac:dyDescent="0.35">
      <c r="I2546" s="340"/>
      <c r="J2546" s="340" t="s">
        <v>9350</v>
      </c>
      <c r="K2546" s="340">
        <v>102.96</v>
      </c>
      <c r="L2546" s="340">
        <v>43.244599999999998</v>
      </c>
      <c r="N2546" s="186">
        <f t="shared" si="58"/>
        <v>123.55199999999999</v>
      </c>
      <c r="R2546" t="s">
        <v>9117</v>
      </c>
      <c r="S2546">
        <v>225</v>
      </c>
      <c r="T2546">
        <v>-114</v>
      </c>
      <c r="V2546" s="186">
        <f t="shared" si="59"/>
        <v>337.5</v>
      </c>
    </row>
    <row r="2547" spans="9:22" x14ac:dyDescent="0.35">
      <c r="I2547" s="340"/>
      <c r="J2547" s="340" t="s">
        <v>9352</v>
      </c>
      <c r="K2547" s="340">
        <v>101.39999999999999</v>
      </c>
      <c r="L2547" s="340">
        <v>-49.755400000000002</v>
      </c>
      <c r="N2547" s="186">
        <f t="shared" si="58"/>
        <v>121.67999999999998</v>
      </c>
      <c r="R2547" t="s">
        <v>9359</v>
      </c>
      <c r="S2547">
        <v>225</v>
      </c>
      <c r="T2547">
        <v>-114</v>
      </c>
      <c r="V2547" s="186">
        <f t="shared" si="59"/>
        <v>337.5</v>
      </c>
    </row>
    <row r="2548" spans="9:22" x14ac:dyDescent="0.35">
      <c r="I2548" s="340"/>
      <c r="J2548" s="340" t="s">
        <v>9345</v>
      </c>
      <c r="K2548" s="340">
        <v>101.39999999999999</v>
      </c>
      <c r="L2548" s="340">
        <v>-68.755399999999995</v>
      </c>
      <c r="N2548" s="186">
        <f t="shared" si="58"/>
        <v>121.67999999999998</v>
      </c>
      <c r="R2548" t="s">
        <v>8904</v>
      </c>
      <c r="S2548">
        <v>150</v>
      </c>
      <c r="T2548">
        <v>-185</v>
      </c>
      <c r="V2548" s="186">
        <f t="shared" si="59"/>
        <v>225</v>
      </c>
    </row>
    <row r="2549" spans="9:22" x14ac:dyDescent="0.35">
      <c r="I2549" s="340"/>
      <c r="J2549" s="340" t="s">
        <v>9353</v>
      </c>
      <c r="K2549" s="340">
        <v>101.39999999999999</v>
      </c>
      <c r="L2549" s="340">
        <v>-49.755400000000002</v>
      </c>
      <c r="N2549" s="186">
        <f t="shared" si="58"/>
        <v>121.67999999999998</v>
      </c>
      <c r="R2549" t="s">
        <v>9187</v>
      </c>
      <c r="S2549">
        <v>150</v>
      </c>
      <c r="T2549">
        <v>-185</v>
      </c>
      <c r="V2549" s="186">
        <f t="shared" si="59"/>
        <v>225</v>
      </c>
    </row>
    <row r="2550" spans="9:22" x14ac:dyDescent="0.35">
      <c r="I2550" s="340"/>
      <c r="J2550" s="340" t="s">
        <v>9336</v>
      </c>
      <c r="K2550" s="340">
        <v>101.39999999999999</v>
      </c>
      <c r="L2550" s="340">
        <v>-30.755400000000002</v>
      </c>
      <c r="N2550" s="186">
        <f t="shared" si="58"/>
        <v>121.67999999999998</v>
      </c>
      <c r="R2550" t="s">
        <v>9296</v>
      </c>
      <c r="S2550">
        <v>150</v>
      </c>
      <c r="T2550">
        <v>-185</v>
      </c>
      <c r="V2550" s="186">
        <f t="shared" si="59"/>
        <v>225</v>
      </c>
    </row>
    <row r="2551" spans="9:22" x14ac:dyDescent="0.35">
      <c r="I2551" s="340"/>
      <c r="J2551" s="340" t="s">
        <v>9353</v>
      </c>
      <c r="K2551" s="340">
        <v>-1.092E-5</v>
      </c>
      <c r="L2551" s="340">
        <v>42.244599999999998</v>
      </c>
      <c r="N2551" s="186">
        <f t="shared" si="58"/>
        <v>-1.3104E-5</v>
      </c>
      <c r="R2551" t="s">
        <v>9361</v>
      </c>
      <c r="S2551">
        <v>1.5</v>
      </c>
      <c r="T2551">
        <v>-185</v>
      </c>
      <c r="V2551" s="186">
        <f t="shared" si="59"/>
        <v>2.25</v>
      </c>
    </row>
    <row r="2552" spans="9:22" x14ac:dyDescent="0.35">
      <c r="I2552" s="340"/>
      <c r="J2552" s="340" t="s">
        <v>9353</v>
      </c>
      <c r="K2552" s="340">
        <v>101.39999999999999</v>
      </c>
      <c r="L2552" s="340">
        <v>42.244599999999998</v>
      </c>
      <c r="N2552" s="186">
        <f t="shared" si="58"/>
        <v>121.67999999999998</v>
      </c>
      <c r="R2552" t="s">
        <v>9296</v>
      </c>
      <c r="S2552">
        <v>0</v>
      </c>
      <c r="T2552">
        <v>57</v>
      </c>
      <c r="V2552" s="186">
        <f t="shared" si="59"/>
        <v>0</v>
      </c>
    </row>
    <row r="2553" spans="9:22" x14ac:dyDescent="0.35">
      <c r="I2553" s="340"/>
      <c r="J2553" s="340" t="s">
        <v>9336</v>
      </c>
      <c r="K2553" s="340">
        <v>-6.2400000000000004E-6</v>
      </c>
      <c r="L2553" s="340">
        <v>23.244599999999998</v>
      </c>
      <c r="N2553" s="186">
        <f t="shared" si="58"/>
        <v>-7.4880000000000001E-6</v>
      </c>
      <c r="R2553" t="s">
        <v>8904</v>
      </c>
      <c r="S2553">
        <v>1.5</v>
      </c>
      <c r="T2553">
        <v>-185</v>
      </c>
      <c r="V2553" s="186">
        <f t="shared" si="59"/>
        <v>2.25</v>
      </c>
    </row>
    <row r="2554" spans="9:22" x14ac:dyDescent="0.35">
      <c r="I2554" s="340"/>
      <c r="J2554" s="340" t="s">
        <v>9347</v>
      </c>
      <c r="K2554" s="340">
        <v>101.39999999999999</v>
      </c>
      <c r="L2554" s="340">
        <v>61.244599999999998</v>
      </c>
      <c r="N2554" s="186">
        <f t="shared" si="58"/>
        <v>121.67999999999998</v>
      </c>
      <c r="R2554" t="s">
        <v>8904</v>
      </c>
      <c r="S2554">
        <v>0</v>
      </c>
      <c r="T2554">
        <v>57</v>
      </c>
      <c r="V2554" s="186">
        <f t="shared" si="59"/>
        <v>0</v>
      </c>
    </row>
    <row r="2555" spans="9:22" x14ac:dyDescent="0.35">
      <c r="I2555" s="340"/>
      <c r="J2555" s="340" t="s">
        <v>9347</v>
      </c>
      <c r="K2555" s="340">
        <v>-1.7159999999999998E-5</v>
      </c>
      <c r="L2555" s="340">
        <v>61.244599999999998</v>
      </c>
      <c r="N2555" s="186">
        <f t="shared" si="58"/>
        <v>-2.0591999999999999E-5</v>
      </c>
      <c r="R2555" t="s">
        <v>9377</v>
      </c>
      <c r="S2555">
        <v>0</v>
      </c>
      <c r="T2555">
        <v>-5</v>
      </c>
      <c r="V2555" s="186">
        <f t="shared" si="59"/>
        <v>0</v>
      </c>
    </row>
    <row r="2556" spans="9:22" x14ac:dyDescent="0.35">
      <c r="I2556" s="340"/>
      <c r="J2556" s="340" t="s">
        <v>9345</v>
      </c>
      <c r="K2556" s="340">
        <v>-1.7159999999999998E-5</v>
      </c>
      <c r="L2556" s="340">
        <v>61.244599999999998</v>
      </c>
      <c r="N2556" s="186">
        <f t="shared" si="58"/>
        <v>-2.0591999999999999E-5</v>
      </c>
      <c r="R2556" t="s">
        <v>9187</v>
      </c>
      <c r="S2556">
        <v>0</v>
      </c>
      <c r="T2556">
        <v>57</v>
      </c>
      <c r="V2556" s="186">
        <f t="shared" si="59"/>
        <v>0</v>
      </c>
    </row>
    <row r="2557" spans="9:22" x14ac:dyDescent="0.35">
      <c r="I2557" s="340"/>
      <c r="J2557" s="340" t="s">
        <v>9352</v>
      </c>
      <c r="K2557" s="340">
        <v>-1.092E-5</v>
      </c>
      <c r="L2557" s="340">
        <v>42.244599999999998</v>
      </c>
      <c r="N2557" s="186">
        <f t="shared" si="58"/>
        <v>-1.3104E-5</v>
      </c>
      <c r="R2557" t="s">
        <v>9378</v>
      </c>
      <c r="S2557">
        <v>0</v>
      </c>
      <c r="T2557">
        <v>24</v>
      </c>
      <c r="V2557" s="186">
        <f t="shared" si="59"/>
        <v>0</v>
      </c>
    </row>
    <row r="2558" spans="9:22" x14ac:dyDescent="0.35">
      <c r="I2558" s="340"/>
      <c r="J2558" s="340" t="s">
        <v>9352</v>
      </c>
      <c r="K2558" s="340">
        <v>101.39999999999999</v>
      </c>
      <c r="L2558" s="340">
        <v>42.244599999999998</v>
      </c>
      <c r="N2558" s="186">
        <f t="shared" si="58"/>
        <v>121.67999999999998</v>
      </c>
      <c r="R2558" t="s">
        <v>8916</v>
      </c>
      <c r="S2558">
        <v>150</v>
      </c>
      <c r="T2558">
        <v>-185</v>
      </c>
      <c r="V2558" s="186">
        <f t="shared" si="59"/>
        <v>225</v>
      </c>
    </row>
    <row r="2559" spans="9:22" x14ac:dyDescent="0.35">
      <c r="I2559" s="340"/>
      <c r="J2559" s="340" t="s">
        <v>9341</v>
      </c>
      <c r="K2559" s="340">
        <v>-6.2400000000000004E-6</v>
      </c>
      <c r="L2559" s="340">
        <v>23.244599999999998</v>
      </c>
      <c r="N2559" s="186">
        <f t="shared" si="58"/>
        <v>-7.4880000000000001E-6</v>
      </c>
      <c r="R2559" t="s">
        <v>8916</v>
      </c>
      <c r="S2559">
        <v>1.5</v>
      </c>
      <c r="T2559">
        <v>-185</v>
      </c>
      <c r="V2559" s="186">
        <f t="shared" si="59"/>
        <v>2.25</v>
      </c>
    </row>
    <row r="2560" spans="9:22" x14ac:dyDescent="0.35">
      <c r="I2560" s="340"/>
      <c r="J2560" s="340" t="s">
        <v>9341</v>
      </c>
      <c r="K2560" s="340">
        <v>101.39999999999999</v>
      </c>
      <c r="L2560" s="340">
        <v>23.244599999999998</v>
      </c>
      <c r="N2560" s="186">
        <f t="shared" si="58"/>
        <v>121.67999999999998</v>
      </c>
      <c r="R2560" t="s">
        <v>9296</v>
      </c>
      <c r="S2560">
        <v>1.5</v>
      </c>
      <c r="T2560">
        <v>-185</v>
      </c>
      <c r="V2560" s="186">
        <f t="shared" si="59"/>
        <v>2.25</v>
      </c>
    </row>
    <row r="2561" spans="7:22" x14ac:dyDescent="0.35">
      <c r="I2561" s="340"/>
      <c r="J2561" s="340" t="s">
        <v>9336</v>
      </c>
      <c r="K2561" s="340">
        <v>6.2400000000000004E-6</v>
      </c>
      <c r="L2561" s="340">
        <v>-30.755400000000002</v>
      </c>
      <c r="N2561" s="186">
        <f t="shared" si="58"/>
        <v>7.4880000000000001E-6</v>
      </c>
      <c r="R2561" t="s">
        <v>9361</v>
      </c>
      <c r="S2561">
        <v>117</v>
      </c>
      <c r="T2561">
        <v>135</v>
      </c>
      <c r="V2561" s="186">
        <f t="shared" si="59"/>
        <v>175.5</v>
      </c>
    </row>
    <row r="2562" spans="7:22" x14ac:dyDescent="0.35">
      <c r="I2562" s="340"/>
      <c r="J2562" s="340" t="s">
        <v>9353</v>
      </c>
      <c r="K2562" s="340">
        <v>1.092E-5</v>
      </c>
      <c r="L2562" s="340">
        <v>-49.755400000000002</v>
      </c>
      <c r="N2562" s="186">
        <f t="shared" si="58"/>
        <v>1.3104E-5</v>
      </c>
      <c r="R2562" t="s">
        <v>9183</v>
      </c>
      <c r="S2562">
        <v>117</v>
      </c>
      <c r="T2562">
        <v>165</v>
      </c>
      <c r="V2562" s="186">
        <f t="shared" si="59"/>
        <v>175.5</v>
      </c>
    </row>
    <row r="2563" spans="7:22" x14ac:dyDescent="0.35">
      <c r="I2563" s="340"/>
      <c r="J2563" s="340" t="s">
        <v>9347</v>
      </c>
      <c r="K2563" s="340">
        <v>1.7159999999999998E-5</v>
      </c>
      <c r="L2563" s="340">
        <v>-68.755399999999995</v>
      </c>
      <c r="N2563" s="186">
        <f t="shared" si="58"/>
        <v>2.0591999999999999E-5</v>
      </c>
      <c r="R2563" t="s">
        <v>9183</v>
      </c>
      <c r="S2563">
        <v>0</v>
      </c>
      <c r="T2563">
        <v>165</v>
      </c>
      <c r="V2563" s="186">
        <f t="shared" si="59"/>
        <v>0</v>
      </c>
    </row>
    <row r="2564" spans="7:22" x14ac:dyDescent="0.35">
      <c r="I2564" s="340"/>
      <c r="J2564" s="340" t="s">
        <v>9345</v>
      </c>
      <c r="K2564" s="340">
        <v>1.7159999999999998E-5</v>
      </c>
      <c r="L2564" s="340">
        <v>-68.755399999999995</v>
      </c>
      <c r="N2564" s="186">
        <f t="shared" si="58"/>
        <v>2.0591999999999999E-5</v>
      </c>
      <c r="R2564" t="s">
        <v>9361</v>
      </c>
      <c r="S2564">
        <v>0</v>
      </c>
      <c r="T2564">
        <v>135</v>
      </c>
      <c r="V2564" s="186">
        <f t="shared" si="59"/>
        <v>0</v>
      </c>
    </row>
    <row r="2565" spans="7:22" x14ac:dyDescent="0.35">
      <c r="I2565" s="340"/>
      <c r="J2565" s="340" t="s">
        <v>9352</v>
      </c>
      <c r="K2565" s="340">
        <v>1.092E-5</v>
      </c>
      <c r="L2565" s="340">
        <v>-49.755400000000002</v>
      </c>
      <c r="N2565" s="186">
        <f t="shared" si="58"/>
        <v>1.3104E-5</v>
      </c>
      <c r="R2565" t="s">
        <v>9183</v>
      </c>
      <c r="S2565">
        <v>117</v>
      </c>
      <c r="T2565">
        <v>104</v>
      </c>
      <c r="V2565" s="186">
        <f t="shared" si="59"/>
        <v>175.5</v>
      </c>
    </row>
    <row r="2566" spans="7:22" x14ac:dyDescent="0.35">
      <c r="I2566" s="340"/>
      <c r="J2566" s="340" t="s">
        <v>9341</v>
      </c>
      <c r="K2566" s="340">
        <v>6.2400000000000004E-6</v>
      </c>
      <c r="L2566" s="340">
        <v>-30.755400000000002</v>
      </c>
      <c r="N2566" s="186">
        <f t="shared" si="58"/>
        <v>7.4880000000000001E-6</v>
      </c>
      <c r="R2566" t="s">
        <v>9183</v>
      </c>
      <c r="S2566">
        <v>0</v>
      </c>
      <c r="T2566">
        <v>104</v>
      </c>
      <c r="V2566" s="186">
        <f t="shared" si="59"/>
        <v>0</v>
      </c>
    </row>
    <row r="2567" spans="7:22" x14ac:dyDescent="0.35">
      <c r="R2567" t="s">
        <v>9362</v>
      </c>
      <c r="S2567">
        <v>117</v>
      </c>
      <c r="T2567">
        <v>178</v>
      </c>
      <c r="V2567" s="186">
        <f t="shared" si="59"/>
        <v>175.5</v>
      </c>
    </row>
    <row r="2568" spans="7:22" x14ac:dyDescent="0.35">
      <c r="R2568" t="s">
        <v>9363</v>
      </c>
      <c r="S2568">
        <v>139.5</v>
      </c>
      <c r="T2568">
        <v>136</v>
      </c>
      <c r="V2568" s="186">
        <f t="shared" si="59"/>
        <v>209.25</v>
      </c>
    </row>
    <row r="2569" spans="7:22" x14ac:dyDescent="0.35">
      <c r="R2569" t="s">
        <v>9362</v>
      </c>
      <c r="S2569">
        <v>117</v>
      </c>
      <c r="T2569">
        <v>91</v>
      </c>
      <c r="V2569" s="186">
        <f t="shared" si="59"/>
        <v>175.5</v>
      </c>
    </row>
    <row r="2570" spans="7:22" x14ac:dyDescent="0.35">
      <c r="R2570" t="s">
        <v>9362</v>
      </c>
      <c r="S2570">
        <v>0</v>
      </c>
      <c r="T2570">
        <v>91</v>
      </c>
      <c r="V2570" s="186">
        <f t="shared" si="59"/>
        <v>0</v>
      </c>
    </row>
    <row r="2571" spans="7:22" x14ac:dyDescent="0.35">
      <c r="R2571" t="s">
        <v>9364</v>
      </c>
      <c r="S2571">
        <v>117</v>
      </c>
      <c r="T2571">
        <v>135</v>
      </c>
      <c r="V2571" s="186">
        <f t="shared" si="59"/>
        <v>175.5</v>
      </c>
    </row>
    <row r="2572" spans="7:22" x14ac:dyDescent="0.35">
      <c r="R2572" t="s">
        <v>9365</v>
      </c>
      <c r="S2572">
        <v>117</v>
      </c>
      <c r="T2572">
        <v>165</v>
      </c>
      <c r="V2572" s="186">
        <f t="shared" si="59"/>
        <v>175.5</v>
      </c>
    </row>
    <row r="2573" spans="7:22" x14ac:dyDescent="0.35">
      <c r="R2573" t="s">
        <v>9365</v>
      </c>
      <c r="S2573">
        <v>117</v>
      </c>
      <c r="T2573">
        <v>104</v>
      </c>
      <c r="V2573" s="186">
        <f t="shared" si="59"/>
        <v>175.5</v>
      </c>
    </row>
    <row r="2574" spans="7:22" x14ac:dyDescent="0.35">
      <c r="R2574" t="s">
        <v>9365</v>
      </c>
      <c r="S2574">
        <v>0</v>
      </c>
      <c r="T2574">
        <v>104</v>
      </c>
      <c r="V2574" s="186">
        <f t="shared" si="59"/>
        <v>0</v>
      </c>
    </row>
    <row r="2575" spans="7:22" x14ac:dyDescent="0.35">
      <c r="G2575" t="s">
        <v>9366</v>
      </c>
      <c r="H2575">
        <v>156</v>
      </c>
      <c r="I2575">
        <v>85</v>
      </c>
      <c r="K2575">
        <f>H2575*2</f>
        <v>312</v>
      </c>
      <c r="R2575" t="s">
        <v>9364</v>
      </c>
      <c r="S2575">
        <v>0</v>
      </c>
      <c r="T2575">
        <v>135</v>
      </c>
      <c r="V2575" s="186">
        <f t="shared" si="59"/>
        <v>0</v>
      </c>
    </row>
    <row r="2576" spans="7:22" x14ac:dyDescent="0.35">
      <c r="G2576" t="s">
        <v>9295</v>
      </c>
      <c r="H2576">
        <v>156</v>
      </c>
      <c r="I2576">
        <v>93</v>
      </c>
      <c r="K2576" s="186">
        <f t="shared" ref="K2576:K2639" si="60">H2576*2</f>
        <v>312</v>
      </c>
      <c r="R2576" t="s">
        <v>9365</v>
      </c>
      <c r="S2576">
        <v>0</v>
      </c>
      <c r="T2576">
        <v>165</v>
      </c>
      <c r="V2576" s="186">
        <f t="shared" si="59"/>
        <v>0</v>
      </c>
    </row>
    <row r="2577" spans="7:22" x14ac:dyDescent="0.35">
      <c r="G2577" t="s">
        <v>9367</v>
      </c>
      <c r="H2577">
        <v>186</v>
      </c>
      <c r="I2577">
        <v>126</v>
      </c>
      <c r="K2577" s="186">
        <f t="shared" si="60"/>
        <v>372</v>
      </c>
      <c r="R2577" t="s">
        <v>9362</v>
      </c>
      <c r="S2577">
        <v>0</v>
      </c>
      <c r="T2577">
        <v>178</v>
      </c>
      <c r="V2577" s="186">
        <f t="shared" si="59"/>
        <v>0</v>
      </c>
    </row>
    <row r="2578" spans="7:22" x14ac:dyDescent="0.35">
      <c r="G2578" t="s">
        <v>9368</v>
      </c>
      <c r="H2578">
        <v>156</v>
      </c>
      <c r="I2578">
        <v>103</v>
      </c>
      <c r="K2578" s="186">
        <f t="shared" si="60"/>
        <v>312</v>
      </c>
      <c r="R2578" t="s">
        <v>9149</v>
      </c>
      <c r="S2578">
        <v>213</v>
      </c>
      <c r="T2578">
        <v>-88</v>
      </c>
      <c r="V2578" s="186">
        <f t="shared" si="59"/>
        <v>319.5</v>
      </c>
    </row>
    <row r="2579" spans="7:22" x14ac:dyDescent="0.35">
      <c r="G2579" t="s">
        <v>9368</v>
      </c>
      <c r="H2579">
        <v>0</v>
      </c>
      <c r="I2579">
        <v>103</v>
      </c>
      <c r="K2579" s="186">
        <f t="shared" si="60"/>
        <v>0</v>
      </c>
      <c r="R2579" t="s">
        <v>9149</v>
      </c>
      <c r="S2579">
        <v>189</v>
      </c>
      <c r="T2579">
        <v>-41</v>
      </c>
      <c r="V2579" s="186">
        <f t="shared" si="59"/>
        <v>283.5</v>
      </c>
    </row>
    <row r="2580" spans="7:22" x14ac:dyDescent="0.35">
      <c r="G2580" t="s">
        <v>9366</v>
      </c>
      <c r="H2580">
        <v>0</v>
      </c>
      <c r="I2580">
        <v>85</v>
      </c>
      <c r="K2580" s="186">
        <f t="shared" si="60"/>
        <v>0</v>
      </c>
      <c r="R2580" t="s">
        <v>9117</v>
      </c>
      <c r="S2580">
        <v>213</v>
      </c>
      <c r="T2580">
        <v>-88</v>
      </c>
      <c r="V2580" s="186">
        <f t="shared" si="59"/>
        <v>319.5</v>
      </c>
    </row>
    <row r="2581" spans="7:22" x14ac:dyDescent="0.35">
      <c r="G2581" t="s">
        <v>9369</v>
      </c>
      <c r="H2581">
        <v>156</v>
      </c>
      <c r="I2581">
        <v>120</v>
      </c>
      <c r="K2581" s="186">
        <f t="shared" si="60"/>
        <v>312</v>
      </c>
      <c r="R2581" t="s">
        <v>9117</v>
      </c>
      <c r="S2581">
        <v>189</v>
      </c>
      <c r="T2581">
        <v>-41</v>
      </c>
      <c r="V2581" s="186">
        <f t="shared" si="59"/>
        <v>283.5</v>
      </c>
    </row>
    <row r="2582" spans="7:22" x14ac:dyDescent="0.35">
      <c r="G2582" t="s">
        <v>9370</v>
      </c>
      <c r="H2582">
        <v>156</v>
      </c>
      <c r="I2582">
        <v>135</v>
      </c>
      <c r="K2582" s="186">
        <f t="shared" si="60"/>
        <v>312</v>
      </c>
      <c r="R2582" t="s">
        <v>8909</v>
      </c>
      <c r="S2582">
        <v>213</v>
      </c>
      <c r="T2582">
        <v>-88</v>
      </c>
      <c r="V2582" s="186">
        <f t="shared" si="59"/>
        <v>319.5</v>
      </c>
    </row>
    <row r="2583" spans="7:22" x14ac:dyDescent="0.35">
      <c r="G2583" t="s">
        <v>9370</v>
      </c>
      <c r="H2583">
        <v>0</v>
      </c>
      <c r="I2583">
        <v>135</v>
      </c>
      <c r="K2583" s="186">
        <f t="shared" si="60"/>
        <v>0</v>
      </c>
      <c r="R2583" t="s">
        <v>8909</v>
      </c>
      <c r="S2583">
        <v>189</v>
      </c>
      <c r="T2583">
        <v>-41</v>
      </c>
      <c r="V2583" s="186">
        <f t="shared" si="59"/>
        <v>283.5</v>
      </c>
    </row>
    <row r="2584" spans="7:22" x14ac:dyDescent="0.35">
      <c r="G2584" t="s">
        <v>9371</v>
      </c>
      <c r="H2584">
        <v>156</v>
      </c>
      <c r="I2584">
        <v>153</v>
      </c>
      <c r="K2584" s="186">
        <f t="shared" si="60"/>
        <v>312</v>
      </c>
      <c r="R2584" t="s">
        <v>8972</v>
      </c>
      <c r="S2584">
        <v>213</v>
      </c>
      <c r="T2584">
        <v>-88</v>
      </c>
      <c r="V2584" s="186">
        <f t="shared" si="59"/>
        <v>319.5</v>
      </c>
    </row>
    <row r="2585" spans="7:22" x14ac:dyDescent="0.35">
      <c r="G2585" t="s">
        <v>9372</v>
      </c>
      <c r="H2585">
        <v>156</v>
      </c>
      <c r="I2585">
        <v>163</v>
      </c>
      <c r="K2585" s="186">
        <f t="shared" si="60"/>
        <v>312</v>
      </c>
      <c r="R2585" t="s">
        <v>8972</v>
      </c>
      <c r="S2585">
        <v>189</v>
      </c>
      <c r="T2585">
        <v>-41</v>
      </c>
      <c r="V2585" s="186">
        <f t="shared" si="59"/>
        <v>283.5</v>
      </c>
    </row>
    <row r="2586" spans="7:22" x14ac:dyDescent="0.35">
      <c r="G2586" t="s">
        <v>9372</v>
      </c>
      <c r="H2586">
        <v>0</v>
      </c>
      <c r="I2586">
        <v>163</v>
      </c>
      <c r="K2586" s="186">
        <f t="shared" si="60"/>
        <v>0</v>
      </c>
    </row>
    <row r="2587" spans="7:22" x14ac:dyDescent="0.35">
      <c r="G2587" t="s">
        <v>9373</v>
      </c>
      <c r="H2587">
        <v>156</v>
      </c>
      <c r="I2587">
        <v>171</v>
      </c>
      <c r="K2587" s="186">
        <f t="shared" si="60"/>
        <v>312</v>
      </c>
    </row>
    <row r="2588" spans="7:22" x14ac:dyDescent="0.35">
      <c r="G2588" t="s">
        <v>9373</v>
      </c>
      <c r="H2588">
        <v>0</v>
      </c>
      <c r="I2588">
        <v>171</v>
      </c>
      <c r="K2588" s="186">
        <f t="shared" si="60"/>
        <v>0</v>
      </c>
    </row>
    <row r="2589" spans="7:22" x14ac:dyDescent="0.35">
      <c r="G2589" t="s">
        <v>9371</v>
      </c>
      <c r="H2589">
        <v>0</v>
      </c>
      <c r="I2589">
        <v>153</v>
      </c>
      <c r="K2589" s="186">
        <f t="shared" si="60"/>
        <v>0</v>
      </c>
    </row>
    <row r="2590" spans="7:22" x14ac:dyDescent="0.35">
      <c r="G2590" t="s">
        <v>9369</v>
      </c>
      <c r="H2590">
        <v>0</v>
      </c>
      <c r="I2590">
        <v>120</v>
      </c>
      <c r="K2590" s="186">
        <f t="shared" si="60"/>
        <v>0</v>
      </c>
    </row>
    <row r="2591" spans="7:22" x14ac:dyDescent="0.35">
      <c r="G2591" t="s">
        <v>9295</v>
      </c>
      <c r="H2591">
        <v>0</v>
      </c>
      <c r="I2591">
        <v>93</v>
      </c>
      <c r="K2591" s="186">
        <f t="shared" si="60"/>
        <v>0</v>
      </c>
    </row>
    <row r="2592" spans="7:22" x14ac:dyDescent="0.35">
      <c r="G2592" t="s">
        <v>9377</v>
      </c>
      <c r="H2592">
        <v>156</v>
      </c>
      <c r="I2592">
        <v>-5</v>
      </c>
      <c r="K2592" s="186">
        <f t="shared" si="60"/>
        <v>312</v>
      </c>
    </row>
    <row r="2593" spans="7:11" x14ac:dyDescent="0.35">
      <c r="G2593" t="s">
        <v>9378</v>
      </c>
      <c r="H2593">
        <v>156</v>
      </c>
      <c r="I2593">
        <v>24</v>
      </c>
      <c r="K2593" s="186">
        <f t="shared" si="60"/>
        <v>312</v>
      </c>
    </row>
    <row r="2594" spans="7:11" x14ac:dyDescent="0.35">
      <c r="G2594" t="s">
        <v>9379</v>
      </c>
      <c r="H2594">
        <v>186</v>
      </c>
      <c r="I2594">
        <v>-3</v>
      </c>
      <c r="K2594" s="186">
        <f t="shared" si="60"/>
        <v>372</v>
      </c>
    </row>
    <row r="2595" spans="7:11" x14ac:dyDescent="0.35">
      <c r="G2595" t="s">
        <v>9378</v>
      </c>
      <c r="H2595">
        <v>156</v>
      </c>
      <c r="I2595">
        <v>-36</v>
      </c>
      <c r="K2595" s="186">
        <f t="shared" si="60"/>
        <v>312</v>
      </c>
    </row>
    <row r="2596" spans="7:11" x14ac:dyDescent="0.35">
      <c r="G2596" t="s">
        <v>9379</v>
      </c>
      <c r="H2596">
        <v>156</v>
      </c>
      <c r="I2596">
        <v>37</v>
      </c>
      <c r="K2596" s="186">
        <f t="shared" si="60"/>
        <v>312</v>
      </c>
    </row>
    <row r="2597" spans="7:11" x14ac:dyDescent="0.35">
      <c r="G2597" t="s">
        <v>9379</v>
      </c>
      <c r="H2597">
        <v>156</v>
      </c>
      <c r="I2597">
        <v>-49</v>
      </c>
      <c r="K2597" s="186">
        <f t="shared" si="60"/>
        <v>312</v>
      </c>
    </row>
    <row r="2598" spans="7:11" x14ac:dyDescent="0.35">
      <c r="G2598" t="s">
        <v>9380</v>
      </c>
      <c r="H2598">
        <v>156</v>
      </c>
      <c r="I2598">
        <v>24</v>
      </c>
      <c r="K2598" s="186">
        <f t="shared" si="60"/>
        <v>312</v>
      </c>
    </row>
    <row r="2599" spans="7:11" x14ac:dyDescent="0.35">
      <c r="G2599" t="s">
        <v>9379</v>
      </c>
      <c r="H2599">
        <v>0</v>
      </c>
      <c r="I2599">
        <v>37</v>
      </c>
      <c r="K2599" s="186">
        <f t="shared" si="60"/>
        <v>0</v>
      </c>
    </row>
    <row r="2600" spans="7:11" x14ac:dyDescent="0.35">
      <c r="G2600" t="s">
        <v>9380</v>
      </c>
      <c r="H2600">
        <v>0</v>
      </c>
      <c r="I2600">
        <v>24</v>
      </c>
      <c r="K2600" s="186">
        <f t="shared" si="60"/>
        <v>0</v>
      </c>
    </row>
    <row r="2601" spans="7:11" x14ac:dyDescent="0.35">
      <c r="G2601" t="s">
        <v>9380</v>
      </c>
      <c r="H2601">
        <v>156</v>
      </c>
      <c r="I2601">
        <v>-36</v>
      </c>
      <c r="K2601" s="186">
        <f t="shared" si="60"/>
        <v>312</v>
      </c>
    </row>
    <row r="2602" spans="7:11" x14ac:dyDescent="0.35">
      <c r="G2602" t="s">
        <v>9381</v>
      </c>
      <c r="H2602">
        <v>156</v>
      </c>
      <c r="I2602">
        <v>-5</v>
      </c>
      <c r="K2602" s="186">
        <f t="shared" si="60"/>
        <v>312</v>
      </c>
    </row>
    <row r="2603" spans="7:11" x14ac:dyDescent="0.35">
      <c r="G2603" t="s">
        <v>9381</v>
      </c>
      <c r="H2603">
        <v>0</v>
      </c>
      <c r="I2603">
        <v>-5</v>
      </c>
      <c r="K2603" s="186">
        <f t="shared" si="60"/>
        <v>0</v>
      </c>
    </row>
    <row r="2604" spans="7:11" x14ac:dyDescent="0.35">
      <c r="G2604" t="s">
        <v>9380</v>
      </c>
      <c r="H2604">
        <v>0</v>
      </c>
      <c r="I2604">
        <v>-36</v>
      </c>
      <c r="K2604" s="186">
        <f t="shared" si="60"/>
        <v>0</v>
      </c>
    </row>
    <row r="2605" spans="7:11" x14ac:dyDescent="0.35">
      <c r="G2605" t="s">
        <v>9379</v>
      </c>
      <c r="H2605">
        <v>0</v>
      </c>
      <c r="I2605">
        <v>-49</v>
      </c>
      <c r="K2605" s="186">
        <f t="shared" si="60"/>
        <v>0</v>
      </c>
    </row>
    <row r="2606" spans="7:11" x14ac:dyDescent="0.35">
      <c r="G2606" t="s">
        <v>9378</v>
      </c>
      <c r="H2606">
        <v>0</v>
      </c>
      <c r="I2606">
        <v>-36</v>
      </c>
      <c r="K2606" s="186">
        <f t="shared" si="60"/>
        <v>0</v>
      </c>
    </row>
    <row r="2607" spans="7:11" x14ac:dyDescent="0.35">
      <c r="G2607" t="s">
        <v>9296</v>
      </c>
      <c r="H2607">
        <v>200</v>
      </c>
      <c r="I2607">
        <v>-136</v>
      </c>
      <c r="K2607" s="186">
        <f t="shared" si="60"/>
        <v>400</v>
      </c>
    </row>
    <row r="2608" spans="7:11" x14ac:dyDescent="0.35">
      <c r="G2608" t="s">
        <v>9296</v>
      </c>
      <c r="H2608">
        <v>198</v>
      </c>
      <c r="I2608">
        <v>37</v>
      </c>
      <c r="K2608" s="186">
        <f t="shared" si="60"/>
        <v>396</v>
      </c>
    </row>
    <row r="2609" spans="7:11" x14ac:dyDescent="0.35">
      <c r="G2609" t="s">
        <v>9382</v>
      </c>
      <c r="H2609">
        <v>300</v>
      </c>
      <c r="I2609">
        <v>-114</v>
      </c>
      <c r="K2609" s="186">
        <f t="shared" si="60"/>
        <v>600</v>
      </c>
    </row>
    <row r="2610" spans="7:11" x14ac:dyDescent="0.35">
      <c r="G2610" t="s">
        <v>9187</v>
      </c>
      <c r="H2610">
        <v>198</v>
      </c>
      <c r="I2610">
        <v>37</v>
      </c>
      <c r="K2610" s="186">
        <f t="shared" si="60"/>
        <v>396</v>
      </c>
    </row>
    <row r="2611" spans="7:11" x14ac:dyDescent="0.35">
      <c r="G2611" t="s">
        <v>9187</v>
      </c>
      <c r="H2611">
        <v>200</v>
      </c>
      <c r="I2611">
        <v>-136</v>
      </c>
      <c r="K2611" s="186">
        <f t="shared" si="60"/>
        <v>400</v>
      </c>
    </row>
    <row r="2612" spans="7:11" x14ac:dyDescent="0.35">
      <c r="G2612" t="s">
        <v>9004</v>
      </c>
      <c r="H2612">
        <v>300</v>
      </c>
      <c r="I2612">
        <v>-114</v>
      </c>
      <c r="K2612" s="186">
        <f t="shared" si="60"/>
        <v>600</v>
      </c>
    </row>
    <row r="2613" spans="7:11" x14ac:dyDescent="0.35">
      <c r="G2613" t="s">
        <v>9374</v>
      </c>
      <c r="H2613">
        <v>198</v>
      </c>
      <c r="I2613">
        <v>37</v>
      </c>
      <c r="K2613" s="186">
        <f t="shared" si="60"/>
        <v>396</v>
      </c>
    </row>
    <row r="2614" spans="7:11" x14ac:dyDescent="0.35">
      <c r="G2614" t="s">
        <v>9374</v>
      </c>
      <c r="H2614">
        <v>200</v>
      </c>
      <c r="I2614">
        <v>-136</v>
      </c>
      <c r="K2614" s="186">
        <f t="shared" si="60"/>
        <v>400</v>
      </c>
    </row>
    <row r="2615" spans="7:11" x14ac:dyDescent="0.35">
      <c r="G2615" t="s">
        <v>9375</v>
      </c>
      <c r="H2615">
        <v>300</v>
      </c>
      <c r="I2615">
        <v>-114</v>
      </c>
      <c r="K2615" s="186">
        <f t="shared" si="60"/>
        <v>600</v>
      </c>
    </row>
    <row r="2616" spans="7:11" x14ac:dyDescent="0.35">
      <c r="G2616" t="s">
        <v>8904</v>
      </c>
      <c r="H2616">
        <v>200</v>
      </c>
      <c r="I2616">
        <v>-136</v>
      </c>
      <c r="K2616" s="186">
        <f t="shared" si="60"/>
        <v>400</v>
      </c>
    </row>
    <row r="2617" spans="7:11" x14ac:dyDescent="0.35">
      <c r="G2617" t="s">
        <v>8904</v>
      </c>
      <c r="H2617">
        <v>198</v>
      </c>
      <c r="I2617">
        <v>37</v>
      </c>
      <c r="K2617" s="186">
        <f t="shared" si="60"/>
        <v>396</v>
      </c>
    </row>
    <row r="2618" spans="7:11" x14ac:dyDescent="0.35">
      <c r="G2618" t="s">
        <v>9376</v>
      </c>
      <c r="H2618">
        <v>300</v>
      </c>
      <c r="I2618">
        <v>-114</v>
      </c>
      <c r="K2618" s="186">
        <f t="shared" si="60"/>
        <v>600</v>
      </c>
    </row>
    <row r="2619" spans="7:11" x14ac:dyDescent="0.35">
      <c r="G2619" t="s">
        <v>9359</v>
      </c>
      <c r="H2619">
        <v>300</v>
      </c>
      <c r="I2619">
        <v>-114</v>
      </c>
      <c r="K2619" s="186">
        <f t="shared" si="60"/>
        <v>600</v>
      </c>
    </row>
    <row r="2620" spans="7:11" x14ac:dyDescent="0.35">
      <c r="G2620" t="s">
        <v>9117</v>
      </c>
      <c r="H2620">
        <v>300</v>
      </c>
      <c r="I2620">
        <v>-114</v>
      </c>
      <c r="K2620" s="186">
        <f t="shared" si="60"/>
        <v>600</v>
      </c>
    </row>
    <row r="2621" spans="7:11" x14ac:dyDescent="0.35">
      <c r="G2621" t="s">
        <v>8904</v>
      </c>
      <c r="H2621">
        <v>200</v>
      </c>
      <c r="I2621">
        <v>-185</v>
      </c>
      <c r="K2621" s="186">
        <f t="shared" si="60"/>
        <v>400</v>
      </c>
    </row>
    <row r="2622" spans="7:11" x14ac:dyDescent="0.35">
      <c r="G2622" t="s">
        <v>9374</v>
      </c>
      <c r="H2622">
        <v>200</v>
      </c>
      <c r="I2622">
        <v>-185</v>
      </c>
      <c r="K2622" s="186">
        <f t="shared" si="60"/>
        <v>400</v>
      </c>
    </row>
    <row r="2623" spans="7:11" x14ac:dyDescent="0.35">
      <c r="G2623" t="s">
        <v>9187</v>
      </c>
      <c r="H2623">
        <v>200</v>
      </c>
      <c r="I2623">
        <v>-185</v>
      </c>
      <c r="K2623" s="186">
        <f t="shared" si="60"/>
        <v>400</v>
      </c>
    </row>
    <row r="2624" spans="7:11" x14ac:dyDescent="0.35">
      <c r="G2624" t="s">
        <v>9296</v>
      </c>
      <c r="H2624">
        <v>200</v>
      </c>
      <c r="I2624">
        <v>-185</v>
      </c>
      <c r="K2624" s="186">
        <f t="shared" si="60"/>
        <v>400</v>
      </c>
    </row>
    <row r="2625" spans="7:11" x14ac:dyDescent="0.35">
      <c r="G2625" t="s">
        <v>9296</v>
      </c>
      <c r="H2625">
        <v>2</v>
      </c>
      <c r="I2625">
        <v>-185</v>
      </c>
      <c r="K2625" s="186">
        <f t="shared" si="60"/>
        <v>4</v>
      </c>
    </row>
    <row r="2626" spans="7:11" x14ac:dyDescent="0.35">
      <c r="G2626" t="s">
        <v>9296</v>
      </c>
      <c r="H2626">
        <v>0</v>
      </c>
      <c r="I2626">
        <v>57</v>
      </c>
      <c r="K2626" s="186">
        <f t="shared" si="60"/>
        <v>0</v>
      </c>
    </row>
    <row r="2627" spans="7:11" x14ac:dyDescent="0.35">
      <c r="G2627" t="s">
        <v>9374</v>
      </c>
      <c r="H2627">
        <v>2</v>
      </c>
      <c r="I2627">
        <v>-185</v>
      </c>
      <c r="K2627" s="186">
        <f t="shared" si="60"/>
        <v>4</v>
      </c>
    </row>
    <row r="2628" spans="7:11" x14ac:dyDescent="0.35">
      <c r="G2628" t="s">
        <v>9374</v>
      </c>
      <c r="H2628">
        <v>0</v>
      </c>
      <c r="I2628">
        <v>57</v>
      </c>
      <c r="K2628" s="186">
        <f t="shared" si="60"/>
        <v>0</v>
      </c>
    </row>
    <row r="2629" spans="7:11" x14ac:dyDescent="0.35">
      <c r="G2629" t="s">
        <v>9377</v>
      </c>
      <c r="H2629">
        <v>0</v>
      </c>
      <c r="I2629">
        <v>-5</v>
      </c>
      <c r="K2629" s="186">
        <f t="shared" si="60"/>
        <v>0</v>
      </c>
    </row>
    <row r="2630" spans="7:11" x14ac:dyDescent="0.35">
      <c r="G2630" t="s">
        <v>9378</v>
      </c>
      <c r="H2630">
        <v>0</v>
      </c>
      <c r="I2630">
        <v>24</v>
      </c>
      <c r="K2630" s="186">
        <f t="shared" si="60"/>
        <v>0</v>
      </c>
    </row>
    <row r="2631" spans="7:11" x14ac:dyDescent="0.35">
      <c r="G2631" t="s">
        <v>9187</v>
      </c>
      <c r="H2631">
        <v>0</v>
      </c>
      <c r="I2631">
        <v>57</v>
      </c>
      <c r="K2631" s="186">
        <f t="shared" si="60"/>
        <v>0</v>
      </c>
    </row>
    <row r="2632" spans="7:11" x14ac:dyDescent="0.35">
      <c r="G2632" t="s">
        <v>8904</v>
      </c>
      <c r="H2632">
        <v>0</v>
      </c>
      <c r="I2632">
        <v>57</v>
      </c>
      <c r="K2632" s="186">
        <f t="shared" si="60"/>
        <v>0</v>
      </c>
    </row>
    <row r="2633" spans="7:11" x14ac:dyDescent="0.35">
      <c r="G2633" t="s">
        <v>9183</v>
      </c>
      <c r="H2633">
        <v>156</v>
      </c>
      <c r="I2633">
        <v>104</v>
      </c>
      <c r="K2633" s="186">
        <f t="shared" si="60"/>
        <v>312</v>
      </c>
    </row>
    <row r="2634" spans="7:11" x14ac:dyDescent="0.35">
      <c r="G2634" t="s">
        <v>9361</v>
      </c>
      <c r="H2634">
        <v>156</v>
      </c>
      <c r="I2634">
        <v>135</v>
      </c>
      <c r="K2634" s="186">
        <f t="shared" si="60"/>
        <v>312</v>
      </c>
    </row>
    <row r="2635" spans="7:11" x14ac:dyDescent="0.35">
      <c r="G2635" t="s">
        <v>9361</v>
      </c>
      <c r="H2635">
        <v>0</v>
      </c>
      <c r="I2635">
        <v>135</v>
      </c>
      <c r="K2635" s="186">
        <f t="shared" si="60"/>
        <v>0</v>
      </c>
    </row>
    <row r="2636" spans="7:11" x14ac:dyDescent="0.35">
      <c r="G2636" t="s">
        <v>9183</v>
      </c>
      <c r="H2636">
        <v>0</v>
      </c>
      <c r="I2636">
        <v>104</v>
      </c>
      <c r="K2636" s="186">
        <f t="shared" si="60"/>
        <v>0</v>
      </c>
    </row>
    <row r="2637" spans="7:11" x14ac:dyDescent="0.35">
      <c r="G2637" t="s">
        <v>9183</v>
      </c>
      <c r="H2637">
        <v>156</v>
      </c>
      <c r="I2637">
        <v>165</v>
      </c>
      <c r="K2637" s="186">
        <f t="shared" si="60"/>
        <v>312</v>
      </c>
    </row>
    <row r="2638" spans="7:11" x14ac:dyDescent="0.35">
      <c r="G2638" t="s">
        <v>9383</v>
      </c>
      <c r="H2638">
        <v>186</v>
      </c>
      <c r="I2638">
        <v>135</v>
      </c>
      <c r="K2638" s="186">
        <f t="shared" si="60"/>
        <v>372</v>
      </c>
    </row>
    <row r="2639" spans="7:11" x14ac:dyDescent="0.35">
      <c r="G2639" t="s">
        <v>9362</v>
      </c>
      <c r="H2639">
        <v>156</v>
      </c>
      <c r="I2639">
        <v>91</v>
      </c>
      <c r="K2639" s="186">
        <f t="shared" si="60"/>
        <v>312</v>
      </c>
    </row>
    <row r="2640" spans="7:11" x14ac:dyDescent="0.35">
      <c r="G2640" t="s">
        <v>9362</v>
      </c>
      <c r="H2640">
        <v>0</v>
      </c>
      <c r="I2640">
        <v>91</v>
      </c>
      <c r="K2640" s="186">
        <f t="shared" ref="K2640:K2661" si="61">H2640*2</f>
        <v>0</v>
      </c>
    </row>
    <row r="2641" spans="7:11" x14ac:dyDescent="0.35">
      <c r="G2641" t="s">
        <v>9362</v>
      </c>
      <c r="H2641">
        <v>156</v>
      </c>
      <c r="I2641">
        <v>178</v>
      </c>
      <c r="K2641" s="186">
        <f t="shared" si="61"/>
        <v>312</v>
      </c>
    </row>
    <row r="2642" spans="7:11" x14ac:dyDescent="0.35">
      <c r="G2642" t="s">
        <v>9365</v>
      </c>
      <c r="H2642">
        <v>156</v>
      </c>
      <c r="I2642">
        <v>104</v>
      </c>
      <c r="K2642" s="186">
        <f t="shared" si="61"/>
        <v>312</v>
      </c>
    </row>
    <row r="2643" spans="7:11" x14ac:dyDescent="0.35">
      <c r="G2643" t="s">
        <v>9365</v>
      </c>
      <c r="H2643">
        <v>0</v>
      </c>
      <c r="I2643">
        <v>104</v>
      </c>
      <c r="K2643" s="186">
        <f t="shared" si="61"/>
        <v>0</v>
      </c>
    </row>
    <row r="2644" spans="7:11" x14ac:dyDescent="0.35">
      <c r="G2644" t="s">
        <v>9365</v>
      </c>
      <c r="H2644">
        <v>156</v>
      </c>
      <c r="I2644">
        <v>165</v>
      </c>
      <c r="K2644" s="186">
        <f t="shared" si="61"/>
        <v>312</v>
      </c>
    </row>
    <row r="2645" spans="7:11" x14ac:dyDescent="0.35">
      <c r="G2645" t="s">
        <v>9364</v>
      </c>
      <c r="H2645">
        <v>156</v>
      </c>
      <c r="I2645">
        <v>135</v>
      </c>
      <c r="K2645" s="186">
        <f t="shared" si="61"/>
        <v>312</v>
      </c>
    </row>
    <row r="2646" spans="7:11" x14ac:dyDescent="0.35">
      <c r="G2646" t="s">
        <v>9364</v>
      </c>
      <c r="H2646">
        <v>0</v>
      </c>
      <c r="I2646">
        <v>135</v>
      </c>
      <c r="K2646" s="186">
        <f t="shared" si="61"/>
        <v>0</v>
      </c>
    </row>
    <row r="2647" spans="7:11" x14ac:dyDescent="0.35">
      <c r="G2647" t="s">
        <v>9365</v>
      </c>
      <c r="H2647">
        <v>0</v>
      </c>
      <c r="I2647">
        <v>165</v>
      </c>
      <c r="K2647" s="186">
        <f t="shared" si="61"/>
        <v>0</v>
      </c>
    </row>
    <row r="2648" spans="7:11" x14ac:dyDescent="0.35">
      <c r="G2648" t="s">
        <v>9362</v>
      </c>
      <c r="H2648">
        <v>0</v>
      </c>
      <c r="I2648">
        <v>178</v>
      </c>
      <c r="K2648" s="186">
        <f t="shared" si="61"/>
        <v>0</v>
      </c>
    </row>
    <row r="2649" spans="7:11" x14ac:dyDescent="0.35">
      <c r="G2649" t="s">
        <v>9183</v>
      </c>
      <c r="H2649">
        <v>0</v>
      </c>
      <c r="I2649">
        <v>165</v>
      </c>
      <c r="K2649" s="186">
        <f t="shared" si="61"/>
        <v>0</v>
      </c>
    </row>
    <row r="2650" spans="7:11" x14ac:dyDescent="0.35">
      <c r="G2650" t="s">
        <v>8909</v>
      </c>
      <c r="H2650">
        <v>284</v>
      </c>
      <c r="I2650">
        <v>-88</v>
      </c>
      <c r="K2650" s="186">
        <f t="shared" si="61"/>
        <v>568</v>
      </c>
    </row>
    <row r="2651" spans="7:11" x14ac:dyDescent="0.35">
      <c r="G2651" t="s">
        <v>8909</v>
      </c>
      <c r="H2651">
        <v>252</v>
      </c>
      <c r="I2651">
        <v>-41</v>
      </c>
      <c r="K2651" s="186">
        <f t="shared" si="61"/>
        <v>504</v>
      </c>
    </row>
    <row r="2652" spans="7:11" x14ac:dyDescent="0.35">
      <c r="G2652" t="s">
        <v>8972</v>
      </c>
      <c r="H2652">
        <v>284</v>
      </c>
      <c r="I2652">
        <v>-88</v>
      </c>
      <c r="K2652" s="186">
        <f t="shared" si="61"/>
        <v>568</v>
      </c>
    </row>
    <row r="2653" spans="7:11" x14ac:dyDescent="0.35">
      <c r="G2653" t="s">
        <v>8972</v>
      </c>
      <c r="H2653">
        <v>252</v>
      </c>
      <c r="I2653">
        <v>-41</v>
      </c>
      <c r="K2653" s="186">
        <f t="shared" si="61"/>
        <v>504</v>
      </c>
    </row>
    <row r="2654" spans="7:11" x14ac:dyDescent="0.35">
      <c r="G2654" t="s">
        <v>9359</v>
      </c>
      <c r="H2654">
        <v>284</v>
      </c>
      <c r="I2654">
        <v>-89</v>
      </c>
      <c r="K2654" s="186">
        <f t="shared" si="61"/>
        <v>568</v>
      </c>
    </row>
    <row r="2655" spans="7:11" x14ac:dyDescent="0.35">
      <c r="G2655" t="s">
        <v>9359</v>
      </c>
      <c r="H2655">
        <v>252</v>
      </c>
      <c r="I2655">
        <v>-42</v>
      </c>
      <c r="K2655" s="186">
        <f t="shared" si="61"/>
        <v>504</v>
      </c>
    </row>
    <row r="2656" spans="7:11" x14ac:dyDescent="0.35">
      <c r="G2656" t="s">
        <v>9384</v>
      </c>
      <c r="H2656">
        <v>284</v>
      </c>
      <c r="I2656">
        <v>-89</v>
      </c>
      <c r="K2656" s="186">
        <f t="shared" si="61"/>
        <v>568</v>
      </c>
    </row>
    <row r="2657" spans="7:11" x14ac:dyDescent="0.35">
      <c r="G2657" t="s">
        <v>9384</v>
      </c>
      <c r="H2657">
        <v>252</v>
      </c>
      <c r="I2657">
        <v>-42</v>
      </c>
      <c r="K2657" s="186">
        <f t="shared" si="61"/>
        <v>504</v>
      </c>
    </row>
    <row r="2658" spans="7:11" x14ac:dyDescent="0.35">
      <c r="G2658" t="s">
        <v>9385</v>
      </c>
      <c r="H2658">
        <v>284</v>
      </c>
      <c r="I2658">
        <v>-88</v>
      </c>
      <c r="K2658" s="186">
        <f t="shared" si="61"/>
        <v>568</v>
      </c>
    </row>
    <row r="2659" spans="7:11" x14ac:dyDescent="0.35">
      <c r="G2659" t="s">
        <v>9385</v>
      </c>
      <c r="H2659">
        <v>252</v>
      </c>
      <c r="I2659">
        <v>-41</v>
      </c>
      <c r="K2659" s="186">
        <f t="shared" si="61"/>
        <v>504</v>
      </c>
    </row>
    <row r="2660" spans="7:11" x14ac:dyDescent="0.35">
      <c r="G2660" t="s">
        <v>9386</v>
      </c>
      <c r="H2660">
        <v>284</v>
      </c>
      <c r="I2660">
        <v>-88</v>
      </c>
      <c r="K2660" s="186">
        <f t="shared" si="61"/>
        <v>568</v>
      </c>
    </row>
    <row r="2661" spans="7:11" x14ac:dyDescent="0.35">
      <c r="G2661" t="s">
        <v>9386</v>
      </c>
      <c r="H2661">
        <v>252</v>
      </c>
      <c r="I2661">
        <v>-41</v>
      </c>
      <c r="K2661" s="186">
        <f t="shared" si="61"/>
        <v>504</v>
      </c>
    </row>
    <row r="2695" spans="13:17" x14ac:dyDescent="0.35">
      <c r="M2695" t="s">
        <v>9387</v>
      </c>
      <c r="N2695">
        <v>111.9417</v>
      </c>
      <c r="O2695">
        <v>-111.44199999999999</v>
      </c>
      <c r="Q2695">
        <f>N2695*3</f>
        <v>335.82510000000002</v>
      </c>
    </row>
    <row r="2696" spans="13:17" x14ac:dyDescent="0.35">
      <c r="M2696" t="s">
        <v>9387</v>
      </c>
      <c r="N2696">
        <v>-0.296184</v>
      </c>
      <c r="O2696">
        <v>-111.44199999999999</v>
      </c>
      <c r="Q2696" s="186">
        <f t="shared" ref="Q2696:Q2759" si="62">N2696*3</f>
        <v>-0.88855200000000001</v>
      </c>
    </row>
    <row r="2697" spans="13:17" x14ac:dyDescent="0.35">
      <c r="M2697" t="s">
        <v>9388</v>
      </c>
      <c r="N2697">
        <v>-0.296178</v>
      </c>
      <c r="O2697">
        <v>-114.248</v>
      </c>
      <c r="Q2697" s="186">
        <f t="shared" si="62"/>
        <v>-0.88853399999999993</v>
      </c>
    </row>
    <row r="2698" spans="13:17" x14ac:dyDescent="0.35">
      <c r="M2698" t="s">
        <v>9388</v>
      </c>
      <c r="N2698">
        <v>111.9417</v>
      </c>
      <c r="O2698">
        <v>-114.248</v>
      </c>
      <c r="Q2698" s="186">
        <f t="shared" si="62"/>
        <v>335.82510000000002</v>
      </c>
    </row>
    <row r="2699" spans="13:17" x14ac:dyDescent="0.35">
      <c r="M2699" t="s">
        <v>9389</v>
      </c>
      <c r="N2699">
        <v>111.9417</v>
      </c>
      <c r="O2699">
        <v>-103.777</v>
      </c>
      <c r="Q2699" s="186">
        <f t="shared" si="62"/>
        <v>335.82510000000002</v>
      </c>
    </row>
    <row r="2700" spans="13:17" x14ac:dyDescent="0.35">
      <c r="M2700" t="s">
        <v>9389</v>
      </c>
      <c r="N2700">
        <v>-0.29619000000000001</v>
      </c>
      <c r="O2700">
        <v>-103.777</v>
      </c>
      <c r="Q2700" s="186">
        <f t="shared" si="62"/>
        <v>-0.88857000000000008</v>
      </c>
    </row>
    <row r="2701" spans="13:17" x14ac:dyDescent="0.35">
      <c r="M2701" t="s">
        <v>9390</v>
      </c>
      <c r="N2701">
        <v>-0.29620200000000002</v>
      </c>
      <c r="O2701">
        <v>-93.305899999999994</v>
      </c>
      <c r="Q2701" s="186">
        <f t="shared" si="62"/>
        <v>-0.88860600000000001</v>
      </c>
    </row>
    <row r="2702" spans="13:17" x14ac:dyDescent="0.35">
      <c r="M2702" t="s">
        <v>9390</v>
      </c>
      <c r="N2702">
        <v>111.9417</v>
      </c>
      <c r="O2702">
        <v>-93.305899999999994</v>
      </c>
      <c r="Q2702" s="186">
        <f t="shared" si="62"/>
        <v>335.82510000000002</v>
      </c>
    </row>
    <row r="2703" spans="13:17" x14ac:dyDescent="0.35">
      <c r="M2703" t="s">
        <v>9391</v>
      </c>
      <c r="N2703">
        <v>111.9417</v>
      </c>
      <c r="O2703">
        <v>-85.194299999999998</v>
      </c>
      <c r="Q2703" s="186">
        <f t="shared" si="62"/>
        <v>335.82510000000002</v>
      </c>
    </row>
    <row r="2704" spans="13:17" x14ac:dyDescent="0.35">
      <c r="M2704" t="s">
        <v>9391</v>
      </c>
      <c r="N2704">
        <v>-0.29620800000000003</v>
      </c>
      <c r="O2704">
        <v>-85.194299999999998</v>
      </c>
      <c r="Q2704" s="186">
        <f t="shared" si="62"/>
        <v>-0.88862400000000008</v>
      </c>
    </row>
    <row r="2705" spans="13:17" x14ac:dyDescent="0.35">
      <c r="M2705" t="s">
        <v>9392</v>
      </c>
      <c r="N2705">
        <v>-0.29620200000000002</v>
      </c>
      <c r="O2705">
        <v>-93.305899999999994</v>
      </c>
      <c r="Q2705" s="186">
        <f t="shared" si="62"/>
        <v>-0.88860600000000001</v>
      </c>
    </row>
    <row r="2706" spans="13:17" x14ac:dyDescent="0.35">
      <c r="M2706" t="s">
        <v>9392</v>
      </c>
      <c r="N2706">
        <v>111.9417</v>
      </c>
      <c r="O2706">
        <v>-93.305899999999994</v>
      </c>
      <c r="Q2706" s="186">
        <f t="shared" si="62"/>
        <v>335.82510000000002</v>
      </c>
    </row>
    <row r="2707" spans="13:17" x14ac:dyDescent="0.35">
      <c r="M2707" t="s">
        <v>9388</v>
      </c>
      <c r="N2707">
        <v>111.9417</v>
      </c>
      <c r="O2707">
        <v>-72.363900000000001</v>
      </c>
      <c r="Q2707" s="186">
        <f t="shared" si="62"/>
        <v>335.82510000000002</v>
      </c>
    </row>
    <row r="2708" spans="13:17" x14ac:dyDescent="0.35">
      <c r="M2708" t="s">
        <v>9388</v>
      </c>
      <c r="N2708">
        <v>-0.29621999999999998</v>
      </c>
      <c r="O2708">
        <v>-72.363900000000001</v>
      </c>
      <c r="Q2708" s="186">
        <f t="shared" si="62"/>
        <v>-0.88866000000000001</v>
      </c>
    </row>
    <row r="2709" spans="13:17" x14ac:dyDescent="0.35">
      <c r="M2709" t="s">
        <v>9393</v>
      </c>
      <c r="N2709">
        <v>-0.29621999999999998</v>
      </c>
      <c r="O2709">
        <v>-73.776399999999995</v>
      </c>
      <c r="Q2709" s="186">
        <f t="shared" si="62"/>
        <v>-0.88866000000000001</v>
      </c>
    </row>
    <row r="2710" spans="13:17" x14ac:dyDescent="0.35">
      <c r="M2710" t="s">
        <v>9393</v>
      </c>
      <c r="N2710">
        <v>111.9417</v>
      </c>
      <c r="O2710">
        <v>-73.776399999999995</v>
      </c>
      <c r="Q2710" s="186">
        <f t="shared" si="62"/>
        <v>335.82510000000002</v>
      </c>
    </row>
    <row r="2711" spans="13:17" x14ac:dyDescent="0.35">
      <c r="M2711" t="s">
        <v>9394</v>
      </c>
      <c r="N2711">
        <v>111.9417</v>
      </c>
      <c r="O2711">
        <v>-75.169600000000003</v>
      </c>
      <c r="Q2711" s="186">
        <f t="shared" si="62"/>
        <v>335.82510000000002</v>
      </c>
    </row>
    <row r="2712" spans="13:17" x14ac:dyDescent="0.35">
      <c r="M2712" t="s">
        <v>9394</v>
      </c>
      <c r="N2712">
        <v>-0.29621999999999998</v>
      </c>
      <c r="O2712">
        <v>-75.169600000000003</v>
      </c>
      <c r="Q2712" s="186">
        <f t="shared" si="62"/>
        <v>-0.88866000000000001</v>
      </c>
    </row>
    <row r="2713" spans="13:17" x14ac:dyDescent="0.35">
      <c r="M2713" t="s">
        <v>9389</v>
      </c>
      <c r="N2713">
        <v>111.9417</v>
      </c>
      <c r="O2713">
        <v>-82.834900000000005</v>
      </c>
      <c r="Q2713" s="186">
        <f t="shared" si="62"/>
        <v>335.82510000000002</v>
      </c>
    </row>
    <row r="2714" spans="13:17" x14ac:dyDescent="0.35">
      <c r="M2714" t="s">
        <v>9389</v>
      </c>
      <c r="N2714">
        <v>-0.29621400000000003</v>
      </c>
      <c r="O2714">
        <v>-82.834900000000005</v>
      </c>
      <c r="Q2714" s="186">
        <f t="shared" si="62"/>
        <v>-0.88864200000000015</v>
      </c>
    </row>
    <row r="2715" spans="13:17" x14ac:dyDescent="0.35">
      <c r="M2715" t="s">
        <v>9394</v>
      </c>
      <c r="N2715">
        <v>111.9417</v>
      </c>
      <c r="O2715">
        <v>-111.44199999999999</v>
      </c>
      <c r="Q2715" s="186">
        <f t="shared" si="62"/>
        <v>335.82510000000002</v>
      </c>
    </row>
    <row r="2716" spans="13:17" x14ac:dyDescent="0.35">
      <c r="M2716" t="s">
        <v>9394</v>
      </c>
      <c r="N2716">
        <v>-0.296184</v>
      </c>
      <c r="O2716">
        <v>-111.44199999999999</v>
      </c>
      <c r="Q2716" s="186">
        <f t="shared" si="62"/>
        <v>-0.88855200000000001</v>
      </c>
    </row>
    <row r="2717" spans="13:17" x14ac:dyDescent="0.35">
      <c r="M2717" t="s">
        <v>9395</v>
      </c>
      <c r="N2717">
        <v>111.9417</v>
      </c>
      <c r="O2717">
        <v>-103.777</v>
      </c>
      <c r="Q2717" s="186">
        <f t="shared" si="62"/>
        <v>335.82510000000002</v>
      </c>
    </row>
    <row r="2718" spans="13:17" x14ac:dyDescent="0.35">
      <c r="M2718" t="s">
        <v>9395</v>
      </c>
      <c r="N2718">
        <v>-0.29619000000000001</v>
      </c>
      <c r="O2718">
        <v>-103.777</v>
      </c>
      <c r="Q2718" s="186">
        <f t="shared" si="62"/>
        <v>-0.88857000000000008</v>
      </c>
    </row>
    <row r="2719" spans="13:17" x14ac:dyDescent="0.35">
      <c r="M2719" t="s">
        <v>9396</v>
      </c>
      <c r="N2719">
        <v>-0.29625000000000001</v>
      </c>
      <c r="O2719">
        <v>-43.818300000000001</v>
      </c>
      <c r="Q2719" s="186">
        <f t="shared" si="62"/>
        <v>-0.88875000000000004</v>
      </c>
    </row>
    <row r="2720" spans="13:17" x14ac:dyDescent="0.35">
      <c r="M2720" t="s">
        <v>9396</v>
      </c>
      <c r="N2720">
        <v>91.556100000000001</v>
      </c>
      <c r="O2720">
        <v>-43.818300000000001</v>
      </c>
      <c r="Q2720" s="186">
        <f t="shared" si="62"/>
        <v>274.66829999999999</v>
      </c>
    </row>
    <row r="2721" spans="13:17" x14ac:dyDescent="0.35">
      <c r="M2721" t="s">
        <v>9397</v>
      </c>
      <c r="N2721">
        <v>91.556100000000001</v>
      </c>
      <c r="O2721">
        <v>-55.236199999999997</v>
      </c>
      <c r="Q2721" s="186">
        <f t="shared" si="62"/>
        <v>274.66829999999999</v>
      </c>
    </row>
    <row r="2722" spans="13:17" x14ac:dyDescent="0.35">
      <c r="M2722" t="s">
        <v>9397</v>
      </c>
      <c r="N2722">
        <v>-0.296238</v>
      </c>
      <c r="O2722">
        <v>-55.236199999999997</v>
      </c>
      <c r="Q2722" s="186">
        <f t="shared" si="62"/>
        <v>-0.888714</v>
      </c>
    </row>
    <row r="2723" spans="13:17" x14ac:dyDescent="0.35">
      <c r="M2723" t="s">
        <v>9398</v>
      </c>
      <c r="N2723">
        <v>111.9417</v>
      </c>
      <c r="O2723">
        <v>109.968</v>
      </c>
      <c r="Q2723" s="186">
        <f t="shared" si="62"/>
        <v>335.82510000000002</v>
      </c>
    </row>
    <row r="2724" spans="13:17" x14ac:dyDescent="0.35">
      <c r="M2724" t="s">
        <v>9398</v>
      </c>
      <c r="N2724">
        <v>-0.29641200000000001</v>
      </c>
      <c r="O2724">
        <v>109.968</v>
      </c>
      <c r="Q2724" s="186">
        <f t="shared" si="62"/>
        <v>-0.88923600000000003</v>
      </c>
    </row>
    <row r="2725" spans="13:17" x14ac:dyDescent="0.35">
      <c r="M2725" t="s">
        <v>9399</v>
      </c>
      <c r="N2725">
        <v>-0.29641200000000001</v>
      </c>
      <c r="O2725">
        <v>112.773</v>
      </c>
      <c r="Q2725" s="186">
        <f t="shared" si="62"/>
        <v>-0.88923600000000003</v>
      </c>
    </row>
    <row r="2726" spans="13:17" x14ac:dyDescent="0.35">
      <c r="M2726" t="s">
        <v>9399</v>
      </c>
      <c r="N2726">
        <v>111.9417</v>
      </c>
      <c r="O2726">
        <v>112.773</v>
      </c>
      <c r="Q2726" s="186">
        <f t="shared" si="62"/>
        <v>335.82510000000002</v>
      </c>
    </row>
    <row r="2727" spans="13:17" x14ac:dyDescent="0.35">
      <c r="M2727" t="s">
        <v>9400</v>
      </c>
      <c r="N2727">
        <v>111.9417</v>
      </c>
      <c r="O2727">
        <v>102.30200000000001</v>
      </c>
      <c r="Q2727" s="186">
        <f t="shared" si="62"/>
        <v>335.82510000000002</v>
      </c>
    </row>
    <row r="2728" spans="13:17" x14ac:dyDescent="0.35">
      <c r="M2728" t="s">
        <v>9400</v>
      </c>
      <c r="N2728">
        <v>-0.296406</v>
      </c>
      <c r="O2728">
        <v>102.30200000000001</v>
      </c>
      <c r="Q2728" s="186">
        <f t="shared" si="62"/>
        <v>-0.88921800000000006</v>
      </c>
    </row>
    <row r="2729" spans="13:17" x14ac:dyDescent="0.35">
      <c r="M2729" t="s">
        <v>9401</v>
      </c>
      <c r="N2729">
        <v>-0.29639399999999999</v>
      </c>
      <c r="O2729">
        <v>91.831400000000002</v>
      </c>
      <c r="Q2729" s="186">
        <f t="shared" si="62"/>
        <v>-0.88918199999999992</v>
      </c>
    </row>
    <row r="2730" spans="13:17" x14ac:dyDescent="0.35">
      <c r="M2730" t="s">
        <v>9401</v>
      </c>
      <c r="N2730">
        <v>111.9417</v>
      </c>
      <c r="O2730">
        <v>91.831400000000002</v>
      </c>
      <c r="Q2730" s="186">
        <f t="shared" si="62"/>
        <v>335.82510000000002</v>
      </c>
    </row>
    <row r="2731" spans="13:17" x14ac:dyDescent="0.35">
      <c r="M2731" t="s">
        <v>9402</v>
      </c>
      <c r="N2731">
        <v>111.9417</v>
      </c>
      <c r="O2731">
        <v>83.719700000000003</v>
      </c>
      <c r="Q2731" s="186">
        <f t="shared" si="62"/>
        <v>335.82510000000002</v>
      </c>
    </row>
    <row r="2732" spans="13:17" x14ac:dyDescent="0.35">
      <c r="M2732" t="s">
        <v>9402</v>
      </c>
      <c r="N2732">
        <v>-0.29638799999999998</v>
      </c>
      <c r="O2732">
        <v>83.719700000000003</v>
      </c>
      <c r="Q2732" s="186">
        <f t="shared" si="62"/>
        <v>-0.88916399999999995</v>
      </c>
    </row>
    <row r="2733" spans="13:17" x14ac:dyDescent="0.35">
      <c r="M2733" t="s">
        <v>9403</v>
      </c>
      <c r="N2733">
        <v>-0.29639399999999999</v>
      </c>
      <c r="O2733">
        <v>91.831400000000002</v>
      </c>
      <c r="Q2733" s="186">
        <f t="shared" si="62"/>
        <v>-0.88918199999999992</v>
      </c>
    </row>
    <row r="2734" spans="13:17" x14ac:dyDescent="0.35">
      <c r="M2734" t="s">
        <v>9403</v>
      </c>
      <c r="N2734">
        <v>111.9417</v>
      </c>
      <c r="O2734">
        <v>91.831400000000002</v>
      </c>
      <c r="Q2734" s="186">
        <f t="shared" si="62"/>
        <v>335.82510000000002</v>
      </c>
    </row>
    <row r="2735" spans="13:17" x14ac:dyDescent="0.35">
      <c r="M2735" t="s">
        <v>9399</v>
      </c>
      <c r="N2735">
        <v>111.9417</v>
      </c>
      <c r="O2735">
        <v>70.889399999999995</v>
      </c>
      <c r="Q2735" s="186">
        <f t="shared" si="62"/>
        <v>335.82510000000002</v>
      </c>
    </row>
    <row r="2736" spans="13:17" x14ac:dyDescent="0.35">
      <c r="M2736" t="s">
        <v>9399</v>
      </c>
      <c r="N2736">
        <v>-0.29637600000000003</v>
      </c>
      <c r="O2736">
        <v>70.889399999999995</v>
      </c>
      <c r="Q2736" s="186">
        <f t="shared" si="62"/>
        <v>-0.88912800000000014</v>
      </c>
    </row>
    <row r="2737" spans="13:17" x14ac:dyDescent="0.35">
      <c r="M2737" t="s">
        <v>9404</v>
      </c>
      <c r="N2737">
        <v>-0.29637600000000003</v>
      </c>
      <c r="O2737">
        <v>72.301900000000003</v>
      </c>
      <c r="Q2737" s="186">
        <f t="shared" si="62"/>
        <v>-0.88912800000000014</v>
      </c>
    </row>
    <row r="2738" spans="13:17" x14ac:dyDescent="0.35">
      <c r="M2738" t="s">
        <v>9404</v>
      </c>
      <c r="N2738">
        <v>111.9417</v>
      </c>
      <c r="O2738">
        <v>72.301900000000003</v>
      </c>
      <c r="Q2738" s="186">
        <f t="shared" si="62"/>
        <v>335.82510000000002</v>
      </c>
    </row>
    <row r="2739" spans="13:17" x14ac:dyDescent="0.35">
      <c r="M2739" t="s">
        <v>9405</v>
      </c>
      <c r="N2739">
        <v>111.9417</v>
      </c>
      <c r="O2739">
        <v>73.695099999999996</v>
      </c>
      <c r="Q2739" s="186">
        <f t="shared" si="62"/>
        <v>335.82510000000002</v>
      </c>
    </row>
    <row r="2740" spans="13:17" x14ac:dyDescent="0.35">
      <c r="M2740" t="s">
        <v>9405</v>
      </c>
      <c r="N2740">
        <v>-0.29637600000000003</v>
      </c>
      <c r="O2740">
        <v>73.695099999999996</v>
      </c>
      <c r="Q2740" s="186">
        <f t="shared" si="62"/>
        <v>-0.88912800000000014</v>
      </c>
    </row>
    <row r="2741" spans="13:17" x14ac:dyDescent="0.35">
      <c r="M2741" t="s">
        <v>9400</v>
      </c>
      <c r="N2741">
        <v>111.9417</v>
      </c>
      <c r="O2741">
        <v>81.360399999999998</v>
      </c>
      <c r="Q2741" s="186">
        <f t="shared" si="62"/>
        <v>335.82510000000002</v>
      </c>
    </row>
    <row r="2742" spans="13:17" x14ac:dyDescent="0.35">
      <c r="M2742" t="s">
        <v>9400</v>
      </c>
      <c r="N2742">
        <v>-0.29638200000000003</v>
      </c>
      <c r="O2742">
        <v>81.360399999999998</v>
      </c>
      <c r="Q2742" s="186">
        <f t="shared" si="62"/>
        <v>-0.8891460000000001</v>
      </c>
    </row>
    <row r="2743" spans="13:17" x14ac:dyDescent="0.35">
      <c r="M2743" t="s">
        <v>9405</v>
      </c>
      <c r="N2743">
        <v>111.9417</v>
      </c>
      <c r="O2743">
        <v>109.968</v>
      </c>
      <c r="Q2743" s="186">
        <f t="shared" si="62"/>
        <v>335.82510000000002</v>
      </c>
    </row>
    <row r="2744" spans="13:17" x14ac:dyDescent="0.35">
      <c r="M2744" t="s">
        <v>9405</v>
      </c>
      <c r="N2744">
        <v>-0.29641200000000001</v>
      </c>
      <c r="O2744">
        <v>109.968</v>
      </c>
      <c r="Q2744" s="186">
        <f t="shared" si="62"/>
        <v>-0.88923600000000003</v>
      </c>
    </row>
    <row r="2745" spans="13:17" x14ac:dyDescent="0.35">
      <c r="M2745" t="s">
        <v>9406</v>
      </c>
      <c r="N2745">
        <v>111.9417</v>
      </c>
      <c r="O2745">
        <v>102.30200000000001</v>
      </c>
      <c r="Q2745" s="186">
        <f t="shared" si="62"/>
        <v>335.82510000000002</v>
      </c>
    </row>
    <row r="2746" spans="13:17" x14ac:dyDescent="0.35">
      <c r="M2746" t="s">
        <v>9406</v>
      </c>
      <c r="N2746">
        <v>-0.296406</v>
      </c>
      <c r="O2746">
        <v>102.30200000000001</v>
      </c>
      <c r="Q2746" s="186">
        <f t="shared" si="62"/>
        <v>-0.88921800000000006</v>
      </c>
    </row>
    <row r="2747" spans="13:17" x14ac:dyDescent="0.35">
      <c r="M2747" t="s">
        <v>9407</v>
      </c>
      <c r="N2747">
        <v>-0.296346</v>
      </c>
      <c r="O2747">
        <v>42.343800000000002</v>
      </c>
      <c r="Q2747" s="186">
        <f t="shared" si="62"/>
        <v>-0.88903799999999999</v>
      </c>
    </row>
    <row r="2748" spans="13:17" x14ac:dyDescent="0.35">
      <c r="M2748" t="s">
        <v>9407</v>
      </c>
      <c r="N2748">
        <v>91.556100000000001</v>
      </c>
      <c r="O2748">
        <v>42.343800000000002</v>
      </c>
      <c r="Q2748" s="186">
        <f t="shared" si="62"/>
        <v>274.66829999999999</v>
      </c>
    </row>
    <row r="2749" spans="13:17" x14ac:dyDescent="0.35">
      <c r="M2749" t="s">
        <v>9408</v>
      </c>
      <c r="N2749">
        <v>91.556100000000001</v>
      </c>
      <c r="O2749">
        <v>53.761600000000001</v>
      </c>
      <c r="Q2749" s="186">
        <f t="shared" si="62"/>
        <v>274.66829999999999</v>
      </c>
    </row>
    <row r="2750" spans="13:17" x14ac:dyDescent="0.35">
      <c r="M2750" t="s">
        <v>9408</v>
      </c>
      <c r="N2750">
        <v>-0.29635800000000001</v>
      </c>
      <c r="O2750">
        <v>53.761600000000001</v>
      </c>
      <c r="Q2750" s="186">
        <f t="shared" si="62"/>
        <v>-0.88907400000000003</v>
      </c>
    </row>
    <row r="2751" spans="13:17" x14ac:dyDescent="0.35">
      <c r="M2751" t="s">
        <v>9409</v>
      </c>
      <c r="N2751">
        <v>144.65129999999999</v>
      </c>
      <c r="O2751">
        <v>-19.8809</v>
      </c>
      <c r="Q2751" s="186">
        <f t="shared" si="62"/>
        <v>433.95389999999998</v>
      </c>
    </row>
    <row r="2752" spans="13:17" x14ac:dyDescent="0.35">
      <c r="M2752" t="s">
        <v>9410</v>
      </c>
      <c r="N2752">
        <v>142.6848</v>
      </c>
      <c r="O2752">
        <v>-23.488</v>
      </c>
      <c r="Q2752" s="186">
        <f t="shared" si="62"/>
        <v>428.05439999999999</v>
      </c>
    </row>
    <row r="2753" spans="13:17" x14ac:dyDescent="0.35">
      <c r="M2753" t="s">
        <v>9411</v>
      </c>
      <c r="N2753">
        <v>134.49629999999999</v>
      </c>
      <c r="O2753">
        <v>-19.346</v>
      </c>
      <c r="Q2753" s="186">
        <f t="shared" si="62"/>
        <v>403.48889999999994</v>
      </c>
    </row>
    <row r="2754" spans="13:17" x14ac:dyDescent="0.35">
      <c r="M2754" t="s">
        <v>9412</v>
      </c>
      <c r="N2754">
        <v>136.04129999999998</v>
      </c>
      <c r="O2754">
        <v>-16.3659</v>
      </c>
      <c r="Q2754" s="186">
        <f t="shared" si="62"/>
        <v>408.12389999999994</v>
      </c>
    </row>
    <row r="2755" spans="13:17" x14ac:dyDescent="0.35">
      <c r="M2755" t="s">
        <v>9413</v>
      </c>
      <c r="N2755">
        <v>118.11959999999999</v>
      </c>
      <c r="O2755">
        <v>-18.091799999999999</v>
      </c>
      <c r="Q2755" s="186">
        <f t="shared" si="62"/>
        <v>354.35879999999997</v>
      </c>
    </row>
    <row r="2756" spans="13:17" x14ac:dyDescent="0.35">
      <c r="M2756" t="s">
        <v>9412</v>
      </c>
      <c r="N2756">
        <v>118.8219</v>
      </c>
      <c r="O2756">
        <v>-16.3659</v>
      </c>
      <c r="Q2756" s="186">
        <f t="shared" si="62"/>
        <v>356.46569999999997</v>
      </c>
    </row>
    <row r="2757" spans="13:17" x14ac:dyDescent="0.35">
      <c r="M2757" t="s">
        <v>9414</v>
      </c>
      <c r="N2757">
        <v>109.93110000000001</v>
      </c>
      <c r="O2757">
        <v>-20.979600000000001</v>
      </c>
      <c r="Q2757" s="186">
        <f t="shared" si="62"/>
        <v>329.79330000000004</v>
      </c>
    </row>
    <row r="2758" spans="13:17" x14ac:dyDescent="0.35">
      <c r="M2758" t="s">
        <v>9409</v>
      </c>
      <c r="N2758">
        <v>110.21189999999999</v>
      </c>
      <c r="O2758">
        <v>-19.8809</v>
      </c>
      <c r="Q2758" s="186">
        <f t="shared" si="62"/>
        <v>330.63569999999993</v>
      </c>
    </row>
    <row r="2759" spans="13:17" x14ac:dyDescent="0.35">
      <c r="M2759" t="s">
        <v>9415</v>
      </c>
      <c r="N2759">
        <v>118.11959999999999</v>
      </c>
      <c r="O2759">
        <v>-25.121700000000001</v>
      </c>
      <c r="Q2759" s="186">
        <f t="shared" si="62"/>
        <v>354.35879999999997</v>
      </c>
    </row>
    <row r="2760" spans="13:17" x14ac:dyDescent="0.35">
      <c r="M2760" t="s">
        <v>9416</v>
      </c>
      <c r="N2760">
        <v>118.8219</v>
      </c>
      <c r="O2760">
        <v>-23.395800000000001</v>
      </c>
      <c r="Q2760" s="186">
        <f t="shared" ref="Q2760:Q2823" si="63">N2760*3</f>
        <v>356.46569999999997</v>
      </c>
    </row>
    <row r="2761" spans="13:17" x14ac:dyDescent="0.35">
      <c r="M2761" t="s">
        <v>9417</v>
      </c>
      <c r="N2761">
        <v>134.49629999999999</v>
      </c>
      <c r="O2761">
        <v>-26.375900000000001</v>
      </c>
      <c r="Q2761" s="186">
        <f t="shared" si="63"/>
        <v>403.48889999999994</v>
      </c>
    </row>
    <row r="2762" spans="13:17" x14ac:dyDescent="0.35">
      <c r="M2762" t="s">
        <v>9416</v>
      </c>
      <c r="N2762">
        <v>136.04129999999998</v>
      </c>
      <c r="O2762">
        <v>-23.395800000000001</v>
      </c>
      <c r="Q2762" s="186">
        <f t="shared" si="63"/>
        <v>408.12389999999994</v>
      </c>
    </row>
    <row r="2763" spans="13:17" x14ac:dyDescent="0.35">
      <c r="M2763" t="s">
        <v>9418</v>
      </c>
      <c r="N2763">
        <v>136.9776</v>
      </c>
      <c r="O2763">
        <v>-26.1281</v>
      </c>
      <c r="Q2763" s="186">
        <f t="shared" si="63"/>
        <v>410.93279999999999</v>
      </c>
    </row>
    <row r="2764" spans="13:17" x14ac:dyDescent="0.35">
      <c r="M2764" t="s">
        <v>9419</v>
      </c>
      <c r="N2764">
        <v>130.01220000000001</v>
      </c>
      <c r="O2764">
        <v>-21.420300000000001</v>
      </c>
      <c r="Q2764" s="186">
        <f t="shared" si="63"/>
        <v>390.03660000000002</v>
      </c>
    </row>
    <row r="2765" spans="13:17" x14ac:dyDescent="0.35">
      <c r="M2765" t="s">
        <v>9420</v>
      </c>
      <c r="N2765">
        <v>116.0814</v>
      </c>
      <c r="O2765">
        <v>-19.034600000000001</v>
      </c>
      <c r="Q2765" s="186">
        <f t="shared" si="63"/>
        <v>348.24419999999998</v>
      </c>
    </row>
    <row r="2766" spans="13:17" x14ac:dyDescent="0.35">
      <c r="M2766" t="s">
        <v>9421</v>
      </c>
      <c r="N2766">
        <v>109.11569999999999</v>
      </c>
      <c r="O2766">
        <v>-21.3568</v>
      </c>
      <c r="Q2766" s="186">
        <f t="shared" si="63"/>
        <v>327.34709999999995</v>
      </c>
    </row>
    <row r="2767" spans="13:17" x14ac:dyDescent="0.35">
      <c r="M2767" t="s">
        <v>9422</v>
      </c>
      <c r="N2767">
        <v>116.0814</v>
      </c>
      <c r="O2767">
        <v>-26.064499999999999</v>
      </c>
      <c r="Q2767" s="186">
        <f t="shared" si="63"/>
        <v>348.24419999999998</v>
      </c>
    </row>
    <row r="2768" spans="13:17" x14ac:dyDescent="0.35">
      <c r="M2768" t="s">
        <v>9423</v>
      </c>
      <c r="N2768">
        <v>130.01220000000001</v>
      </c>
      <c r="O2768">
        <v>-28.450199999999999</v>
      </c>
      <c r="Q2768" s="186">
        <f t="shared" si="63"/>
        <v>390.03660000000002</v>
      </c>
    </row>
    <row r="2769" spans="13:17" x14ac:dyDescent="0.35">
      <c r="M2769" t="s">
        <v>9424</v>
      </c>
      <c r="N2769">
        <v>128.0889</v>
      </c>
      <c r="O2769">
        <v>-28.223199999999999</v>
      </c>
      <c r="Q2769" s="186">
        <f t="shared" si="63"/>
        <v>384.26670000000001</v>
      </c>
    </row>
    <row r="2770" spans="13:17" x14ac:dyDescent="0.35">
      <c r="M2770" t="s">
        <v>9425</v>
      </c>
      <c r="N2770">
        <v>123.0282</v>
      </c>
      <c r="O2770">
        <v>-23.066500000000001</v>
      </c>
      <c r="Q2770" s="186">
        <f t="shared" si="63"/>
        <v>369.08460000000002</v>
      </c>
    </row>
    <row r="2771" spans="13:17" x14ac:dyDescent="0.35">
      <c r="M2771" t="s">
        <v>9426</v>
      </c>
      <c r="N2771">
        <v>112.90679999999999</v>
      </c>
      <c r="O2771">
        <v>-19.782900000000001</v>
      </c>
      <c r="Q2771" s="186">
        <f t="shared" si="63"/>
        <v>338.72039999999998</v>
      </c>
    </row>
    <row r="2772" spans="13:17" x14ac:dyDescent="0.35">
      <c r="M2772" t="s">
        <v>9427</v>
      </c>
      <c r="N2772">
        <v>107.8458</v>
      </c>
      <c r="O2772">
        <v>-21.656099999999999</v>
      </c>
      <c r="Q2772" s="186">
        <f t="shared" si="63"/>
        <v>323.53739999999999</v>
      </c>
    </row>
    <row r="2773" spans="13:17" x14ac:dyDescent="0.35">
      <c r="M2773" t="s">
        <v>9428</v>
      </c>
      <c r="N2773">
        <v>112.90679999999999</v>
      </c>
      <c r="O2773">
        <v>-26.812799999999999</v>
      </c>
      <c r="Q2773" s="186">
        <f t="shared" si="63"/>
        <v>338.72039999999998</v>
      </c>
    </row>
    <row r="2774" spans="13:17" x14ac:dyDescent="0.35">
      <c r="M2774" t="s">
        <v>9429</v>
      </c>
      <c r="N2774">
        <v>123.0282</v>
      </c>
      <c r="O2774">
        <v>-30.096399999999999</v>
      </c>
      <c r="Q2774" s="186">
        <f t="shared" si="63"/>
        <v>369.08460000000002</v>
      </c>
    </row>
    <row r="2775" spans="13:17" x14ac:dyDescent="0.35">
      <c r="M2775" t="s">
        <v>9430</v>
      </c>
      <c r="N2775">
        <v>116.88809999999999</v>
      </c>
      <c r="O2775">
        <v>-29.568300000000001</v>
      </c>
      <c r="Q2775" s="186">
        <f t="shared" si="63"/>
        <v>350.66429999999997</v>
      </c>
    </row>
    <row r="2776" spans="13:17" x14ac:dyDescent="0.35">
      <c r="M2776" t="s">
        <v>9431</v>
      </c>
      <c r="N2776">
        <v>114.2277</v>
      </c>
      <c r="O2776">
        <v>-24.1234</v>
      </c>
      <c r="Q2776" s="186">
        <f t="shared" si="63"/>
        <v>342.68309999999997</v>
      </c>
    </row>
    <row r="2777" spans="13:17" x14ac:dyDescent="0.35">
      <c r="M2777" t="s">
        <v>9432</v>
      </c>
      <c r="N2777">
        <v>108.90630000000002</v>
      </c>
      <c r="O2777">
        <v>-20.263300000000001</v>
      </c>
      <c r="Q2777" s="186">
        <f t="shared" si="63"/>
        <v>326.71890000000008</v>
      </c>
    </row>
    <row r="2778" spans="13:17" x14ac:dyDescent="0.35">
      <c r="M2778" t="s">
        <v>9433</v>
      </c>
      <c r="N2778">
        <v>106.24590000000001</v>
      </c>
      <c r="O2778">
        <v>-21.848199999999999</v>
      </c>
      <c r="Q2778" s="186">
        <f t="shared" si="63"/>
        <v>318.73770000000002</v>
      </c>
    </row>
    <row r="2779" spans="13:17" x14ac:dyDescent="0.35">
      <c r="M2779" t="s">
        <v>9434</v>
      </c>
      <c r="N2779">
        <v>108.90630000000002</v>
      </c>
      <c r="O2779">
        <v>-27.293199999999999</v>
      </c>
      <c r="Q2779" s="186">
        <f t="shared" si="63"/>
        <v>326.71890000000008</v>
      </c>
    </row>
    <row r="2780" spans="13:17" x14ac:dyDescent="0.35">
      <c r="M2780" t="s">
        <v>9435</v>
      </c>
      <c r="N2780">
        <v>114.2277</v>
      </c>
      <c r="O2780">
        <v>-31.153300000000002</v>
      </c>
      <c r="Q2780" s="186">
        <f t="shared" si="63"/>
        <v>342.68309999999997</v>
      </c>
    </row>
    <row r="2781" spans="13:17" x14ac:dyDescent="0.35">
      <c r="M2781" t="s">
        <v>9436</v>
      </c>
      <c r="N2781">
        <v>97.179299999999984</v>
      </c>
      <c r="O2781">
        <v>-30.0318</v>
      </c>
      <c r="Q2781" s="186">
        <f t="shared" si="63"/>
        <v>291.53789999999992</v>
      </c>
    </row>
    <row r="2782" spans="13:17" x14ac:dyDescent="0.35">
      <c r="M2782" t="s">
        <v>9437</v>
      </c>
      <c r="N2782">
        <v>97.179299999999984</v>
      </c>
      <c r="O2782">
        <v>-24.4876</v>
      </c>
      <c r="Q2782" s="186">
        <f t="shared" si="63"/>
        <v>291.53789999999992</v>
      </c>
    </row>
    <row r="2783" spans="13:17" x14ac:dyDescent="0.35">
      <c r="M2783" t="s">
        <v>9438</v>
      </c>
      <c r="N2783">
        <v>97.179299999999984</v>
      </c>
      <c r="O2783">
        <v>-20.428899999999999</v>
      </c>
      <c r="Q2783" s="186">
        <f t="shared" si="63"/>
        <v>291.53789999999992</v>
      </c>
    </row>
    <row r="2784" spans="13:17" x14ac:dyDescent="0.35">
      <c r="M2784" t="s">
        <v>9439</v>
      </c>
      <c r="N2784">
        <v>97.179299999999984</v>
      </c>
      <c r="O2784">
        <v>-21.914400000000001</v>
      </c>
      <c r="Q2784" s="186">
        <f t="shared" si="63"/>
        <v>291.53789999999992</v>
      </c>
    </row>
    <row r="2785" spans="13:17" x14ac:dyDescent="0.35">
      <c r="M2785" t="s">
        <v>9440</v>
      </c>
      <c r="N2785">
        <v>97.179299999999984</v>
      </c>
      <c r="O2785">
        <v>-27.4588</v>
      </c>
      <c r="Q2785" s="186">
        <f t="shared" si="63"/>
        <v>291.53789999999992</v>
      </c>
    </row>
    <row r="2786" spans="13:17" x14ac:dyDescent="0.35">
      <c r="M2786" t="s">
        <v>9441</v>
      </c>
      <c r="N2786">
        <v>97.179299999999984</v>
      </c>
      <c r="O2786">
        <v>-31.517399999999999</v>
      </c>
      <c r="Q2786" s="186">
        <f t="shared" si="63"/>
        <v>291.53789999999992</v>
      </c>
    </row>
    <row r="2787" spans="13:17" x14ac:dyDescent="0.35">
      <c r="M2787" t="s">
        <v>9442</v>
      </c>
      <c r="N2787">
        <v>49.271100000000004</v>
      </c>
      <c r="O2787">
        <v>-21.809899999999999</v>
      </c>
      <c r="Q2787" s="186">
        <f t="shared" si="63"/>
        <v>147.81330000000003</v>
      </c>
    </row>
    <row r="2788" spans="13:17" x14ac:dyDescent="0.35">
      <c r="M2788" t="s">
        <v>9443</v>
      </c>
      <c r="N2788">
        <v>49.271100000000004</v>
      </c>
      <c r="O2788">
        <v>-20.286000000000001</v>
      </c>
      <c r="Q2788" s="186">
        <f t="shared" si="63"/>
        <v>147.81330000000003</v>
      </c>
    </row>
    <row r="2789" spans="13:17" x14ac:dyDescent="0.35">
      <c r="M2789" t="s">
        <v>9443</v>
      </c>
      <c r="N2789">
        <v>-0.57398400000000005</v>
      </c>
      <c r="O2789">
        <v>-20.286000000000001</v>
      </c>
      <c r="Q2789" s="186">
        <f t="shared" si="63"/>
        <v>-1.7219520000000001</v>
      </c>
    </row>
    <row r="2790" spans="13:17" x14ac:dyDescent="0.35">
      <c r="M2790" t="s">
        <v>9442</v>
      </c>
      <c r="N2790">
        <v>-0.57397799999999999</v>
      </c>
      <c r="O2790">
        <v>-21.809899999999999</v>
      </c>
      <c r="Q2790" s="186">
        <f t="shared" si="63"/>
        <v>-1.7219340000000001</v>
      </c>
    </row>
    <row r="2791" spans="13:17" x14ac:dyDescent="0.35">
      <c r="M2791" t="s">
        <v>9444</v>
      </c>
      <c r="N2791">
        <v>97.179299999999984</v>
      </c>
      <c r="O2791">
        <v>-21.013300000000001</v>
      </c>
      <c r="Q2791" s="186">
        <f t="shared" si="63"/>
        <v>291.53789999999992</v>
      </c>
    </row>
    <row r="2792" spans="13:17" x14ac:dyDescent="0.35">
      <c r="M2792" t="s">
        <v>9445</v>
      </c>
      <c r="N2792">
        <v>97.179299999999984</v>
      </c>
      <c r="O2792">
        <v>-19.197800000000001</v>
      </c>
      <c r="Q2792" s="186">
        <f t="shared" si="63"/>
        <v>291.53789999999992</v>
      </c>
    </row>
    <row r="2793" spans="13:17" x14ac:dyDescent="0.35">
      <c r="M2793" t="s">
        <v>9445</v>
      </c>
      <c r="N2793">
        <v>49.271100000000004</v>
      </c>
      <c r="O2793">
        <v>-19.197800000000001</v>
      </c>
      <c r="Q2793" s="186">
        <f t="shared" si="63"/>
        <v>147.81330000000003</v>
      </c>
    </row>
    <row r="2794" spans="13:17" x14ac:dyDescent="0.35">
      <c r="M2794" t="s">
        <v>9444</v>
      </c>
      <c r="N2794">
        <v>49.271100000000004</v>
      </c>
      <c r="O2794">
        <v>-21.013300000000001</v>
      </c>
      <c r="Q2794" s="186">
        <f t="shared" si="63"/>
        <v>147.81330000000003</v>
      </c>
    </row>
    <row r="2795" spans="13:17" x14ac:dyDescent="0.35">
      <c r="M2795" t="s">
        <v>9446</v>
      </c>
      <c r="N2795">
        <v>97.179299999999984</v>
      </c>
      <c r="O2795">
        <v>-24.157699999999998</v>
      </c>
      <c r="Q2795" s="186">
        <f t="shared" si="63"/>
        <v>291.53789999999992</v>
      </c>
    </row>
    <row r="2796" spans="13:17" x14ac:dyDescent="0.35">
      <c r="M2796" t="s">
        <v>9447</v>
      </c>
      <c r="N2796">
        <v>97.179299999999984</v>
      </c>
      <c r="O2796">
        <v>-30.933</v>
      </c>
      <c r="Q2796" s="186">
        <f t="shared" si="63"/>
        <v>291.53789999999992</v>
      </c>
    </row>
    <row r="2797" spans="13:17" x14ac:dyDescent="0.35">
      <c r="M2797" t="s">
        <v>9447</v>
      </c>
      <c r="N2797">
        <v>49.271100000000004</v>
      </c>
      <c r="O2797">
        <v>-30.933</v>
      </c>
      <c r="Q2797" s="186">
        <f t="shared" si="63"/>
        <v>147.81330000000003</v>
      </c>
    </row>
    <row r="2798" spans="13:17" x14ac:dyDescent="0.35">
      <c r="M2798" t="s">
        <v>9446</v>
      </c>
      <c r="N2798">
        <v>49.271100000000004</v>
      </c>
      <c r="O2798">
        <v>-24.157699999999998</v>
      </c>
      <c r="Q2798" s="186">
        <f t="shared" si="63"/>
        <v>147.81330000000003</v>
      </c>
    </row>
    <row r="2799" spans="13:17" x14ac:dyDescent="0.35">
      <c r="M2799" t="s">
        <v>9448</v>
      </c>
      <c r="N2799">
        <v>97.179299999999984</v>
      </c>
      <c r="O2799">
        <v>-32.7485</v>
      </c>
      <c r="Q2799" s="186">
        <f t="shared" si="63"/>
        <v>291.53789999999992</v>
      </c>
    </row>
    <row r="2800" spans="13:17" x14ac:dyDescent="0.35">
      <c r="M2800" t="s">
        <v>9449</v>
      </c>
      <c r="N2800">
        <v>97.179299999999984</v>
      </c>
      <c r="O2800">
        <v>-27.788599999999999</v>
      </c>
      <c r="Q2800" s="186">
        <f t="shared" si="63"/>
        <v>291.53789999999992</v>
      </c>
    </row>
    <row r="2801" spans="13:17" x14ac:dyDescent="0.35">
      <c r="M2801" t="s">
        <v>9449</v>
      </c>
      <c r="N2801">
        <v>49.271100000000004</v>
      </c>
      <c r="O2801">
        <v>-27.788599999999999</v>
      </c>
      <c r="Q2801" s="186">
        <f t="shared" si="63"/>
        <v>147.81330000000003</v>
      </c>
    </row>
    <row r="2802" spans="13:17" x14ac:dyDescent="0.35">
      <c r="M2802" t="s">
        <v>9448</v>
      </c>
      <c r="N2802">
        <v>49.271100000000004</v>
      </c>
      <c r="O2802">
        <v>-32.7485</v>
      </c>
      <c r="Q2802" s="186">
        <f t="shared" si="63"/>
        <v>147.81330000000003</v>
      </c>
    </row>
    <row r="2803" spans="13:17" x14ac:dyDescent="0.35">
      <c r="M2803" t="s">
        <v>9450</v>
      </c>
      <c r="N2803">
        <v>49.271100000000004</v>
      </c>
      <c r="O2803">
        <v>-24.449300000000001</v>
      </c>
      <c r="Q2803" s="186">
        <f t="shared" si="63"/>
        <v>147.81330000000003</v>
      </c>
    </row>
    <row r="2804" spans="13:17" x14ac:dyDescent="0.35">
      <c r="M2804" t="s">
        <v>9451</v>
      </c>
      <c r="N2804">
        <v>49.271100000000004</v>
      </c>
      <c r="O2804">
        <v>-30.136399999999998</v>
      </c>
      <c r="Q2804" s="186">
        <f t="shared" si="63"/>
        <v>147.81330000000003</v>
      </c>
    </row>
    <row r="2805" spans="13:17" x14ac:dyDescent="0.35">
      <c r="M2805" t="s">
        <v>9451</v>
      </c>
      <c r="N2805">
        <v>-0.57397199999999993</v>
      </c>
      <c r="O2805">
        <v>-30.136399999999998</v>
      </c>
      <c r="Q2805" s="186">
        <f t="shared" si="63"/>
        <v>-1.7219159999999998</v>
      </c>
    </row>
    <row r="2806" spans="13:17" x14ac:dyDescent="0.35">
      <c r="M2806" t="s">
        <v>9450</v>
      </c>
      <c r="N2806">
        <v>-0.57397799999999999</v>
      </c>
      <c r="O2806">
        <v>-24.449300000000001</v>
      </c>
      <c r="Q2806" s="186">
        <f t="shared" si="63"/>
        <v>-1.7219340000000001</v>
      </c>
    </row>
    <row r="2807" spans="13:17" x14ac:dyDescent="0.35">
      <c r="M2807" t="s">
        <v>9452</v>
      </c>
      <c r="N2807">
        <v>49.271100000000004</v>
      </c>
      <c r="O2807">
        <v>-31.660299999999999</v>
      </c>
      <c r="Q2807" s="186">
        <f t="shared" si="63"/>
        <v>147.81330000000003</v>
      </c>
    </row>
    <row r="2808" spans="13:17" x14ac:dyDescent="0.35">
      <c r="M2808" t="s">
        <v>9453</v>
      </c>
      <c r="N2808">
        <v>49.271100000000004</v>
      </c>
      <c r="O2808">
        <v>-27.497</v>
      </c>
      <c r="Q2808" s="186">
        <f t="shared" si="63"/>
        <v>147.81330000000003</v>
      </c>
    </row>
    <row r="2809" spans="13:17" x14ac:dyDescent="0.35">
      <c r="M2809" t="s">
        <v>9453</v>
      </c>
      <c r="N2809">
        <v>-0.57397799999999999</v>
      </c>
      <c r="O2809">
        <v>-27.497</v>
      </c>
      <c r="Q2809" s="186">
        <f t="shared" si="63"/>
        <v>-1.7219340000000001</v>
      </c>
    </row>
    <row r="2810" spans="13:17" x14ac:dyDescent="0.35">
      <c r="M2810" t="s">
        <v>9452</v>
      </c>
      <c r="N2810">
        <v>-0.57397199999999993</v>
      </c>
      <c r="O2810">
        <v>-31.660299999999999</v>
      </c>
      <c r="Q2810" s="186">
        <f t="shared" si="63"/>
        <v>-1.7219159999999998</v>
      </c>
    </row>
    <row r="2811" spans="13:17" x14ac:dyDescent="0.35">
      <c r="M2811" t="s">
        <v>9454</v>
      </c>
      <c r="N2811">
        <v>144.65129999999999</v>
      </c>
      <c r="O2811">
        <v>-39.631100000000004</v>
      </c>
      <c r="Q2811" s="186">
        <f t="shared" si="63"/>
        <v>433.95389999999998</v>
      </c>
    </row>
    <row r="2812" spans="13:17" x14ac:dyDescent="0.35">
      <c r="M2812" t="s">
        <v>9455</v>
      </c>
      <c r="N2812">
        <v>142.6848</v>
      </c>
      <c r="O2812">
        <v>-43.238300000000002</v>
      </c>
      <c r="Q2812" s="186">
        <f t="shared" si="63"/>
        <v>428.05439999999999</v>
      </c>
    </row>
    <row r="2813" spans="13:17" x14ac:dyDescent="0.35">
      <c r="M2813" t="s">
        <v>9456</v>
      </c>
      <c r="N2813">
        <v>134.49629999999999</v>
      </c>
      <c r="O2813">
        <v>-39.096200000000003</v>
      </c>
      <c r="Q2813" s="186">
        <f t="shared" si="63"/>
        <v>403.48889999999994</v>
      </c>
    </row>
    <row r="2814" spans="13:17" x14ac:dyDescent="0.35">
      <c r="M2814" t="s">
        <v>9457</v>
      </c>
      <c r="N2814">
        <v>136.04129999999998</v>
      </c>
      <c r="O2814">
        <v>-36.116100000000003</v>
      </c>
      <c r="Q2814" s="186">
        <f t="shared" si="63"/>
        <v>408.12389999999994</v>
      </c>
    </row>
    <row r="2815" spans="13:17" x14ac:dyDescent="0.35">
      <c r="M2815" t="s">
        <v>9458</v>
      </c>
      <c r="N2815">
        <v>118.11959999999999</v>
      </c>
      <c r="O2815">
        <v>-37.841999999999999</v>
      </c>
      <c r="Q2815" s="186">
        <f t="shared" si="63"/>
        <v>354.35879999999997</v>
      </c>
    </row>
    <row r="2816" spans="13:17" x14ac:dyDescent="0.35">
      <c r="M2816" t="s">
        <v>9457</v>
      </c>
      <c r="N2816">
        <v>118.8219</v>
      </c>
      <c r="O2816">
        <v>-36.116100000000003</v>
      </c>
      <c r="Q2816" s="186">
        <f t="shared" si="63"/>
        <v>356.46569999999997</v>
      </c>
    </row>
    <row r="2817" spans="13:17" x14ac:dyDescent="0.35">
      <c r="M2817" t="s">
        <v>9459</v>
      </c>
      <c r="N2817">
        <v>109.93110000000001</v>
      </c>
      <c r="O2817">
        <v>-40.729799999999997</v>
      </c>
      <c r="Q2817" s="186">
        <f t="shared" si="63"/>
        <v>329.79330000000004</v>
      </c>
    </row>
    <row r="2818" spans="13:17" x14ac:dyDescent="0.35">
      <c r="M2818" t="s">
        <v>9454</v>
      </c>
      <c r="N2818">
        <v>110.21189999999999</v>
      </c>
      <c r="O2818">
        <v>-39.631100000000004</v>
      </c>
      <c r="Q2818" s="186">
        <f t="shared" si="63"/>
        <v>330.63569999999993</v>
      </c>
    </row>
    <row r="2819" spans="13:17" x14ac:dyDescent="0.35">
      <c r="M2819" t="s">
        <v>9460</v>
      </c>
      <c r="N2819">
        <v>118.11959999999999</v>
      </c>
      <c r="O2819">
        <v>-44.871899999999997</v>
      </c>
      <c r="Q2819" s="186">
        <f t="shared" si="63"/>
        <v>354.35879999999997</v>
      </c>
    </row>
    <row r="2820" spans="13:17" x14ac:dyDescent="0.35">
      <c r="M2820" t="s">
        <v>9461</v>
      </c>
      <c r="N2820">
        <v>118.8219</v>
      </c>
      <c r="O2820">
        <v>-43.146000000000001</v>
      </c>
      <c r="Q2820" s="186">
        <f t="shared" si="63"/>
        <v>356.46569999999997</v>
      </c>
    </row>
    <row r="2821" spans="13:17" x14ac:dyDescent="0.35">
      <c r="M2821" t="s">
        <v>9462</v>
      </c>
      <c r="N2821">
        <v>134.49629999999999</v>
      </c>
      <c r="O2821">
        <v>-46.126100000000001</v>
      </c>
      <c r="Q2821" s="186">
        <f t="shared" si="63"/>
        <v>403.48889999999994</v>
      </c>
    </row>
    <row r="2822" spans="13:17" x14ac:dyDescent="0.35">
      <c r="M2822" t="s">
        <v>9461</v>
      </c>
      <c r="N2822">
        <v>136.04129999999998</v>
      </c>
      <c r="O2822">
        <v>-43.146000000000001</v>
      </c>
      <c r="Q2822" s="186">
        <f t="shared" si="63"/>
        <v>408.12389999999994</v>
      </c>
    </row>
    <row r="2823" spans="13:17" x14ac:dyDescent="0.35">
      <c r="M2823" t="s">
        <v>9463</v>
      </c>
      <c r="N2823">
        <v>136.9776</v>
      </c>
      <c r="O2823">
        <v>-45.878300000000003</v>
      </c>
      <c r="Q2823" s="186">
        <f t="shared" si="63"/>
        <v>410.93279999999999</v>
      </c>
    </row>
    <row r="2824" spans="13:17" x14ac:dyDescent="0.35">
      <c r="M2824" t="s">
        <v>9464</v>
      </c>
      <c r="N2824">
        <v>130.01220000000001</v>
      </c>
      <c r="O2824">
        <v>-41.170499999999997</v>
      </c>
      <c r="Q2824" s="186">
        <f t="shared" ref="Q2824:Q2887" si="64">N2824*3</f>
        <v>390.03660000000002</v>
      </c>
    </row>
    <row r="2825" spans="13:17" x14ac:dyDescent="0.35">
      <c r="M2825" t="s">
        <v>9465</v>
      </c>
      <c r="N2825">
        <v>116.0814</v>
      </c>
      <c r="O2825">
        <v>-38.7849</v>
      </c>
      <c r="Q2825" s="186">
        <f t="shared" si="64"/>
        <v>348.24419999999998</v>
      </c>
    </row>
    <row r="2826" spans="13:17" x14ac:dyDescent="0.35">
      <c r="M2826" t="s">
        <v>9466</v>
      </c>
      <c r="N2826">
        <v>109.11569999999999</v>
      </c>
      <c r="O2826">
        <v>-41.106999999999999</v>
      </c>
      <c r="Q2826" s="186">
        <f t="shared" si="64"/>
        <v>327.34709999999995</v>
      </c>
    </row>
    <row r="2827" spans="13:17" x14ac:dyDescent="0.35">
      <c r="M2827" t="s">
        <v>9467</v>
      </c>
      <c r="N2827">
        <v>116.0814</v>
      </c>
      <c r="O2827">
        <v>-45.814799999999998</v>
      </c>
      <c r="Q2827" s="186">
        <f t="shared" si="64"/>
        <v>348.24419999999998</v>
      </c>
    </row>
    <row r="2828" spans="13:17" x14ac:dyDescent="0.35">
      <c r="M2828" t="s">
        <v>9468</v>
      </c>
      <c r="N2828">
        <v>130.01220000000001</v>
      </c>
      <c r="O2828">
        <v>-48.200400000000002</v>
      </c>
      <c r="Q2828" s="186">
        <f t="shared" si="64"/>
        <v>390.03660000000002</v>
      </c>
    </row>
    <row r="2829" spans="13:17" x14ac:dyDescent="0.35">
      <c r="M2829" t="s">
        <v>9469</v>
      </c>
      <c r="N2829">
        <v>128.0889</v>
      </c>
      <c r="O2829">
        <v>-47.973399999999998</v>
      </c>
      <c r="Q2829" s="186">
        <f t="shared" si="64"/>
        <v>384.26670000000001</v>
      </c>
    </row>
    <row r="2830" spans="13:17" x14ac:dyDescent="0.35">
      <c r="M2830" t="s">
        <v>9470</v>
      </c>
      <c r="N2830">
        <v>123.0282</v>
      </c>
      <c r="O2830">
        <v>-42.816699999999997</v>
      </c>
      <c r="Q2830" s="186">
        <f t="shared" si="64"/>
        <v>369.08460000000002</v>
      </c>
    </row>
    <row r="2831" spans="13:17" x14ac:dyDescent="0.35">
      <c r="M2831" t="s">
        <v>9471</v>
      </c>
      <c r="N2831">
        <v>112.90679999999999</v>
      </c>
      <c r="O2831">
        <v>-39.533099999999997</v>
      </c>
      <c r="Q2831" s="186">
        <f t="shared" si="64"/>
        <v>338.72039999999998</v>
      </c>
    </row>
    <row r="2832" spans="13:17" x14ac:dyDescent="0.35">
      <c r="M2832" t="s">
        <v>9472</v>
      </c>
      <c r="N2832">
        <v>107.84610000000001</v>
      </c>
      <c r="O2832">
        <v>-41.406300000000002</v>
      </c>
      <c r="Q2832" s="186">
        <f t="shared" si="64"/>
        <v>323.53830000000005</v>
      </c>
    </row>
    <row r="2833" spans="13:17" x14ac:dyDescent="0.35">
      <c r="M2833" t="s">
        <v>9473</v>
      </c>
      <c r="N2833">
        <v>112.90679999999999</v>
      </c>
      <c r="O2833">
        <v>-46.563000000000002</v>
      </c>
      <c r="Q2833" s="186">
        <f t="shared" si="64"/>
        <v>338.72039999999998</v>
      </c>
    </row>
    <row r="2834" spans="13:17" x14ac:dyDescent="0.35">
      <c r="M2834" t="s">
        <v>9474</v>
      </c>
      <c r="N2834">
        <v>123.0282</v>
      </c>
      <c r="O2834">
        <v>-49.846600000000002</v>
      </c>
      <c r="Q2834" s="186">
        <f t="shared" si="64"/>
        <v>369.08460000000002</v>
      </c>
    </row>
    <row r="2835" spans="13:17" x14ac:dyDescent="0.35">
      <c r="M2835" t="s">
        <v>9475</v>
      </c>
      <c r="N2835">
        <v>116.88809999999999</v>
      </c>
      <c r="O2835">
        <v>-49.318600000000004</v>
      </c>
      <c r="Q2835" s="186">
        <f t="shared" si="64"/>
        <v>350.66429999999997</v>
      </c>
    </row>
    <row r="2836" spans="13:17" x14ac:dyDescent="0.35">
      <c r="M2836" t="s">
        <v>9476</v>
      </c>
      <c r="N2836">
        <v>114.2277</v>
      </c>
      <c r="O2836">
        <v>-43.873600000000003</v>
      </c>
      <c r="Q2836" s="186">
        <f t="shared" si="64"/>
        <v>342.68309999999997</v>
      </c>
    </row>
    <row r="2837" spans="13:17" x14ac:dyDescent="0.35">
      <c r="M2837" t="s">
        <v>9477</v>
      </c>
      <c r="N2837">
        <v>108.9066</v>
      </c>
      <c r="O2837">
        <v>-40.013500000000001</v>
      </c>
      <c r="Q2837" s="186">
        <f t="shared" si="64"/>
        <v>326.71979999999996</v>
      </c>
    </row>
    <row r="2838" spans="13:17" x14ac:dyDescent="0.35">
      <c r="M2838" t="s">
        <v>9478</v>
      </c>
      <c r="N2838">
        <v>106.24590000000001</v>
      </c>
      <c r="O2838">
        <v>-41.598500000000001</v>
      </c>
      <c r="Q2838" s="186">
        <f t="shared" si="64"/>
        <v>318.73770000000002</v>
      </c>
    </row>
    <row r="2839" spans="13:17" x14ac:dyDescent="0.35">
      <c r="M2839" t="s">
        <v>9479</v>
      </c>
      <c r="N2839">
        <v>108.9066</v>
      </c>
      <c r="O2839">
        <v>-47.043399999999998</v>
      </c>
      <c r="Q2839" s="186">
        <f t="shared" si="64"/>
        <v>326.71979999999996</v>
      </c>
    </row>
    <row r="2840" spans="13:17" x14ac:dyDescent="0.35">
      <c r="M2840" t="s">
        <v>9480</v>
      </c>
      <c r="N2840">
        <v>114.2277</v>
      </c>
      <c r="O2840">
        <v>-50.903500000000001</v>
      </c>
      <c r="Q2840" s="186">
        <f t="shared" si="64"/>
        <v>342.68309999999997</v>
      </c>
    </row>
    <row r="2841" spans="13:17" x14ac:dyDescent="0.35">
      <c r="M2841" t="s">
        <v>9481</v>
      </c>
      <c r="N2841">
        <v>97.179299999999984</v>
      </c>
      <c r="O2841">
        <v>-49.7821</v>
      </c>
      <c r="Q2841" s="186">
        <f t="shared" si="64"/>
        <v>291.53789999999992</v>
      </c>
    </row>
    <row r="2842" spans="13:17" x14ac:dyDescent="0.35">
      <c r="M2842" t="s">
        <v>9482</v>
      </c>
      <c r="N2842">
        <v>97.179299999999984</v>
      </c>
      <c r="O2842">
        <v>-44.2378</v>
      </c>
      <c r="Q2842" s="186">
        <f t="shared" si="64"/>
        <v>291.53789999999992</v>
      </c>
    </row>
    <row r="2843" spans="13:17" x14ac:dyDescent="0.35">
      <c r="M2843" t="s">
        <v>9483</v>
      </c>
      <c r="N2843">
        <v>97.179299999999984</v>
      </c>
      <c r="O2843">
        <v>-40.179099999999998</v>
      </c>
      <c r="Q2843" s="186">
        <f t="shared" si="64"/>
        <v>291.53789999999992</v>
      </c>
    </row>
    <row r="2844" spans="13:17" x14ac:dyDescent="0.35">
      <c r="M2844" t="s">
        <v>9484</v>
      </c>
      <c r="N2844">
        <v>97.179299999999984</v>
      </c>
      <c r="O2844">
        <v>-41.664700000000003</v>
      </c>
      <c r="Q2844" s="186">
        <f t="shared" si="64"/>
        <v>291.53789999999992</v>
      </c>
    </row>
    <row r="2845" spans="13:17" x14ac:dyDescent="0.35">
      <c r="M2845" t="s">
        <v>9485</v>
      </c>
      <c r="N2845">
        <v>97.179299999999984</v>
      </c>
      <c r="O2845">
        <v>-47.209000000000003</v>
      </c>
      <c r="Q2845" s="186">
        <f t="shared" si="64"/>
        <v>291.53789999999992</v>
      </c>
    </row>
    <row r="2846" spans="13:17" x14ac:dyDescent="0.35">
      <c r="M2846" t="s">
        <v>9486</v>
      </c>
      <c r="N2846">
        <v>97.179299999999984</v>
      </c>
      <c r="O2846">
        <v>-51.267699999999998</v>
      </c>
      <c r="Q2846" s="186">
        <f t="shared" si="64"/>
        <v>291.53789999999992</v>
      </c>
    </row>
    <row r="2847" spans="13:17" x14ac:dyDescent="0.35">
      <c r="M2847" t="s">
        <v>9487</v>
      </c>
      <c r="N2847">
        <v>49.271100000000004</v>
      </c>
      <c r="O2847">
        <v>-41.560099999999998</v>
      </c>
      <c r="Q2847" s="186">
        <f t="shared" si="64"/>
        <v>147.81330000000003</v>
      </c>
    </row>
    <row r="2848" spans="13:17" x14ac:dyDescent="0.35">
      <c r="M2848" t="s">
        <v>9488</v>
      </c>
      <c r="N2848">
        <v>49.271100000000004</v>
      </c>
      <c r="O2848">
        <v>-40.036200000000001</v>
      </c>
      <c r="Q2848" s="186">
        <f t="shared" si="64"/>
        <v>147.81330000000003</v>
      </c>
    </row>
    <row r="2849" spans="13:17" x14ac:dyDescent="0.35">
      <c r="M2849" t="s">
        <v>9488</v>
      </c>
      <c r="N2849">
        <v>-0.57394500000000004</v>
      </c>
      <c r="O2849">
        <v>-40.036200000000001</v>
      </c>
      <c r="Q2849" s="186">
        <f t="shared" si="64"/>
        <v>-1.721835</v>
      </c>
    </row>
    <row r="2850" spans="13:17" x14ac:dyDescent="0.35">
      <c r="M2850" t="s">
        <v>9487</v>
      </c>
      <c r="N2850">
        <v>-0.57394500000000004</v>
      </c>
      <c r="O2850">
        <v>-41.560099999999998</v>
      </c>
      <c r="Q2850" s="186">
        <f t="shared" si="64"/>
        <v>-1.721835</v>
      </c>
    </row>
    <row r="2851" spans="13:17" x14ac:dyDescent="0.35">
      <c r="M2851" t="s">
        <v>9489</v>
      </c>
      <c r="N2851">
        <v>97.179299999999984</v>
      </c>
      <c r="O2851">
        <v>-40.763500000000001</v>
      </c>
      <c r="Q2851" s="186">
        <f t="shared" si="64"/>
        <v>291.53789999999992</v>
      </c>
    </row>
    <row r="2852" spans="13:17" x14ac:dyDescent="0.35">
      <c r="M2852" t="s">
        <v>9490</v>
      </c>
      <c r="N2852">
        <v>97.179299999999984</v>
      </c>
      <c r="O2852">
        <v>-38.948099999999997</v>
      </c>
      <c r="Q2852" s="186">
        <f t="shared" si="64"/>
        <v>291.53789999999992</v>
      </c>
    </row>
    <row r="2853" spans="13:17" x14ac:dyDescent="0.35">
      <c r="M2853" t="s">
        <v>9490</v>
      </c>
      <c r="N2853">
        <v>49.271100000000004</v>
      </c>
      <c r="O2853">
        <v>-38.948099999999997</v>
      </c>
      <c r="Q2853" s="186">
        <f t="shared" si="64"/>
        <v>147.81330000000003</v>
      </c>
    </row>
    <row r="2854" spans="13:17" x14ac:dyDescent="0.35">
      <c r="M2854" t="s">
        <v>9489</v>
      </c>
      <c r="N2854">
        <v>49.271100000000004</v>
      </c>
      <c r="O2854">
        <v>-40.763500000000001</v>
      </c>
      <c r="Q2854" s="186">
        <f t="shared" si="64"/>
        <v>147.81330000000003</v>
      </c>
    </row>
    <row r="2855" spans="13:17" x14ac:dyDescent="0.35">
      <c r="M2855" t="s">
        <v>9491</v>
      </c>
      <c r="N2855">
        <v>97.179299999999984</v>
      </c>
      <c r="O2855">
        <v>-43.907899999999998</v>
      </c>
      <c r="Q2855" s="186">
        <f t="shared" si="64"/>
        <v>291.53789999999992</v>
      </c>
    </row>
    <row r="2856" spans="13:17" x14ac:dyDescent="0.35">
      <c r="M2856" t="s">
        <v>9492</v>
      </c>
      <c r="N2856">
        <v>97.179299999999984</v>
      </c>
      <c r="O2856">
        <v>-50.683300000000003</v>
      </c>
      <c r="Q2856" s="186">
        <f t="shared" si="64"/>
        <v>291.53789999999992</v>
      </c>
    </row>
    <row r="2857" spans="13:17" x14ac:dyDescent="0.35">
      <c r="M2857" t="s">
        <v>9492</v>
      </c>
      <c r="N2857">
        <v>49.271100000000004</v>
      </c>
      <c r="O2857">
        <v>-50.683300000000003</v>
      </c>
      <c r="Q2857" s="186">
        <f t="shared" si="64"/>
        <v>147.81330000000003</v>
      </c>
    </row>
    <row r="2858" spans="13:17" x14ac:dyDescent="0.35">
      <c r="M2858" t="s">
        <v>9491</v>
      </c>
      <c r="N2858">
        <v>49.271100000000004</v>
      </c>
      <c r="O2858">
        <v>-43.907899999999998</v>
      </c>
      <c r="Q2858" s="186">
        <f t="shared" si="64"/>
        <v>147.81330000000003</v>
      </c>
    </row>
    <row r="2859" spans="13:17" x14ac:dyDescent="0.35">
      <c r="M2859" t="s">
        <v>9493</v>
      </c>
      <c r="N2859">
        <v>97.179299999999984</v>
      </c>
      <c r="O2859">
        <v>-52.498699999999999</v>
      </c>
      <c r="Q2859" s="186">
        <f t="shared" si="64"/>
        <v>291.53789999999992</v>
      </c>
    </row>
    <row r="2860" spans="13:17" x14ac:dyDescent="0.35">
      <c r="M2860" t="s">
        <v>9494</v>
      </c>
      <c r="N2860">
        <v>97.179299999999984</v>
      </c>
      <c r="O2860">
        <v>-47.538800000000002</v>
      </c>
      <c r="Q2860" s="186">
        <f t="shared" si="64"/>
        <v>291.53789999999992</v>
      </c>
    </row>
    <row r="2861" spans="13:17" x14ac:dyDescent="0.35">
      <c r="M2861" t="s">
        <v>9494</v>
      </c>
      <c r="N2861">
        <v>49.271100000000004</v>
      </c>
      <c r="O2861">
        <v>-47.538800000000002</v>
      </c>
      <c r="Q2861" s="186">
        <f t="shared" si="64"/>
        <v>147.81330000000003</v>
      </c>
    </row>
    <row r="2862" spans="13:17" x14ac:dyDescent="0.35">
      <c r="M2862" t="s">
        <v>9493</v>
      </c>
      <c r="N2862">
        <v>49.271100000000004</v>
      </c>
      <c r="O2862">
        <v>-52.498699999999999</v>
      </c>
      <c r="Q2862" s="186">
        <f t="shared" si="64"/>
        <v>147.81330000000003</v>
      </c>
    </row>
    <row r="2863" spans="13:17" x14ac:dyDescent="0.35">
      <c r="M2863" t="s">
        <v>9495</v>
      </c>
      <c r="N2863">
        <v>49.271100000000004</v>
      </c>
      <c r="O2863">
        <v>-44.1995</v>
      </c>
      <c r="Q2863" s="186">
        <f t="shared" si="64"/>
        <v>147.81330000000003</v>
      </c>
    </row>
    <row r="2864" spans="13:17" x14ac:dyDescent="0.35">
      <c r="M2864" t="s">
        <v>9496</v>
      </c>
      <c r="N2864">
        <v>49.271100000000004</v>
      </c>
      <c r="O2864">
        <v>-49.886699999999998</v>
      </c>
      <c r="Q2864" s="186">
        <f t="shared" si="64"/>
        <v>147.81330000000003</v>
      </c>
    </row>
    <row r="2865" spans="13:17" x14ac:dyDescent="0.35">
      <c r="M2865" t="s">
        <v>9496</v>
      </c>
      <c r="N2865">
        <v>-0.57395399999999996</v>
      </c>
      <c r="O2865">
        <v>-49.886699999999998</v>
      </c>
      <c r="Q2865" s="186">
        <f t="shared" si="64"/>
        <v>-1.7218619999999998</v>
      </c>
    </row>
    <row r="2866" spans="13:17" x14ac:dyDescent="0.35">
      <c r="M2866" t="s">
        <v>9495</v>
      </c>
      <c r="N2866">
        <v>-0.57396000000000003</v>
      </c>
      <c r="O2866">
        <v>-44.1995</v>
      </c>
      <c r="Q2866" s="186">
        <f t="shared" si="64"/>
        <v>-1.7218800000000001</v>
      </c>
    </row>
    <row r="2867" spans="13:17" x14ac:dyDescent="0.35">
      <c r="M2867" t="s">
        <v>9497</v>
      </c>
      <c r="N2867">
        <v>49.271100000000004</v>
      </c>
      <c r="O2867">
        <v>-51.410600000000002</v>
      </c>
      <c r="Q2867" s="186">
        <f t="shared" si="64"/>
        <v>147.81330000000003</v>
      </c>
    </row>
    <row r="2868" spans="13:17" x14ac:dyDescent="0.35">
      <c r="M2868" t="s">
        <v>9498</v>
      </c>
      <c r="N2868">
        <v>49.271100000000004</v>
      </c>
      <c r="O2868">
        <v>-47.247300000000003</v>
      </c>
      <c r="Q2868" s="186">
        <f t="shared" si="64"/>
        <v>147.81330000000003</v>
      </c>
    </row>
    <row r="2869" spans="13:17" x14ac:dyDescent="0.35">
      <c r="M2869" t="s">
        <v>9498</v>
      </c>
      <c r="N2869">
        <v>-0.57395399999999996</v>
      </c>
      <c r="O2869">
        <v>-47.247300000000003</v>
      </c>
      <c r="Q2869" s="186">
        <f t="shared" si="64"/>
        <v>-1.7218619999999998</v>
      </c>
    </row>
    <row r="2870" spans="13:17" x14ac:dyDescent="0.35">
      <c r="M2870" t="s">
        <v>9497</v>
      </c>
      <c r="N2870">
        <v>-0.57395399999999996</v>
      </c>
      <c r="O2870">
        <v>-51.410600000000002</v>
      </c>
      <c r="Q2870" s="186">
        <f t="shared" si="64"/>
        <v>-1.7218619999999998</v>
      </c>
    </row>
    <row r="2871" spans="13:17" x14ac:dyDescent="0.35">
      <c r="M2871" t="s">
        <v>9499</v>
      </c>
      <c r="N2871">
        <v>144.65129999999999</v>
      </c>
      <c r="O2871">
        <v>-68.702799999999996</v>
      </c>
      <c r="Q2871" s="186">
        <f t="shared" si="64"/>
        <v>433.95389999999998</v>
      </c>
    </row>
    <row r="2872" spans="13:17" x14ac:dyDescent="0.35">
      <c r="M2872" t="s">
        <v>9500</v>
      </c>
      <c r="N2872">
        <v>142.6848</v>
      </c>
      <c r="O2872">
        <v>-72.31</v>
      </c>
      <c r="Q2872" s="186">
        <f t="shared" si="64"/>
        <v>428.05439999999999</v>
      </c>
    </row>
    <row r="2873" spans="13:17" x14ac:dyDescent="0.35">
      <c r="M2873" t="s">
        <v>9501</v>
      </c>
      <c r="N2873">
        <v>134.49629999999999</v>
      </c>
      <c r="O2873">
        <v>-68.168000000000006</v>
      </c>
      <c r="Q2873" s="186">
        <f t="shared" si="64"/>
        <v>403.48889999999994</v>
      </c>
    </row>
    <row r="2874" spans="13:17" x14ac:dyDescent="0.35">
      <c r="M2874" t="s">
        <v>9502</v>
      </c>
      <c r="N2874">
        <v>136.04129999999998</v>
      </c>
      <c r="O2874">
        <v>-65.187899999999999</v>
      </c>
      <c r="Q2874" s="186">
        <f t="shared" si="64"/>
        <v>408.12389999999994</v>
      </c>
    </row>
    <row r="2875" spans="13:17" x14ac:dyDescent="0.35">
      <c r="M2875" t="s">
        <v>9503</v>
      </c>
      <c r="N2875">
        <v>118.11959999999999</v>
      </c>
      <c r="O2875">
        <v>-66.913799999999995</v>
      </c>
      <c r="Q2875" s="186">
        <f t="shared" si="64"/>
        <v>354.35879999999997</v>
      </c>
    </row>
    <row r="2876" spans="13:17" x14ac:dyDescent="0.35">
      <c r="M2876" t="s">
        <v>9502</v>
      </c>
      <c r="N2876">
        <v>118.8219</v>
      </c>
      <c r="O2876">
        <v>-65.187899999999999</v>
      </c>
      <c r="Q2876" s="186">
        <f t="shared" si="64"/>
        <v>356.46569999999997</v>
      </c>
    </row>
    <row r="2877" spans="13:17" x14ac:dyDescent="0.35">
      <c r="M2877" t="s">
        <v>9504</v>
      </c>
      <c r="N2877">
        <v>109.93110000000001</v>
      </c>
      <c r="O2877">
        <v>-69.801599999999993</v>
      </c>
      <c r="Q2877" s="186">
        <f t="shared" si="64"/>
        <v>329.79330000000004</v>
      </c>
    </row>
    <row r="2878" spans="13:17" x14ac:dyDescent="0.35">
      <c r="M2878" t="s">
        <v>9499</v>
      </c>
      <c r="N2878">
        <v>110.21189999999999</v>
      </c>
      <c r="O2878">
        <v>-68.702799999999996</v>
      </c>
      <c r="Q2878" s="186">
        <f t="shared" si="64"/>
        <v>330.63569999999993</v>
      </c>
    </row>
    <row r="2879" spans="13:17" x14ac:dyDescent="0.35">
      <c r="M2879" t="s">
        <v>9505</v>
      </c>
      <c r="N2879">
        <v>118.11959999999999</v>
      </c>
      <c r="O2879">
        <v>-73.943700000000007</v>
      </c>
      <c r="Q2879" s="186">
        <f t="shared" si="64"/>
        <v>354.35879999999997</v>
      </c>
    </row>
    <row r="2880" spans="13:17" x14ac:dyDescent="0.35">
      <c r="M2880" t="s">
        <v>9506</v>
      </c>
      <c r="N2880">
        <v>118.8219</v>
      </c>
      <c r="O2880">
        <v>-72.217799999999997</v>
      </c>
      <c r="Q2880" s="186">
        <f t="shared" si="64"/>
        <v>356.46569999999997</v>
      </c>
    </row>
    <row r="2881" spans="13:17" x14ac:dyDescent="0.35">
      <c r="M2881" t="s">
        <v>9507</v>
      </c>
      <c r="N2881">
        <v>134.49629999999999</v>
      </c>
      <c r="O2881">
        <v>-75.197900000000004</v>
      </c>
      <c r="Q2881" s="186">
        <f t="shared" si="64"/>
        <v>403.48889999999994</v>
      </c>
    </row>
    <row r="2882" spans="13:17" x14ac:dyDescent="0.35">
      <c r="M2882" t="s">
        <v>9506</v>
      </c>
      <c r="N2882">
        <v>136.04129999999998</v>
      </c>
      <c r="O2882">
        <v>-72.217799999999997</v>
      </c>
      <c r="Q2882" s="186">
        <f t="shared" si="64"/>
        <v>408.12389999999994</v>
      </c>
    </row>
    <row r="2883" spans="13:17" x14ac:dyDescent="0.35">
      <c r="M2883" t="s">
        <v>9508</v>
      </c>
      <c r="N2883">
        <v>136.9776</v>
      </c>
      <c r="O2883">
        <v>-74.950100000000006</v>
      </c>
      <c r="Q2883" s="186">
        <f t="shared" si="64"/>
        <v>410.93279999999999</v>
      </c>
    </row>
    <row r="2884" spans="13:17" x14ac:dyDescent="0.35">
      <c r="M2884" t="s">
        <v>9509</v>
      </c>
      <c r="N2884">
        <v>130.01220000000001</v>
      </c>
      <c r="O2884">
        <v>-70.2423</v>
      </c>
      <c r="Q2884" s="186">
        <f t="shared" si="64"/>
        <v>390.03660000000002</v>
      </c>
    </row>
    <row r="2885" spans="13:17" x14ac:dyDescent="0.35">
      <c r="M2885" t="s">
        <v>9510</v>
      </c>
      <c r="N2885">
        <v>116.0814</v>
      </c>
      <c r="O2885">
        <v>-67.8566</v>
      </c>
      <c r="Q2885" s="186">
        <f t="shared" si="64"/>
        <v>348.24419999999998</v>
      </c>
    </row>
    <row r="2886" spans="13:17" x14ac:dyDescent="0.35">
      <c r="M2886" t="s">
        <v>9511</v>
      </c>
      <c r="N2886">
        <v>109.11569999999999</v>
      </c>
      <c r="O2886">
        <v>-70.178700000000006</v>
      </c>
      <c r="Q2886" s="186">
        <f t="shared" si="64"/>
        <v>327.34709999999995</v>
      </c>
    </row>
    <row r="2887" spans="13:17" x14ac:dyDescent="0.35">
      <c r="M2887" t="s">
        <v>9512</v>
      </c>
      <c r="N2887">
        <v>116.0814</v>
      </c>
      <c r="O2887">
        <v>-74.886499999999998</v>
      </c>
      <c r="Q2887" s="186">
        <f t="shared" si="64"/>
        <v>348.24419999999998</v>
      </c>
    </row>
    <row r="2888" spans="13:17" x14ac:dyDescent="0.35">
      <c r="M2888" t="s">
        <v>9513</v>
      </c>
      <c r="N2888">
        <v>130.01220000000001</v>
      </c>
      <c r="O2888">
        <v>-77.272199999999998</v>
      </c>
      <c r="Q2888" s="186">
        <f t="shared" ref="Q2888:Q2951" si="65">N2888*3</f>
        <v>390.03660000000002</v>
      </c>
    </row>
    <row r="2889" spans="13:17" x14ac:dyDescent="0.35">
      <c r="M2889" t="s">
        <v>9514</v>
      </c>
      <c r="N2889">
        <v>128.0889</v>
      </c>
      <c r="O2889">
        <v>-77.045199999999994</v>
      </c>
      <c r="Q2889" s="186">
        <f t="shared" si="65"/>
        <v>384.26670000000001</v>
      </c>
    </row>
    <row r="2890" spans="13:17" x14ac:dyDescent="0.35">
      <c r="M2890" t="s">
        <v>9515</v>
      </c>
      <c r="N2890">
        <v>123.0282</v>
      </c>
      <c r="O2890">
        <v>-71.888499999999993</v>
      </c>
      <c r="Q2890" s="186">
        <f t="shared" si="65"/>
        <v>369.08460000000002</v>
      </c>
    </row>
    <row r="2891" spans="13:17" x14ac:dyDescent="0.35">
      <c r="M2891" t="s">
        <v>9516</v>
      </c>
      <c r="N2891">
        <v>112.90679999999999</v>
      </c>
      <c r="O2891">
        <v>-68.604900000000001</v>
      </c>
      <c r="Q2891" s="186">
        <f t="shared" si="65"/>
        <v>338.72039999999998</v>
      </c>
    </row>
    <row r="2892" spans="13:17" x14ac:dyDescent="0.35">
      <c r="M2892" t="s">
        <v>9517</v>
      </c>
      <c r="N2892">
        <v>107.84610000000001</v>
      </c>
      <c r="O2892">
        <v>-70.478099999999998</v>
      </c>
      <c r="Q2892" s="186">
        <f t="shared" si="65"/>
        <v>323.53830000000005</v>
      </c>
    </row>
    <row r="2893" spans="13:17" x14ac:dyDescent="0.35">
      <c r="M2893" t="s">
        <v>9518</v>
      </c>
      <c r="N2893">
        <v>112.90679999999999</v>
      </c>
      <c r="O2893">
        <v>-75.634799999999998</v>
      </c>
      <c r="Q2893" s="186">
        <f t="shared" si="65"/>
        <v>338.72039999999998</v>
      </c>
    </row>
    <row r="2894" spans="13:17" x14ac:dyDescent="0.35">
      <c r="M2894" t="s">
        <v>9519</v>
      </c>
      <c r="N2894">
        <v>123.0282</v>
      </c>
      <c r="O2894">
        <v>-78.918300000000002</v>
      </c>
      <c r="Q2894" s="186">
        <f t="shared" si="65"/>
        <v>369.08460000000002</v>
      </c>
    </row>
    <row r="2895" spans="13:17" x14ac:dyDescent="0.35">
      <c r="M2895" t="s">
        <v>9520</v>
      </c>
      <c r="N2895">
        <v>116.88809999999999</v>
      </c>
      <c r="O2895">
        <v>-78.390299999999996</v>
      </c>
      <c r="Q2895" s="186">
        <f t="shared" si="65"/>
        <v>350.66429999999997</v>
      </c>
    </row>
    <row r="2896" spans="13:17" x14ac:dyDescent="0.35">
      <c r="M2896" t="s">
        <v>9521</v>
      </c>
      <c r="N2896">
        <v>114.2277</v>
      </c>
      <c r="O2896">
        <v>-72.945400000000006</v>
      </c>
      <c r="Q2896" s="186">
        <f t="shared" si="65"/>
        <v>342.68309999999997</v>
      </c>
    </row>
    <row r="2897" spans="13:17" x14ac:dyDescent="0.35">
      <c r="M2897" t="s">
        <v>9522</v>
      </c>
      <c r="N2897">
        <v>108.9066</v>
      </c>
      <c r="O2897">
        <v>-69.085300000000004</v>
      </c>
      <c r="Q2897" s="186">
        <f t="shared" si="65"/>
        <v>326.71979999999996</v>
      </c>
    </row>
    <row r="2898" spans="13:17" x14ac:dyDescent="0.35">
      <c r="M2898" t="s">
        <v>9523</v>
      </c>
      <c r="N2898">
        <v>106.24590000000001</v>
      </c>
      <c r="O2898">
        <v>-70.670199999999994</v>
      </c>
      <c r="Q2898" s="186">
        <f t="shared" si="65"/>
        <v>318.73770000000002</v>
      </c>
    </row>
    <row r="2899" spans="13:17" x14ac:dyDescent="0.35">
      <c r="M2899" t="s">
        <v>9524</v>
      </c>
      <c r="N2899">
        <v>108.9066</v>
      </c>
      <c r="O2899">
        <v>-76.115200000000002</v>
      </c>
      <c r="Q2899" s="186">
        <f t="shared" si="65"/>
        <v>326.71979999999996</v>
      </c>
    </row>
    <row r="2900" spans="13:17" x14ac:dyDescent="0.35">
      <c r="M2900" t="s">
        <v>9525</v>
      </c>
      <c r="N2900">
        <v>114.2277</v>
      </c>
      <c r="O2900">
        <v>-79.975200000000001</v>
      </c>
      <c r="Q2900" s="186">
        <f t="shared" si="65"/>
        <v>342.68309999999997</v>
      </c>
    </row>
    <row r="2901" spans="13:17" x14ac:dyDescent="0.35">
      <c r="M2901" t="s">
        <v>9526</v>
      </c>
      <c r="N2901">
        <v>97.179299999999984</v>
      </c>
      <c r="O2901">
        <v>-78.853800000000007</v>
      </c>
      <c r="Q2901" s="186">
        <f t="shared" si="65"/>
        <v>291.53789999999992</v>
      </c>
    </row>
    <row r="2902" spans="13:17" x14ac:dyDescent="0.35">
      <c r="M2902" t="s">
        <v>9527</v>
      </c>
      <c r="N2902">
        <v>97.179299999999984</v>
      </c>
      <c r="O2902">
        <v>-73.3095</v>
      </c>
      <c r="Q2902" s="186">
        <f t="shared" si="65"/>
        <v>291.53789999999992</v>
      </c>
    </row>
    <row r="2903" spans="13:17" x14ac:dyDescent="0.35">
      <c r="M2903" t="s">
        <v>9528</v>
      </c>
      <c r="N2903">
        <v>97.179299999999984</v>
      </c>
      <c r="O2903">
        <v>-69.250799999999998</v>
      </c>
      <c r="Q2903" s="186">
        <f t="shared" si="65"/>
        <v>291.53789999999992</v>
      </c>
    </row>
    <row r="2904" spans="13:17" x14ac:dyDescent="0.35">
      <c r="M2904" t="s">
        <v>9529</v>
      </c>
      <c r="N2904">
        <v>97.179299999999984</v>
      </c>
      <c r="O2904">
        <v>-70.736400000000003</v>
      </c>
      <c r="Q2904" s="186">
        <f t="shared" si="65"/>
        <v>291.53789999999992</v>
      </c>
    </row>
    <row r="2905" spans="13:17" x14ac:dyDescent="0.35">
      <c r="M2905" t="s">
        <v>9530</v>
      </c>
      <c r="N2905">
        <v>97.179299999999984</v>
      </c>
      <c r="O2905">
        <v>-76.280699999999996</v>
      </c>
      <c r="Q2905" s="186">
        <f t="shared" si="65"/>
        <v>291.53789999999992</v>
      </c>
    </row>
    <row r="2906" spans="13:17" x14ac:dyDescent="0.35">
      <c r="M2906" t="s">
        <v>9531</v>
      </c>
      <c r="N2906">
        <v>97.179299999999984</v>
      </c>
      <c r="O2906">
        <v>-80.339399999999998</v>
      </c>
      <c r="Q2906" s="186">
        <f t="shared" si="65"/>
        <v>291.53789999999992</v>
      </c>
    </row>
    <row r="2907" spans="13:17" x14ac:dyDescent="0.35">
      <c r="M2907" t="s">
        <v>9532</v>
      </c>
      <c r="N2907">
        <v>49.271100000000004</v>
      </c>
      <c r="O2907">
        <v>-70.631900000000002</v>
      </c>
      <c r="Q2907" s="186">
        <f t="shared" si="65"/>
        <v>147.81330000000003</v>
      </c>
    </row>
    <row r="2908" spans="13:17" x14ac:dyDescent="0.35">
      <c r="M2908" t="s">
        <v>9533</v>
      </c>
      <c r="N2908">
        <v>49.271100000000004</v>
      </c>
      <c r="O2908">
        <v>-69.108000000000004</v>
      </c>
      <c r="Q2908" s="186">
        <f t="shared" si="65"/>
        <v>147.81330000000003</v>
      </c>
    </row>
    <row r="2909" spans="13:17" x14ac:dyDescent="0.35">
      <c r="M2909" t="s">
        <v>9533</v>
      </c>
      <c r="N2909">
        <v>-0.573936</v>
      </c>
      <c r="O2909">
        <v>-69.108000000000004</v>
      </c>
      <c r="Q2909" s="186">
        <f t="shared" si="65"/>
        <v>-1.721808</v>
      </c>
    </row>
    <row r="2910" spans="13:17" x14ac:dyDescent="0.35">
      <c r="M2910" t="s">
        <v>9532</v>
      </c>
      <c r="N2910">
        <v>-0.57393000000000005</v>
      </c>
      <c r="O2910">
        <v>-70.631900000000002</v>
      </c>
      <c r="Q2910" s="186">
        <f t="shared" si="65"/>
        <v>-1.7217900000000002</v>
      </c>
    </row>
    <row r="2911" spans="13:17" x14ac:dyDescent="0.35">
      <c r="M2911" t="s">
        <v>9534</v>
      </c>
      <c r="N2911">
        <v>97.179299999999984</v>
      </c>
      <c r="O2911">
        <v>-69.835300000000004</v>
      </c>
      <c r="Q2911" s="186">
        <f t="shared" si="65"/>
        <v>291.53789999999992</v>
      </c>
    </row>
    <row r="2912" spans="13:17" x14ac:dyDescent="0.35">
      <c r="M2912" t="s">
        <v>9535</v>
      </c>
      <c r="N2912">
        <v>97.179299999999984</v>
      </c>
      <c r="O2912">
        <v>-68.019800000000004</v>
      </c>
      <c r="Q2912" s="186">
        <f t="shared" si="65"/>
        <v>291.53789999999992</v>
      </c>
    </row>
    <row r="2913" spans="13:17" x14ac:dyDescent="0.35">
      <c r="M2913" t="s">
        <v>9535</v>
      </c>
      <c r="N2913">
        <v>49.271100000000004</v>
      </c>
      <c r="O2913">
        <v>-68.019800000000004</v>
      </c>
      <c r="Q2913" s="186">
        <f t="shared" si="65"/>
        <v>147.81330000000003</v>
      </c>
    </row>
    <row r="2914" spans="13:17" x14ac:dyDescent="0.35">
      <c r="M2914" t="s">
        <v>9534</v>
      </c>
      <c r="N2914">
        <v>49.271100000000004</v>
      </c>
      <c r="O2914">
        <v>-69.835300000000004</v>
      </c>
      <c r="Q2914" s="186">
        <f t="shared" si="65"/>
        <v>147.81330000000003</v>
      </c>
    </row>
    <row r="2915" spans="13:17" x14ac:dyDescent="0.35">
      <c r="M2915" t="s">
        <v>9536</v>
      </c>
      <c r="N2915">
        <v>97.179299999999984</v>
      </c>
      <c r="O2915">
        <v>-72.979699999999994</v>
      </c>
      <c r="Q2915" s="186">
        <f t="shared" si="65"/>
        <v>291.53789999999992</v>
      </c>
    </row>
    <row r="2916" spans="13:17" x14ac:dyDescent="0.35">
      <c r="M2916" t="s">
        <v>9537</v>
      </c>
      <c r="N2916">
        <v>97.179299999999984</v>
      </c>
      <c r="O2916">
        <v>-79.754999999999995</v>
      </c>
      <c r="Q2916" s="186">
        <f t="shared" si="65"/>
        <v>291.53789999999992</v>
      </c>
    </row>
    <row r="2917" spans="13:17" x14ac:dyDescent="0.35">
      <c r="M2917" t="s">
        <v>9537</v>
      </c>
      <c r="N2917">
        <v>49.271100000000004</v>
      </c>
      <c r="O2917">
        <v>-79.754999999999995</v>
      </c>
      <c r="Q2917" s="186">
        <f t="shared" si="65"/>
        <v>147.81330000000003</v>
      </c>
    </row>
    <row r="2918" spans="13:17" x14ac:dyDescent="0.35">
      <c r="M2918" t="s">
        <v>9536</v>
      </c>
      <c r="N2918">
        <v>49.271100000000004</v>
      </c>
      <c r="O2918">
        <v>-72.979699999999994</v>
      </c>
      <c r="Q2918" s="186">
        <f t="shared" si="65"/>
        <v>147.81330000000003</v>
      </c>
    </row>
    <row r="2919" spans="13:17" x14ac:dyDescent="0.35">
      <c r="M2919" t="s">
        <v>9538</v>
      </c>
      <c r="N2919">
        <v>97.179299999999984</v>
      </c>
      <c r="O2919">
        <v>-81.570499999999996</v>
      </c>
      <c r="Q2919" s="186">
        <f t="shared" si="65"/>
        <v>291.53789999999992</v>
      </c>
    </row>
    <row r="2920" spans="13:17" x14ac:dyDescent="0.35">
      <c r="M2920" t="s">
        <v>9539</v>
      </c>
      <c r="N2920">
        <v>97.179299999999984</v>
      </c>
      <c r="O2920">
        <v>-76.610600000000005</v>
      </c>
      <c r="Q2920" s="186">
        <f t="shared" si="65"/>
        <v>291.53789999999992</v>
      </c>
    </row>
    <row r="2921" spans="13:17" x14ac:dyDescent="0.35">
      <c r="M2921" t="s">
        <v>9539</v>
      </c>
      <c r="N2921">
        <v>49.271100000000004</v>
      </c>
      <c r="O2921">
        <v>-76.610600000000005</v>
      </c>
      <c r="Q2921" s="186">
        <f t="shared" si="65"/>
        <v>147.81330000000003</v>
      </c>
    </row>
    <row r="2922" spans="13:17" x14ac:dyDescent="0.35">
      <c r="M2922" t="s">
        <v>9538</v>
      </c>
      <c r="N2922">
        <v>49.271100000000004</v>
      </c>
      <c r="O2922">
        <v>-81.570499999999996</v>
      </c>
      <c r="Q2922" s="186">
        <f t="shared" si="65"/>
        <v>147.81330000000003</v>
      </c>
    </row>
    <row r="2923" spans="13:17" x14ac:dyDescent="0.35">
      <c r="M2923" t="s">
        <v>9540</v>
      </c>
      <c r="N2923">
        <v>49.271100000000004</v>
      </c>
      <c r="O2923">
        <v>-73.271299999999997</v>
      </c>
      <c r="Q2923" s="186">
        <f t="shared" si="65"/>
        <v>147.81330000000003</v>
      </c>
    </row>
    <row r="2924" spans="13:17" x14ac:dyDescent="0.35">
      <c r="M2924" t="s">
        <v>9541</v>
      </c>
      <c r="N2924">
        <v>49.271100000000004</v>
      </c>
      <c r="O2924">
        <v>-78.958399999999997</v>
      </c>
      <c r="Q2924" s="186">
        <f t="shared" si="65"/>
        <v>147.81330000000003</v>
      </c>
    </row>
    <row r="2925" spans="13:17" x14ac:dyDescent="0.35">
      <c r="M2925" t="s">
        <v>9541</v>
      </c>
      <c r="N2925">
        <v>-0.57392399999999999</v>
      </c>
      <c r="O2925">
        <v>-78.958399999999997</v>
      </c>
      <c r="Q2925" s="186">
        <f t="shared" si="65"/>
        <v>-1.7217720000000001</v>
      </c>
    </row>
    <row r="2926" spans="13:17" x14ac:dyDescent="0.35">
      <c r="M2926" t="s">
        <v>9540</v>
      </c>
      <c r="N2926">
        <v>-0.57393000000000005</v>
      </c>
      <c r="O2926">
        <v>-73.271299999999997</v>
      </c>
      <c r="Q2926" s="186">
        <f t="shared" si="65"/>
        <v>-1.7217900000000002</v>
      </c>
    </row>
    <row r="2927" spans="13:17" x14ac:dyDescent="0.35">
      <c r="M2927" t="s">
        <v>9542</v>
      </c>
      <c r="N2927">
        <v>49.271100000000004</v>
      </c>
      <c r="O2927">
        <v>-80.482299999999995</v>
      </c>
      <c r="Q2927" s="186">
        <f t="shared" si="65"/>
        <v>147.81330000000003</v>
      </c>
    </row>
    <row r="2928" spans="13:17" x14ac:dyDescent="0.35">
      <c r="M2928" t="s">
        <v>9543</v>
      </c>
      <c r="N2928">
        <v>49.271100000000004</v>
      </c>
      <c r="O2928">
        <v>-76.319000000000003</v>
      </c>
      <c r="Q2928" s="186">
        <f t="shared" si="65"/>
        <v>147.81330000000003</v>
      </c>
    </row>
    <row r="2929" spans="13:17" x14ac:dyDescent="0.35">
      <c r="M2929" t="s">
        <v>9543</v>
      </c>
      <c r="N2929">
        <v>-0.57393000000000005</v>
      </c>
      <c r="O2929">
        <v>-76.319000000000003</v>
      </c>
      <c r="Q2929" s="186">
        <f t="shared" si="65"/>
        <v>-1.7217900000000002</v>
      </c>
    </row>
    <row r="2930" spans="13:17" x14ac:dyDescent="0.35">
      <c r="M2930" t="s">
        <v>9542</v>
      </c>
      <c r="N2930">
        <v>-0.57392399999999999</v>
      </c>
      <c r="O2930">
        <v>-80.482299999999995</v>
      </c>
      <c r="Q2930" s="186">
        <f t="shared" si="65"/>
        <v>-1.7217720000000001</v>
      </c>
    </row>
    <row r="2931" spans="13:17" x14ac:dyDescent="0.35">
      <c r="M2931" t="s">
        <v>9544</v>
      </c>
      <c r="N2931">
        <v>144.65129999999999</v>
      </c>
      <c r="O2931">
        <v>-88.4666</v>
      </c>
      <c r="Q2931" s="186">
        <f t="shared" si="65"/>
        <v>433.95389999999998</v>
      </c>
    </row>
    <row r="2932" spans="13:17" x14ac:dyDescent="0.35">
      <c r="M2932" t="s">
        <v>9545</v>
      </c>
      <c r="N2932">
        <v>142.6848</v>
      </c>
      <c r="O2932">
        <v>-92.073800000000006</v>
      </c>
      <c r="Q2932" s="186">
        <f t="shared" si="65"/>
        <v>428.05439999999999</v>
      </c>
    </row>
    <row r="2933" spans="13:17" x14ac:dyDescent="0.35">
      <c r="M2933" t="s">
        <v>9546</v>
      </c>
      <c r="N2933">
        <v>134.49629999999999</v>
      </c>
      <c r="O2933">
        <v>-87.931700000000006</v>
      </c>
      <c r="Q2933" s="186">
        <f t="shared" si="65"/>
        <v>403.48889999999994</v>
      </c>
    </row>
    <row r="2934" spans="13:17" x14ac:dyDescent="0.35">
      <c r="M2934" t="s">
        <v>9547</v>
      </c>
      <c r="N2934">
        <v>136.04129999999998</v>
      </c>
      <c r="O2934">
        <v>-84.951599999999999</v>
      </c>
      <c r="Q2934" s="186">
        <f t="shared" si="65"/>
        <v>408.12389999999994</v>
      </c>
    </row>
    <row r="2935" spans="13:17" x14ac:dyDescent="0.35">
      <c r="M2935" t="s">
        <v>9548</v>
      </c>
      <c r="N2935">
        <v>118.11959999999999</v>
      </c>
      <c r="O2935">
        <v>-86.677499999999995</v>
      </c>
      <c r="Q2935" s="186">
        <f t="shared" si="65"/>
        <v>354.35879999999997</v>
      </c>
    </row>
    <row r="2936" spans="13:17" x14ac:dyDescent="0.35">
      <c r="M2936" t="s">
        <v>9547</v>
      </c>
      <c r="N2936">
        <v>118.8219</v>
      </c>
      <c r="O2936">
        <v>-84.951599999999999</v>
      </c>
      <c r="Q2936" s="186">
        <f t="shared" si="65"/>
        <v>356.46569999999997</v>
      </c>
    </row>
    <row r="2937" spans="13:17" x14ac:dyDescent="0.35">
      <c r="M2937" t="s">
        <v>9549</v>
      </c>
      <c r="N2937">
        <v>109.93110000000001</v>
      </c>
      <c r="O2937">
        <v>-89.565299999999993</v>
      </c>
      <c r="Q2937" s="186">
        <f t="shared" si="65"/>
        <v>329.79330000000004</v>
      </c>
    </row>
    <row r="2938" spans="13:17" x14ac:dyDescent="0.35">
      <c r="M2938" t="s">
        <v>9544</v>
      </c>
      <c r="N2938">
        <v>110.21189999999999</v>
      </c>
      <c r="O2938">
        <v>-88.4666</v>
      </c>
      <c r="Q2938" s="186">
        <f t="shared" si="65"/>
        <v>330.63569999999993</v>
      </c>
    </row>
    <row r="2939" spans="13:17" x14ac:dyDescent="0.35">
      <c r="M2939" t="s">
        <v>9550</v>
      </c>
      <c r="N2939">
        <v>118.11959999999999</v>
      </c>
      <c r="O2939">
        <v>-93.707400000000007</v>
      </c>
      <c r="Q2939" s="186">
        <f t="shared" si="65"/>
        <v>354.35879999999997</v>
      </c>
    </row>
    <row r="2940" spans="13:17" x14ac:dyDescent="0.35">
      <c r="M2940" t="s">
        <v>9551</v>
      </c>
      <c r="N2940">
        <v>118.8219</v>
      </c>
      <c r="O2940">
        <v>-91.981499999999997</v>
      </c>
      <c r="Q2940" s="186">
        <f t="shared" si="65"/>
        <v>356.46569999999997</v>
      </c>
    </row>
    <row r="2941" spans="13:17" x14ac:dyDescent="0.35">
      <c r="M2941" t="s">
        <v>9552</v>
      </c>
      <c r="N2941">
        <v>134.49629999999999</v>
      </c>
      <c r="O2941">
        <v>-94.961600000000004</v>
      </c>
      <c r="Q2941" s="186">
        <f t="shared" si="65"/>
        <v>403.48889999999994</v>
      </c>
    </row>
    <row r="2942" spans="13:17" x14ac:dyDescent="0.35">
      <c r="M2942" t="s">
        <v>9551</v>
      </c>
      <c r="N2942">
        <v>136.04129999999998</v>
      </c>
      <c r="O2942">
        <v>-91.981499999999997</v>
      </c>
      <c r="Q2942" s="186">
        <f t="shared" si="65"/>
        <v>408.12389999999994</v>
      </c>
    </row>
    <row r="2943" spans="13:17" x14ac:dyDescent="0.35">
      <c r="M2943" t="s">
        <v>9553</v>
      </c>
      <c r="N2943">
        <v>136.9776</v>
      </c>
      <c r="O2943">
        <v>-94.713800000000006</v>
      </c>
      <c r="Q2943" s="186">
        <f t="shared" si="65"/>
        <v>410.93279999999999</v>
      </c>
    </row>
    <row r="2944" spans="13:17" x14ac:dyDescent="0.35">
      <c r="M2944" t="s">
        <v>9554</v>
      </c>
      <c r="N2944">
        <v>130.01220000000001</v>
      </c>
      <c r="O2944">
        <v>-90.006</v>
      </c>
      <c r="Q2944" s="186">
        <f t="shared" si="65"/>
        <v>390.03660000000002</v>
      </c>
    </row>
    <row r="2945" spans="13:17" x14ac:dyDescent="0.35">
      <c r="M2945" t="s">
        <v>9555</v>
      </c>
      <c r="N2945">
        <v>116.0814</v>
      </c>
      <c r="O2945">
        <v>-87.620400000000004</v>
      </c>
      <c r="Q2945" s="186">
        <f t="shared" si="65"/>
        <v>348.24419999999998</v>
      </c>
    </row>
    <row r="2946" spans="13:17" x14ac:dyDescent="0.35">
      <c r="M2946" t="s">
        <v>9556</v>
      </c>
      <c r="N2946">
        <v>109.11569999999999</v>
      </c>
      <c r="O2946">
        <v>-89.942499999999995</v>
      </c>
      <c r="Q2946" s="186">
        <f t="shared" si="65"/>
        <v>327.34709999999995</v>
      </c>
    </row>
    <row r="2947" spans="13:17" x14ac:dyDescent="0.35">
      <c r="M2947" t="s">
        <v>9557</v>
      </c>
      <c r="N2947">
        <v>116.0814</v>
      </c>
      <c r="O2947">
        <v>-94.650199999999998</v>
      </c>
      <c r="Q2947" s="186">
        <f t="shared" si="65"/>
        <v>348.24419999999998</v>
      </c>
    </row>
    <row r="2948" spans="13:17" x14ac:dyDescent="0.35">
      <c r="M2948" t="s">
        <v>9558</v>
      </c>
      <c r="N2948">
        <v>130.01220000000001</v>
      </c>
      <c r="O2948">
        <v>-97.035899999999998</v>
      </c>
      <c r="Q2948" s="186">
        <f t="shared" si="65"/>
        <v>390.03660000000002</v>
      </c>
    </row>
    <row r="2949" spans="13:17" x14ac:dyDescent="0.35">
      <c r="M2949" t="s">
        <v>9559</v>
      </c>
      <c r="N2949">
        <v>128.0889</v>
      </c>
      <c r="O2949">
        <v>-96.808899999999994</v>
      </c>
      <c r="Q2949" s="186">
        <f t="shared" si="65"/>
        <v>384.26670000000001</v>
      </c>
    </row>
    <row r="2950" spans="13:17" x14ac:dyDescent="0.35">
      <c r="M2950" t="s">
        <v>9560</v>
      </c>
      <c r="N2950">
        <v>123.0282</v>
      </c>
      <c r="O2950">
        <v>-91.652199999999993</v>
      </c>
      <c r="Q2950" s="186">
        <f t="shared" si="65"/>
        <v>369.08460000000002</v>
      </c>
    </row>
    <row r="2951" spans="13:17" x14ac:dyDescent="0.35">
      <c r="M2951" t="s">
        <v>9561</v>
      </c>
      <c r="N2951">
        <v>112.90679999999999</v>
      </c>
      <c r="O2951">
        <v>-88.368600000000001</v>
      </c>
      <c r="Q2951" s="186">
        <f t="shared" si="65"/>
        <v>338.72039999999998</v>
      </c>
    </row>
    <row r="2952" spans="13:17" x14ac:dyDescent="0.35">
      <c r="M2952" t="s">
        <v>9562</v>
      </c>
      <c r="N2952">
        <v>107.84610000000001</v>
      </c>
      <c r="O2952">
        <v>-90.241799999999998</v>
      </c>
      <c r="Q2952" s="186">
        <f t="shared" ref="Q2952:Q3015" si="66">N2952*3</f>
        <v>323.53830000000005</v>
      </c>
    </row>
    <row r="2953" spans="13:17" x14ac:dyDescent="0.35">
      <c r="M2953" t="s">
        <v>9563</v>
      </c>
      <c r="N2953">
        <v>112.90679999999999</v>
      </c>
      <c r="O2953">
        <v>-95.398499999999999</v>
      </c>
      <c r="Q2953" s="186">
        <f t="shared" si="66"/>
        <v>338.72039999999998</v>
      </c>
    </row>
    <row r="2954" spans="13:17" x14ac:dyDescent="0.35">
      <c r="M2954" t="s">
        <v>9564</v>
      </c>
      <c r="N2954">
        <v>123.0282</v>
      </c>
      <c r="O2954">
        <v>-98.682100000000005</v>
      </c>
      <c r="Q2954" s="186">
        <f t="shared" si="66"/>
        <v>369.08460000000002</v>
      </c>
    </row>
    <row r="2955" spans="13:17" x14ac:dyDescent="0.35">
      <c r="M2955" t="s">
        <v>9565</v>
      </c>
      <c r="N2955">
        <v>116.88809999999999</v>
      </c>
      <c r="O2955">
        <v>-98.153999999999996</v>
      </c>
      <c r="Q2955" s="186">
        <f t="shared" si="66"/>
        <v>350.66429999999997</v>
      </c>
    </row>
    <row r="2956" spans="13:17" x14ac:dyDescent="0.35">
      <c r="M2956" t="s">
        <v>9566</v>
      </c>
      <c r="N2956">
        <v>114.2277</v>
      </c>
      <c r="O2956">
        <v>-92.709100000000007</v>
      </c>
      <c r="Q2956" s="186">
        <f t="shared" si="66"/>
        <v>342.68309999999997</v>
      </c>
    </row>
    <row r="2957" spans="13:17" x14ac:dyDescent="0.35">
      <c r="M2957" t="s">
        <v>9567</v>
      </c>
      <c r="N2957">
        <v>108.9066</v>
      </c>
      <c r="O2957">
        <v>-88.849000000000004</v>
      </c>
      <c r="Q2957" s="186">
        <f t="shared" si="66"/>
        <v>326.71979999999996</v>
      </c>
    </row>
    <row r="2958" spans="13:17" x14ac:dyDescent="0.35">
      <c r="M2958" t="s">
        <v>9568</v>
      </c>
      <c r="N2958">
        <v>106.24590000000001</v>
      </c>
      <c r="O2958">
        <v>-90.433999999999997</v>
      </c>
      <c r="Q2958" s="186">
        <f t="shared" si="66"/>
        <v>318.73770000000002</v>
      </c>
    </row>
    <row r="2959" spans="13:17" x14ac:dyDescent="0.35">
      <c r="M2959" t="s">
        <v>9569</v>
      </c>
      <c r="N2959">
        <v>108.9066</v>
      </c>
      <c r="O2959">
        <v>-95.878900000000002</v>
      </c>
      <c r="Q2959" s="186">
        <f t="shared" si="66"/>
        <v>326.71979999999996</v>
      </c>
    </row>
    <row r="2960" spans="13:17" x14ac:dyDescent="0.35">
      <c r="M2960" t="s">
        <v>9570</v>
      </c>
      <c r="N2960">
        <v>114.2277</v>
      </c>
      <c r="O2960">
        <v>-99.739000000000004</v>
      </c>
      <c r="Q2960" s="186">
        <f t="shared" si="66"/>
        <v>342.68309999999997</v>
      </c>
    </row>
    <row r="2961" spans="13:17" x14ac:dyDescent="0.35">
      <c r="M2961" t="s">
        <v>9571</v>
      </c>
      <c r="N2961">
        <v>97.179299999999984</v>
      </c>
      <c r="O2961">
        <v>-98.617599999999996</v>
      </c>
      <c r="Q2961" s="186">
        <f t="shared" si="66"/>
        <v>291.53789999999992</v>
      </c>
    </row>
    <row r="2962" spans="13:17" x14ac:dyDescent="0.35">
      <c r="M2962" t="s">
        <v>9572</v>
      </c>
      <c r="N2962">
        <v>97.179299999999984</v>
      </c>
      <c r="O2962">
        <v>-93.073300000000003</v>
      </c>
      <c r="Q2962" s="186">
        <f t="shared" si="66"/>
        <v>291.53789999999992</v>
      </c>
    </row>
    <row r="2963" spans="13:17" x14ac:dyDescent="0.35">
      <c r="M2963" t="s">
        <v>9573</v>
      </c>
      <c r="N2963">
        <v>97.179299999999984</v>
      </c>
      <c r="O2963">
        <v>-89.014600000000002</v>
      </c>
      <c r="Q2963" s="186">
        <f t="shared" si="66"/>
        <v>291.53789999999992</v>
      </c>
    </row>
    <row r="2964" spans="13:17" x14ac:dyDescent="0.35">
      <c r="M2964" t="s">
        <v>9574</v>
      </c>
      <c r="N2964">
        <v>97.179299999999984</v>
      </c>
      <c r="O2964">
        <v>-90.500200000000007</v>
      </c>
      <c r="Q2964" s="186">
        <f t="shared" si="66"/>
        <v>291.53789999999992</v>
      </c>
    </row>
    <row r="2965" spans="13:17" x14ac:dyDescent="0.35">
      <c r="M2965" t="s">
        <v>9575</v>
      </c>
      <c r="N2965">
        <v>97.179299999999984</v>
      </c>
      <c r="O2965">
        <v>-96.044499999999999</v>
      </c>
      <c r="Q2965" s="186">
        <f t="shared" si="66"/>
        <v>291.53789999999992</v>
      </c>
    </row>
    <row r="2966" spans="13:17" x14ac:dyDescent="0.35">
      <c r="M2966" t="s">
        <v>9576</v>
      </c>
      <c r="N2966">
        <v>97.179299999999984</v>
      </c>
      <c r="O2966">
        <v>-100.10299999999999</v>
      </c>
      <c r="Q2966" s="186">
        <f t="shared" si="66"/>
        <v>291.53789999999992</v>
      </c>
    </row>
    <row r="2967" spans="13:17" x14ac:dyDescent="0.35">
      <c r="M2967" t="s">
        <v>9577</v>
      </c>
      <c r="N2967">
        <v>49.271100000000004</v>
      </c>
      <c r="O2967">
        <v>-90.395600000000002</v>
      </c>
      <c r="Q2967" s="186">
        <f t="shared" si="66"/>
        <v>147.81330000000003</v>
      </c>
    </row>
    <row r="2968" spans="13:17" x14ac:dyDescent="0.35">
      <c r="M2968" t="s">
        <v>9578</v>
      </c>
      <c r="N2968">
        <v>49.271100000000004</v>
      </c>
      <c r="O2968">
        <v>-88.871700000000004</v>
      </c>
      <c r="Q2968" s="186">
        <f t="shared" si="66"/>
        <v>147.81330000000003</v>
      </c>
    </row>
    <row r="2969" spans="13:17" x14ac:dyDescent="0.35">
      <c r="M2969" t="s">
        <v>9578</v>
      </c>
      <c r="N2969">
        <v>-0.57391800000000004</v>
      </c>
      <c r="O2969">
        <v>-88.871700000000004</v>
      </c>
      <c r="Q2969" s="186">
        <f t="shared" si="66"/>
        <v>-1.7217540000000002</v>
      </c>
    </row>
    <row r="2970" spans="13:17" x14ac:dyDescent="0.35">
      <c r="M2970" t="s">
        <v>9577</v>
      </c>
      <c r="N2970">
        <v>-0.57391199999999998</v>
      </c>
      <c r="O2970">
        <v>-90.395600000000002</v>
      </c>
      <c r="Q2970" s="186">
        <f t="shared" si="66"/>
        <v>-1.7217359999999999</v>
      </c>
    </row>
    <row r="2971" spans="13:17" x14ac:dyDescent="0.35">
      <c r="M2971" t="s">
        <v>9579</v>
      </c>
      <c r="N2971">
        <v>97.179299999999984</v>
      </c>
      <c r="O2971">
        <v>-89.599000000000004</v>
      </c>
      <c r="Q2971" s="186">
        <f t="shared" si="66"/>
        <v>291.53789999999992</v>
      </c>
    </row>
    <row r="2972" spans="13:17" x14ac:dyDescent="0.35">
      <c r="M2972" t="s">
        <v>9580</v>
      </c>
      <c r="N2972">
        <v>97.179299999999984</v>
      </c>
      <c r="O2972">
        <v>-87.783500000000004</v>
      </c>
      <c r="Q2972" s="186">
        <f t="shared" si="66"/>
        <v>291.53789999999992</v>
      </c>
    </row>
    <row r="2973" spans="13:17" x14ac:dyDescent="0.35">
      <c r="M2973" t="s">
        <v>9580</v>
      </c>
      <c r="N2973">
        <v>49.271100000000004</v>
      </c>
      <c r="O2973">
        <v>-87.783500000000004</v>
      </c>
      <c r="Q2973" s="186">
        <f t="shared" si="66"/>
        <v>147.81330000000003</v>
      </c>
    </row>
    <row r="2974" spans="13:17" x14ac:dyDescent="0.35">
      <c r="M2974" t="s">
        <v>9579</v>
      </c>
      <c r="N2974">
        <v>49.271100000000004</v>
      </c>
      <c r="O2974">
        <v>-89.599000000000004</v>
      </c>
      <c r="Q2974" s="186">
        <f t="shared" si="66"/>
        <v>147.81330000000003</v>
      </c>
    </row>
    <row r="2975" spans="13:17" x14ac:dyDescent="0.35">
      <c r="M2975" t="s">
        <v>9581</v>
      </c>
      <c r="N2975">
        <v>97.179299999999984</v>
      </c>
      <c r="O2975">
        <v>-92.743399999999994</v>
      </c>
      <c r="Q2975" s="186">
        <f t="shared" si="66"/>
        <v>291.53789999999992</v>
      </c>
    </row>
    <row r="2976" spans="13:17" x14ac:dyDescent="0.35">
      <c r="M2976" t="s">
        <v>9582</v>
      </c>
      <c r="N2976">
        <v>97.179299999999984</v>
      </c>
      <c r="O2976">
        <v>-99.518699999999995</v>
      </c>
      <c r="Q2976" s="186">
        <f t="shared" si="66"/>
        <v>291.53789999999992</v>
      </c>
    </row>
    <row r="2977" spans="13:17" x14ac:dyDescent="0.35">
      <c r="M2977" t="s">
        <v>9582</v>
      </c>
      <c r="N2977">
        <v>49.271100000000004</v>
      </c>
      <c r="O2977">
        <v>-99.518699999999995</v>
      </c>
      <c r="Q2977" s="186">
        <f t="shared" si="66"/>
        <v>147.81330000000003</v>
      </c>
    </row>
    <row r="2978" spans="13:17" x14ac:dyDescent="0.35">
      <c r="M2978" t="s">
        <v>9581</v>
      </c>
      <c r="N2978">
        <v>49.271100000000004</v>
      </c>
      <c r="O2978">
        <v>-92.743399999999994</v>
      </c>
      <c r="Q2978" s="186">
        <f t="shared" si="66"/>
        <v>147.81330000000003</v>
      </c>
    </row>
    <row r="2979" spans="13:17" x14ac:dyDescent="0.35">
      <c r="M2979" t="s">
        <v>9583</v>
      </c>
      <c r="N2979">
        <v>97.179299999999984</v>
      </c>
      <c r="O2979">
        <v>-101.334</v>
      </c>
      <c r="Q2979" s="186">
        <f t="shared" si="66"/>
        <v>291.53789999999992</v>
      </c>
    </row>
    <row r="2980" spans="13:17" x14ac:dyDescent="0.35">
      <c r="M2980" t="s">
        <v>9584</v>
      </c>
      <c r="N2980">
        <v>97.179299999999984</v>
      </c>
      <c r="O2980">
        <v>-96.374300000000005</v>
      </c>
      <c r="Q2980" s="186">
        <f t="shared" si="66"/>
        <v>291.53789999999992</v>
      </c>
    </row>
    <row r="2981" spans="13:17" x14ac:dyDescent="0.35">
      <c r="M2981" t="s">
        <v>9584</v>
      </c>
      <c r="N2981">
        <v>49.271100000000004</v>
      </c>
      <c r="O2981">
        <v>-96.374300000000005</v>
      </c>
      <c r="Q2981" s="186">
        <f t="shared" si="66"/>
        <v>147.81330000000003</v>
      </c>
    </row>
    <row r="2982" spans="13:17" x14ac:dyDescent="0.35">
      <c r="M2982" t="s">
        <v>9583</v>
      </c>
      <c r="N2982">
        <v>49.271100000000004</v>
      </c>
      <c r="O2982">
        <v>-101.334</v>
      </c>
      <c r="Q2982" s="186">
        <f t="shared" si="66"/>
        <v>147.81330000000003</v>
      </c>
    </row>
    <row r="2983" spans="13:17" x14ac:dyDescent="0.35">
      <c r="M2983" t="s">
        <v>9585</v>
      </c>
      <c r="N2983">
        <v>49.271100000000004</v>
      </c>
      <c r="O2983">
        <v>-93.034999999999997</v>
      </c>
      <c r="Q2983" s="186">
        <f t="shared" si="66"/>
        <v>147.81330000000003</v>
      </c>
    </row>
    <row r="2984" spans="13:17" x14ac:dyDescent="0.35">
      <c r="M2984" t="s">
        <v>9586</v>
      </c>
      <c r="N2984">
        <v>49.271100000000004</v>
      </c>
      <c r="O2984">
        <v>-98.722200000000001</v>
      </c>
      <c r="Q2984" s="186">
        <f t="shared" si="66"/>
        <v>147.81330000000003</v>
      </c>
    </row>
    <row r="2985" spans="13:17" x14ac:dyDescent="0.35">
      <c r="M2985" t="s">
        <v>9586</v>
      </c>
      <c r="N2985">
        <v>-0.57390600000000003</v>
      </c>
      <c r="O2985">
        <v>-98.722200000000001</v>
      </c>
      <c r="Q2985" s="186">
        <f t="shared" si="66"/>
        <v>-1.7217180000000001</v>
      </c>
    </row>
    <row r="2986" spans="13:17" x14ac:dyDescent="0.35">
      <c r="M2986" t="s">
        <v>9585</v>
      </c>
      <c r="N2986">
        <v>-0.57391199999999998</v>
      </c>
      <c r="O2986">
        <v>-93.034999999999997</v>
      </c>
      <c r="Q2986" s="186">
        <f t="shared" si="66"/>
        <v>-1.7217359999999999</v>
      </c>
    </row>
    <row r="2987" spans="13:17" x14ac:dyDescent="0.35">
      <c r="M2987" t="s">
        <v>9587</v>
      </c>
      <c r="N2987">
        <v>49.271100000000004</v>
      </c>
      <c r="O2987">
        <v>-100.246</v>
      </c>
      <c r="Q2987" s="186">
        <f t="shared" si="66"/>
        <v>147.81330000000003</v>
      </c>
    </row>
    <row r="2988" spans="13:17" x14ac:dyDescent="0.35">
      <c r="M2988" t="s">
        <v>9588</v>
      </c>
      <c r="N2988">
        <v>49.271100000000004</v>
      </c>
      <c r="O2988">
        <v>-96.082800000000006</v>
      </c>
      <c r="Q2988" s="186">
        <f t="shared" si="66"/>
        <v>147.81330000000003</v>
      </c>
    </row>
    <row r="2989" spans="13:17" x14ac:dyDescent="0.35">
      <c r="M2989" t="s">
        <v>9588</v>
      </c>
      <c r="N2989">
        <v>-0.57390600000000003</v>
      </c>
      <c r="O2989">
        <v>-96.082800000000006</v>
      </c>
      <c r="Q2989" s="186">
        <f t="shared" si="66"/>
        <v>-1.7217180000000001</v>
      </c>
    </row>
    <row r="2990" spans="13:17" x14ac:dyDescent="0.35">
      <c r="M2990" t="s">
        <v>9587</v>
      </c>
      <c r="N2990">
        <v>-0.57390600000000003</v>
      </c>
      <c r="O2990">
        <v>-100.246</v>
      </c>
      <c r="Q2990" s="186">
        <f t="shared" si="66"/>
        <v>-1.7217180000000001</v>
      </c>
    </row>
    <row r="2991" spans="13:17" x14ac:dyDescent="0.35">
      <c r="M2991" t="s">
        <v>9589</v>
      </c>
      <c r="N2991">
        <v>144.65129999999999</v>
      </c>
      <c r="O2991">
        <v>-85.937399999999997</v>
      </c>
      <c r="Q2991" s="186">
        <f t="shared" si="66"/>
        <v>433.95389999999998</v>
      </c>
    </row>
    <row r="2992" spans="13:17" x14ac:dyDescent="0.35">
      <c r="M2992" t="s">
        <v>9590</v>
      </c>
      <c r="N2992">
        <v>142.6848</v>
      </c>
      <c r="O2992">
        <v>-89.544600000000003</v>
      </c>
      <c r="Q2992" s="186">
        <f t="shared" si="66"/>
        <v>428.05439999999999</v>
      </c>
    </row>
    <row r="2993" spans="13:17" x14ac:dyDescent="0.35">
      <c r="M2993" t="s">
        <v>9591</v>
      </c>
      <c r="N2993">
        <v>134.49629999999999</v>
      </c>
      <c r="O2993">
        <v>-92.432400000000001</v>
      </c>
      <c r="Q2993" s="186">
        <f t="shared" si="66"/>
        <v>403.48889999999994</v>
      </c>
    </row>
    <row r="2994" spans="13:17" x14ac:dyDescent="0.35">
      <c r="M2994" t="s">
        <v>9592</v>
      </c>
      <c r="N2994">
        <v>136.04129999999998</v>
      </c>
      <c r="O2994">
        <v>-89.452399999999997</v>
      </c>
      <c r="Q2994" s="186">
        <f t="shared" si="66"/>
        <v>408.12389999999994</v>
      </c>
    </row>
    <row r="2995" spans="13:17" x14ac:dyDescent="0.35">
      <c r="M2995" t="s">
        <v>9593</v>
      </c>
      <c r="N2995">
        <v>118.11959999999999</v>
      </c>
      <c r="O2995">
        <v>-91.178200000000004</v>
      </c>
      <c r="Q2995" s="186">
        <f t="shared" si="66"/>
        <v>354.35879999999997</v>
      </c>
    </row>
    <row r="2996" spans="13:17" x14ac:dyDescent="0.35">
      <c r="M2996" t="s">
        <v>9592</v>
      </c>
      <c r="N2996">
        <v>118.8219</v>
      </c>
      <c r="O2996">
        <v>-89.452399999999997</v>
      </c>
      <c r="Q2996" s="186">
        <f t="shared" si="66"/>
        <v>356.46569999999997</v>
      </c>
    </row>
    <row r="2997" spans="13:17" x14ac:dyDescent="0.35">
      <c r="M2997" t="s">
        <v>9594</v>
      </c>
      <c r="N2997">
        <v>109.93110000000001</v>
      </c>
      <c r="O2997">
        <v>-87.036199999999994</v>
      </c>
      <c r="Q2997" s="186">
        <f t="shared" si="66"/>
        <v>329.79330000000004</v>
      </c>
    </row>
    <row r="2998" spans="13:17" x14ac:dyDescent="0.35">
      <c r="M2998" t="s">
        <v>9589</v>
      </c>
      <c r="N2998">
        <v>110.2122</v>
      </c>
      <c r="O2998">
        <v>-85.937399999999997</v>
      </c>
      <c r="Q2998" s="186">
        <f t="shared" si="66"/>
        <v>330.63659999999999</v>
      </c>
    </row>
    <row r="2999" spans="13:17" x14ac:dyDescent="0.35">
      <c r="M2999" t="s">
        <v>9595</v>
      </c>
      <c r="N2999">
        <v>118.11959999999999</v>
      </c>
      <c r="O2999">
        <v>-84.148300000000006</v>
      </c>
      <c r="Q2999" s="186">
        <f t="shared" si="66"/>
        <v>354.35879999999997</v>
      </c>
    </row>
    <row r="3000" spans="13:17" x14ac:dyDescent="0.35">
      <c r="M3000" t="s">
        <v>9596</v>
      </c>
      <c r="N3000">
        <v>118.8219</v>
      </c>
      <c r="O3000">
        <v>-82.422499999999999</v>
      </c>
      <c r="Q3000" s="186">
        <f t="shared" si="66"/>
        <v>356.46569999999997</v>
      </c>
    </row>
    <row r="3001" spans="13:17" x14ac:dyDescent="0.35">
      <c r="M3001" t="s">
        <v>9597</v>
      </c>
      <c r="N3001">
        <v>134.49629999999999</v>
      </c>
      <c r="O3001">
        <v>-85.402500000000003</v>
      </c>
      <c r="Q3001" s="186">
        <f t="shared" si="66"/>
        <v>403.48889999999994</v>
      </c>
    </row>
    <row r="3002" spans="13:17" x14ac:dyDescent="0.35">
      <c r="M3002" t="s">
        <v>9596</v>
      </c>
      <c r="N3002">
        <v>136.04129999999998</v>
      </c>
      <c r="O3002">
        <v>-82.422499999999999</v>
      </c>
      <c r="Q3002" s="186">
        <f t="shared" si="66"/>
        <v>408.12389999999994</v>
      </c>
    </row>
    <row r="3003" spans="13:17" x14ac:dyDescent="0.35">
      <c r="M3003" t="s">
        <v>9598</v>
      </c>
      <c r="N3003">
        <v>136.9776</v>
      </c>
      <c r="O3003">
        <v>-92.184600000000003</v>
      </c>
      <c r="Q3003" s="186">
        <f t="shared" si="66"/>
        <v>410.93279999999999</v>
      </c>
    </row>
    <row r="3004" spans="13:17" x14ac:dyDescent="0.35">
      <c r="M3004" t="s">
        <v>9599</v>
      </c>
      <c r="N3004">
        <v>130.01220000000001</v>
      </c>
      <c r="O3004">
        <v>-94.506799999999998</v>
      </c>
      <c r="Q3004" s="186">
        <f t="shared" si="66"/>
        <v>390.03660000000002</v>
      </c>
    </row>
    <row r="3005" spans="13:17" x14ac:dyDescent="0.35">
      <c r="M3005" t="s">
        <v>9600</v>
      </c>
      <c r="N3005">
        <v>116.0814</v>
      </c>
      <c r="O3005">
        <v>-92.121099999999998</v>
      </c>
      <c r="Q3005" s="186">
        <f t="shared" si="66"/>
        <v>348.24419999999998</v>
      </c>
    </row>
    <row r="3006" spans="13:17" x14ac:dyDescent="0.35">
      <c r="M3006" t="s">
        <v>9601</v>
      </c>
      <c r="N3006">
        <v>109.11569999999999</v>
      </c>
      <c r="O3006">
        <v>-87.413300000000007</v>
      </c>
      <c r="Q3006" s="186">
        <f t="shared" si="66"/>
        <v>327.34709999999995</v>
      </c>
    </row>
    <row r="3007" spans="13:17" x14ac:dyDescent="0.35">
      <c r="M3007" t="s">
        <v>9602</v>
      </c>
      <c r="N3007">
        <v>116.0814</v>
      </c>
      <c r="O3007">
        <v>-85.091200000000001</v>
      </c>
      <c r="Q3007" s="186">
        <f t="shared" si="66"/>
        <v>348.24419999999998</v>
      </c>
    </row>
    <row r="3008" spans="13:17" x14ac:dyDescent="0.35">
      <c r="M3008" t="s">
        <v>9603</v>
      </c>
      <c r="N3008">
        <v>130.01220000000001</v>
      </c>
      <c r="O3008">
        <v>-87.476900000000001</v>
      </c>
      <c r="Q3008" s="186">
        <f t="shared" si="66"/>
        <v>390.03660000000002</v>
      </c>
    </row>
    <row r="3009" spans="13:17" x14ac:dyDescent="0.35">
      <c r="M3009" t="s">
        <v>9604</v>
      </c>
      <c r="N3009">
        <v>128.0889</v>
      </c>
      <c r="O3009">
        <v>-94.279799999999994</v>
      </c>
      <c r="Q3009" s="186">
        <f t="shared" si="66"/>
        <v>384.26670000000001</v>
      </c>
    </row>
    <row r="3010" spans="13:17" x14ac:dyDescent="0.35">
      <c r="M3010" t="s">
        <v>9605</v>
      </c>
      <c r="N3010">
        <v>123.0282</v>
      </c>
      <c r="O3010">
        <v>-96.152900000000002</v>
      </c>
      <c r="Q3010" s="186">
        <f t="shared" si="66"/>
        <v>369.08460000000002</v>
      </c>
    </row>
    <row r="3011" spans="13:17" x14ac:dyDescent="0.35">
      <c r="M3011" t="s">
        <v>9606</v>
      </c>
      <c r="N3011">
        <v>112.90679999999999</v>
      </c>
      <c r="O3011">
        <v>-92.869399999999999</v>
      </c>
      <c r="Q3011" s="186">
        <f t="shared" si="66"/>
        <v>338.72039999999998</v>
      </c>
    </row>
    <row r="3012" spans="13:17" x14ac:dyDescent="0.35">
      <c r="M3012" t="s">
        <v>9607</v>
      </c>
      <c r="N3012">
        <v>107.84610000000001</v>
      </c>
      <c r="O3012">
        <v>-87.712699999999998</v>
      </c>
      <c r="Q3012" s="186">
        <f t="shared" si="66"/>
        <v>323.53830000000005</v>
      </c>
    </row>
    <row r="3013" spans="13:17" x14ac:dyDescent="0.35">
      <c r="M3013" t="s">
        <v>9608</v>
      </c>
      <c r="N3013">
        <v>112.90679999999999</v>
      </c>
      <c r="O3013">
        <v>-85.839500000000001</v>
      </c>
      <c r="Q3013" s="186">
        <f t="shared" si="66"/>
        <v>338.72039999999998</v>
      </c>
    </row>
    <row r="3014" spans="13:17" x14ac:dyDescent="0.35">
      <c r="M3014" t="s">
        <v>9609</v>
      </c>
      <c r="N3014">
        <v>123.0282</v>
      </c>
      <c r="O3014">
        <v>-89.123000000000005</v>
      </c>
      <c r="Q3014" s="186">
        <f t="shared" si="66"/>
        <v>369.08460000000002</v>
      </c>
    </row>
    <row r="3015" spans="13:17" x14ac:dyDescent="0.35">
      <c r="M3015" t="s">
        <v>9610</v>
      </c>
      <c r="N3015">
        <v>116.88809999999999</v>
      </c>
      <c r="O3015">
        <v>-95.624899999999997</v>
      </c>
      <c r="Q3015" s="186">
        <f t="shared" si="66"/>
        <v>350.66429999999997</v>
      </c>
    </row>
    <row r="3016" spans="13:17" x14ac:dyDescent="0.35">
      <c r="M3016" t="s">
        <v>9611</v>
      </c>
      <c r="N3016">
        <v>114.2277</v>
      </c>
      <c r="O3016">
        <v>-97.209800000000001</v>
      </c>
      <c r="Q3016" s="186">
        <f t="shared" ref="Q3016:Q3079" si="67">N3016*3</f>
        <v>342.68309999999997</v>
      </c>
    </row>
    <row r="3017" spans="13:17" x14ac:dyDescent="0.35">
      <c r="M3017" t="s">
        <v>9612</v>
      </c>
      <c r="N3017">
        <v>108.9066</v>
      </c>
      <c r="O3017">
        <v>-93.349800000000002</v>
      </c>
      <c r="Q3017" s="186">
        <f t="shared" si="67"/>
        <v>326.71979999999996</v>
      </c>
    </row>
    <row r="3018" spans="13:17" x14ac:dyDescent="0.35">
      <c r="M3018" t="s">
        <v>9613</v>
      </c>
      <c r="N3018">
        <v>106.24590000000001</v>
      </c>
      <c r="O3018">
        <v>-87.904799999999994</v>
      </c>
      <c r="Q3018" s="186">
        <f t="shared" si="67"/>
        <v>318.73770000000002</v>
      </c>
    </row>
    <row r="3019" spans="13:17" x14ac:dyDescent="0.35">
      <c r="M3019" t="s">
        <v>9614</v>
      </c>
      <c r="N3019">
        <v>108.9066</v>
      </c>
      <c r="O3019">
        <v>-86.319900000000004</v>
      </c>
      <c r="Q3019" s="186">
        <f t="shared" si="67"/>
        <v>326.71979999999996</v>
      </c>
    </row>
    <row r="3020" spans="13:17" x14ac:dyDescent="0.35">
      <c r="M3020" t="s">
        <v>9615</v>
      </c>
      <c r="N3020">
        <v>114.2277</v>
      </c>
      <c r="O3020">
        <v>-90.18</v>
      </c>
      <c r="Q3020" s="186">
        <f t="shared" si="67"/>
        <v>342.68309999999997</v>
      </c>
    </row>
    <row r="3021" spans="13:17" x14ac:dyDescent="0.35">
      <c r="M3021" t="s">
        <v>9616</v>
      </c>
      <c r="N3021">
        <v>97.179299999999984</v>
      </c>
      <c r="O3021">
        <v>-96.088399999999993</v>
      </c>
      <c r="Q3021" s="186">
        <f t="shared" si="67"/>
        <v>291.53789999999992</v>
      </c>
    </row>
    <row r="3022" spans="13:17" x14ac:dyDescent="0.35">
      <c r="M3022" t="s">
        <v>9617</v>
      </c>
      <c r="N3022">
        <v>97.179299999999984</v>
      </c>
      <c r="O3022">
        <v>-97.573999999999998</v>
      </c>
      <c r="Q3022" s="186">
        <f t="shared" si="67"/>
        <v>291.53789999999992</v>
      </c>
    </row>
    <row r="3023" spans="13:17" x14ac:dyDescent="0.35">
      <c r="M3023" t="s">
        <v>9618</v>
      </c>
      <c r="N3023">
        <v>97.179299999999984</v>
      </c>
      <c r="O3023">
        <v>-93.515299999999996</v>
      </c>
      <c r="Q3023" s="186">
        <f t="shared" si="67"/>
        <v>291.53789999999992</v>
      </c>
    </row>
    <row r="3024" spans="13:17" x14ac:dyDescent="0.35">
      <c r="M3024" t="s">
        <v>9619</v>
      </c>
      <c r="N3024">
        <v>97.179299999999984</v>
      </c>
      <c r="O3024">
        <v>-87.971000000000004</v>
      </c>
      <c r="Q3024" s="186">
        <f t="shared" si="67"/>
        <v>291.53789999999992</v>
      </c>
    </row>
    <row r="3025" spans="13:17" x14ac:dyDescent="0.35">
      <c r="M3025" t="s">
        <v>9620</v>
      </c>
      <c r="N3025">
        <v>97.179299999999984</v>
      </c>
      <c r="O3025">
        <v>-86.485399999999998</v>
      </c>
      <c r="Q3025" s="186">
        <f t="shared" si="67"/>
        <v>291.53789999999992</v>
      </c>
    </row>
    <row r="3026" spans="13:17" x14ac:dyDescent="0.35">
      <c r="M3026" t="s">
        <v>9621</v>
      </c>
      <c r="N3026">
        <v>97.179299999999984</v>
      </c>
      <c r="O3026">
        <v>-90.5441</v>
      </c>
      <c r="Q3026" s="186">
        <f t="shared" si="67"/>
        <v>291.53789999999992</v>
      </c>
    </row>
    <row r="3027" spans="13:17" x14ac:dyDescent="0.35">
      <c r="M3027" t="s">
        <v>9622</v>
      </c>
      <c r="N3027">
        <v>49.271100000000004</v>
      </c>
      <c r="O3027">
        <v>-87.866399999999999</v>
      </c>
      <c r="Q3027" s="186">
        <f t="shared" si="67"/>
        <v>147.81330000000003</v>
      </c>
    </row>
    <row r="3028" spans="13:17" x14ac:dyDescent="0.35">
      <c r="M3028" t="s">
        <v>9623</v>
      </c>
      <c r="N3028">
        <v>49.271100000000004</v>
      </c>
      <c r="O3028">
        <v>-93.553600000000003</v>
      </c>
      <c r="Q3028" s="186">
        <f t="shared" si="67"/>
        <v>147.81330000000003</v>
      </c>
    </row>
    <row r="3029" spans="13:17" x14ac:dyDescent="0.35">
      <c r="M3029" t="s">
        <v>9623</v>
      </c>
      <c r="N3029">
        <v>-0.57389699999999999</v>
      </c>
      <c r="O3029">
        <v>-93.553600000000003</v>
      </c>
      <c r="Q3029" s="186">
        <f t="shared" si="67"/>
        <v>-1.7216909999999999</v>
      </c>
    </row>
    <row r="3030" spans="13:17" x14ac:dyDescent="0.35">
      <c r="M3030" t="s">
        <v>9622</v>
      </c>
      <c r="N3030">
        <v>-0.57390300000000005</v>
      </c>
      <c r="O3030">
        <v>-87.866399999999999</v>
      </c>
      <c r="Q3030" s="186">
        <f t="shared" si="67"/>
        <v>-1.7217090000000002</v>
      </c>
    </row>
    <row r="3031" spans="13:17" x14ac:dyDescent="0.35">
      <c r="M3031" t="s">
        <v>9624</v>
      </c>
      <c r="N3031">
        <v>97.179299999999984</v>
      </c>
      <c r="O3031">
        <v>-87.069800000000001</v>
      </c>
      <c r="Q3031" s="186">
        <f t="shared" si="67"/>
        <v>291.53789999999992</v>
      </c>
    </row>
    <row r="3032" spans="13:17" x14ac:dyDescent="0.35">
      <c r="M3032" t="s">
        <v>9625</v>
      </c>
      <c r="N3032">
        <v>97.179299999999984</v>
      </c>
      <c r="O3032">
        <v>-93.845200000000006</v>
      </c>
      <c r="Q3032" s="186">
        <f t="shared" si="67"/>
        <v>291.53789999999992</v>
      </c>
    </row>
    <row r="3033" spans="13:17" x14ac:dyDescent="0.35">
      <c r="M3033" t="s">
        <v>9625</v>
      </c>
      <c r="N3033">
        <v>49.271100000000004</v>
      </c>
      <c r="O3033">
        <v>-93.845200000000006</v>
      </c>
      <c r="Q3033" s="186">
        <f t="shared" si="67"/>
        <v>147.81330000000003</v>
      </c>
    </row>
    <row r="3034" spans="13:17" x14ac:dyDescent="0.35">
      <c r="M3034" t="s">
        <v>9624</v>
      </c>
      <c r="N3034">
        <v>49.271100000000004</v>
      </c>
      <c r="O3034">
        <v>-87.069800000000001</v>
      </c>
      <c r="Q3034" s="186">
        <f t="shared" si="67"/>
        <v>147.81330000000003</v>
      </c>
    </row>
    <row r="3035" spans="13:17" x14ac:dyDescent="0.35">
      <c r="M3035" t="s">
        <v>9626</v>
      </c>
      <c r="N3035">
        <v>97.179299999999984</v>
      </c>
      <c r="O3035">
        <v>-98.805099999999996</v>
      </c>
      <c r="Q3035" s="186">
        <f t="shared" si="67"/>
        <v>291.53789999999992</v>
      </c>
    </row>
    <row r="3036" spans="13:17" x14ac:dyDescent="0.35">
      <c r="M3036" t="s">
        <v>9627</v>
      </c>
      <c r="N3036">
        <v>97.179299999999984</v>
      </c>
      <c r="O3036">
        <v>-96.989599999999996</v>
      </c>
      <c r="Q3036" s="186">
        <f t="shared" si="67"/>
        <v>291.53789999999992</v>
      </c>
    </row>
    <row r="3037" spans="13:17" x14ac:dyDescent="0.35">
      <c r="M3037" t="s">
        <v>9627</v>
      </c>
      <c r="N3037">
        <v>49.271100000000004</v>
      </c>
      <c r="O3037">
        <v>-96.989599999999996</v>
      </c>
      <c r="Q3037" s="186">
        <f t="shared" si="67"/>
        <v>147.81330000000003</v>
      </c>
    </row>
    <row r="3038" spans="13:17" x14ac:dyDescent="0.35">
      <c r="M3038" t="s">
        <v>9626</v>
      </c>
      <c r="N3038">
        <v>49.271100000000004</v>
      </c>
      <c r="O3038">
        <v>-98.805099999999996</v>
      </c>
      <c r="Q3038" s="186">
        <f t="shared" si="67"/>
        <v>147.81330000000003</v>
      </c>
    </row>
    <row r="3039" spans="13:17" x14ac:dyDescent="0.35">
      <c r="M3039" t="s">
        <v>9628</v>
      </c>
      <c r="N3039">
        <v>97.179299999999984</v>
      </c>
      <c r="O3039">
        <v>-90.214299999999994</v>
      </c>
      <c r="Q3039" s="186">
        <f t="shared" si="67"/>
        <v>291.53789999999992</v>
      </c>
    </row>
    <row r="3040" spans="13:17" x14ac:dyDescent="0.35">
      <c r="M3040" t="s">
        <v>9629</v>
      </c>
      <c r="N3040">
        <v>97.179299999999984</v>
      </c>
      <c r="O3040">
        <v>-85.254400000000004</v>
      </c>
      <c r="Q3040" s="186">
        <f t="shared" si="67"/>
        <v>291.53789999999992</v>
      </c>
    </row>
    <row r="3041" spans="13:17" x14ac:dyDescent="0.35">
      <c r="M3041" t="s">
        <v>9629</v>
      </c>
      <c r="N3041">
        <v>49.271100000000004</v>
      </c>
      <c r="O3041">
        <v>-85.254400000000004</v>
      </c>
      <c r="Q3041" s="186">
        <f t="shared" si="67"/>
        <v>147.81330000000003</v>
      </c>
    </row>
    <row r="3042" spans="13:17" x14ac:dyDescent="0.35">
      <c r="M3042" t="s">
        <v>9628</v>
      </c>
      <c r="N3042">
        <v>49.271100000000004</v>
      </c>
      <c r="O3042">
        <v>-90.214299999999994</v>
      </c>
      <c r="Q3042" s="186">
        <f t="shared" si="67"/>
        <v>147.81330000000003</v>
      </c>
    </row>
    <row r="3043" spans="13:17" x14ac:dyDescent="0.35">
      <c r="M3043" t="s">
        <v>9630</v>
      </c>
      <c r="N3043">
        <v>49.271100000000004</v>
      </c>
      <c r="O3043">
        <v>-97.716899999999995</v>
      </c>
      <c r="Q3043" s="186">
        <f t="shared" si="67"/>
        <v>147.81330000000003</v>
      </c>
    </row>
    <row r="3044" spans="13:17" x14ac:dyDescent="0.35">
      <c r="M3044" t="s">
        <v>9631</v>
      </c>
      <c r="N3044">
        <v>49.271100000000004</v>
      </c>
      <c r="O3044">
        <v>-96.192999999999998</v>
      </c>
      <c r="Q3044" s="186">
        <f t="shared" si="67"/>
        <v>147.81330000000003</v>
      </c>
    </row>
    <row r="3045" spans="13:17" x14ac:dyDescent="0.35">
      <c r="M3045" t="s">
        <v>9631</v>
      </c>
      <c r="N3045">
        <v>-0.57389099999999993</v>
      </c>
      <c r="O3045">
        <v>-96.192999999999998</v>
      </c>
      <c r="Q3045" s="186">
        <f t="shared" si="67"/>
        <v>-1.7216729999999998</v>
      </c>
    </row>
    <row r="3046" spans="13:17" x14ac:dyDescent="0.35">
      <c r="M3046" t="s">
        <v>9630</v>
      </c>
      <c r="N3046">
        <v>-0.57389099999999993</v>
      </c>
      <c r="O3046">
        <v>-97.716899999999995</v>
      </c>
      <c r="Q3046" s="186">
        <f t="shared" si="67"/>
        <v>-1.7216729999999998</v>
      </c>
    </row>
    <row r="3047" spans="13:17" x14ac:dyDescent="0.35">
      <c r="M3047" t="s">
        <v>9632</v>
      </c>
      <c r="N3047">
        <v>49.271100000000004</v>
      </c>
      <c r="O3047">
        <v>-90.505899999999997</v>
      </c>
      <c r="Q3047" s="186">
        <f t="shared" si="67"/>
        <v>147.81330000000003</v>
      </c>
    </row>
    <row r="3048" spans="13:17" x14ac:dyDescent="0.35">
      <c r="M3048" t="s">
        <v>9633</v>
      </c>
      <c r="N3048">
        <v>49.271100000000004</v>
      </c>
      <c r="O3048">
        <v>-86.342600000000004</v>
      </c>
      <c r="Q3048" s="186">
        <f t="shared" si="67"/>
        <v>147.81330000000003</v>
      </c>
    </row>
    <row r="3049" spans="13:17" x14ac:dyDescent="0.35">
      <c r="M3049" t="s">
        <v>9633</v>
      </c>
      <c r="N3049">
        <v>-0.57390300000000005</v>
      </c>
      <c r="O3049">
        <v>-86.342600000000004</v>
      </c>
      <c r="Q3049" s="186">
        <f t="shared" si="67"/>
        <v>-1.7217090000000002</v>
      </c>
    </row>
    <row r="3050" spans="13:17" x14ac:dyDescent="0.35">
      <c r="M3050" t="s">
        <v>9632</v>
      </c>
      <c r="N3050">
        <v>-0.57389699999999999</v>
      </c>
      <c r="O3050">
        <v>-90.505899999999997</v>
      </c>
      <c r="Q3050" s="186">
        <f t="shared" si="67"/>
        <v>-1.7216909999999999</v>
      </c>
    </row>
    <row r="3051" spans="13:17" x14ac:dyDescent="0.35">
      <c r="M3051" t="s">
        <v>9634</v>
      </c>
      <c r="N3051">
        <v>144.65129999999999</v>
      </c>
      <c r="O3051">
        <v>-66.187200000000004</v>
      </c>
      <c r="Q3051" s="186">
        <f t="shared" si="67"/>
        <v>433.95389999999998</v>
      </c>
    </row>
    <row r="3052" spans="13:17" x14ac:dyDescent="0.35">
      <c r="M3052" t="s">
        <v>9635</v>
      </c>
      <c r="N3052">
        <v>142.6848</v>
      </c>
      <c r="O3052">
        <v>-69.794399999999996</v>
      </c>
      <c r="Q3052" s="186">
        <f t="shared" si="67"/>
        <v>428.05439999999999</v>
      </c>
    </row>
    <row r="3053" spans="13:17" x14ac:dyDescent="0.35">
      <c r="M3053" t="s">
        <v>9636</v>
      </c>
      <c r="N3053">
        <v>134.49629999999999</v>
      </c>
      <c r="O3053">
        <v>-72.682199999999995</v>
      </c>
      <c r="Q3053" s="186">
        <f t="shared" si="67"/>
        <v>403.48889999999994</v>
      </c>
    </row>
    <row r="3054" spans="13:17" x14ac:dyDescent="0.35">
      <c r="M3054" t="s">
        <v>9637</v>
      </c>
      <c r="N3054">
        <v>136.04129999999998</v>
      </c>
      <c r="O3054">
        <v>-69.702100000000002</v>
      </c>
      <c r="Q3054" s="186">
        <f t="shared" si="67"/>
        <v>408.12389999999994</v>
      </c>
    </row>
    <row r="3055" spans="13:17" x14ac:dyDescent="0.35">
      <c r="M3055" t="s">
        <v>9638</v>
      </c>
      <c r="N3055">
        <v>118.11959999999999</v>
      </c>
      <c r="O3055">
        <v>-71.427999999999997</v>
      </c>
      <c r="Q3055" s="186">
        <f t="shared" si="67"/>
        <v>354.35879999999997</v>
      </c>
    </row>
    <row r="3056" spans="13:17" x14ac:dyDescent="0.35">
      <c r="M3056" t="s">
        <v>9637</v>
      </c>
      <c r="N3056">
        <v>118.8219</v>
      </c>
      <c r="O3056">
        <v>-69.702200000000005</v>
      </c>
      <c r="Q3056" s="186">
        <f t="shared" si="67"/>
        <v>356.46569999999997</v>
      </c>
    </row>
    <row r="3057" spans="13:17" x14ac:dyDescent="0.35">
      <c r="M3057" t="s">
        <v>9639</v>
      </c>
      <c r="N3057">
        <v>109.93110000000001</v>
      </c>
      <c r="O3057">
        <v>-67.286000000000001</v>
      </c>
      <c r="Q3057" s="186">
        <f t="shared" si="67"/>
        <v>329.79330000000004</v>
      </c>
    </row>
    <row r="3058" spans="13:17" x14ac:dyDescent="0.35">
      <c r="M3058" t="s">
        <v>9634</v>
      </c>
      <c r="N3058">
        <v>110.21189999999999</v>
      </c>
      <c r="O3058">
        <v>-66.187200000000004</v>
      </c>
      <c r="Q3058" s="186">
        <f t="shared" si="67"/>
        <v>330.63569999999993</v>
      </c>
    </row>
    <row r="3059" spans="13:17" x14ac:dyDescent="0.35">
      <c r="M3059" t="s">
        <v>9640</v>
      </c>
      <c r="N3059">
        <v>118.11959999999999</v>
      </c>
      <c r="O3059">
        <v>-64.398099999999999</v>
      </c>
      <c r="Q3059" s="186">
        <f t="shared" si="67"/>
        <v>354.35879999999997</v>
      </c>
    </row>
    <row r="3060" spans="13:17" x14ac:dyDescent="0.35">
      <c r="M3060" t="s">
        <v>9641</v>
      </c>
      <c r="N3060">
        <v>118.8219</v>
      </c>
      <c r="O3060">
        <v>-62.6723</v>
      </c>
      <c r="Q3060" s="186">
        <f t="shared" si="67"/>
        <v>356.46569999999997</v>
      </c>
    </row>
    <row r="3061" spans="13:17" x14ac:dyDescent="0.35">
      <c r="M3061" t="s">
        <v>9642</v>
      </c>
      <c r="N3061">
        <v>134.49629999999999</v>
      </c>
      <c r="O3061">
        <v>-65.652299999999997</v>
      </c>
      <c r="Q3061" s="186">
        <f t="shared" si="67"/>
        <v>403.48889999999994</v>
      </c>
    </row>
    <row r="3062" spans="13:17" x14ac:dyDescent="0.35">
      <c r="M3062" t="s">
        <v>9641</v>
      </c>
      <c r="N3062">
        <v>136.04129999999998</v>
      </c>
      <c r="O3062">
        <v>-62.6723</v>
      </c>
      <c r="Q3062" s="186">
        <f t="shared" si="67"/>
        <v>408.12389999999994</v>
      </c>
    </row>
    <row r="3063" spans="13:17" x14ac:dyDescent="0.35">
      <c r="M3063" t="s">
        <v>9643</v>
      </c>
      <c r="N3063">
        <v>136.9776</v>
      </c>
      <c r="O3063">
        <v>-72.434399999999997</v>
      </c>
      <c r="Q3063" s="186">
        <f t="shared" si="67"/>
        <v>410.93279999999999</v>
      </c>
    </row>
    <row r="3064" spans="13:17" x14ac:dyDescent="0.35">
      <c r="M3064" t="s">
        <v>9644</v>
      </c>
      <c r="N3064">
        <v>130.01220000000001</v>
      </c>
      <c r="O3064">
        <v>-74.756500000000003</v>
      </c>
      <c r="Q3064" s="186">
        <f t="shared" si="67"/>
        <v>390.03660000000002</v>
      </c>
    </row>
    <row r="3065" spans="13:17" x14ac:dyDescent="0.35">
      <c r="M3065" t="s">
        <v>9645</v>
      </c>
      <c r="N3065">
        <v>116.0814</v>
      </c>
      <c r="O3065">
        <v>-72.370900000000006</v>
      </c>
      <c r="Q3065" s="186">
        <f t="shared" si="67"/>
        <v>348.24419999999998</v>
      </c>
    </row>
    <row r="3066" spans="13:17" x14ac:dyDescent="0.35">
      <c r="M3066" t="s">
        <v>9646</v>
      </c>
      <c r="N3066">
        <v>109.11569999999999</v>
      </c>
      <c r="O3066">
        <v>-67.6631</v>
      </c>
      <c r="Q3066" s="186">
        <f t="shared" si="67"/>
        <v>327.34709999999995</v>
      </c>
    </row>
    <row r="3067" spans="13:17" x14ac:dyDescent="0.35">
      <c r="M3067" t="s">
        <v>9647</v>
      </c>
      <c r="N3067">
        <v>116.0814</v>
      </c>
      <c r="O3067">
        <v>-65.340999999999994</v>
      </c>
      <c r="Q3067" s="186">
        <f t="shared" si="67"/>
        <v>348.24419999999998</v>
      </c>
    </row>
    <row r="3068" spans="13:17" x14ac:dyDescent="0.35">
      <c r="M3068" t="s">
        <v>9648</v>
      </c>
      <c r="N3068">
        <v>130.01220000000001</v>
      </c>
      <c r="O3068">
        <v>-67.726600000000005</v>
      </c>
      <c r="Q3068" s="186">
        <f t="shared" si="67"/>
        <v>390.03660000000002</v>
      </c>
    </row>
    <row r="3069" spans="13:17" x14ac:dyDescent="0.35">
      <c r="M3069" t="s">
        <v>9649</v>
      </c>
      <c r="N3069">
        <v>128.0889</v>
      </c>
      <c r="O3069">
        <v>-74.529499999999999</v>
      </c>
      <c r="Q3069" s="186">
        <f t="shared" si="67"/>
        <v>384.26670000000001</v>
      </c>
    </row>
    <row r="3070" spans="13:17" x14ac:dyDescent="0.35">
      <c r="M3070" t="s">
        <v>9650</v>
      </c>
      <c r="N3070">
        <v>123.0282</v>
      </c>
      <c r="O3070">
        <v>-76.402699999999996</v>
      </c>
      <c r="Q3070" s="186">
        <f t="shared" si="67"/>
        <v>369.08460000000002</v>
      </c>
    </row>
    <row r="3071" spans="13:17" x14ac:dyDescent="0.35">
      <c r="M3071" t="s">
        <v>9651</v>
      </c>
      <c r="N3071">
        <v>112.90679999999999</v>
      </c>
      <c r="O3071">
        <v>-73.119100000000003</v>
      </c>
      <c r="Q3071" s="186">
        <f t="shared" si="67"/>
        <v>338.72039999999998</v>
      </c>
    </row>
    <row r="3072" spans="13:17" x14ac:dyDescent="0.35">
      <c r="M3072" t="s">
        <v>9652</v>
      </c>
      <c r="N3072">
        <v>107.84610000000001</v>
      </c>
      <c r="O3072">
        <v>-67.962400000000002</v>
      </c>
      <c r="Q3072" s="186">
        <f t="shared" si="67"/>
        <v>323.53830000000005</v>
      </c>
    </row>
    <row r="3073" spans="13:17" x14ac:dyDescent="0.35">
      <c r="M3073" t="s">
        <v>9653</v>
      </c>
      <c r="N3073">
        <v>112.90679999999999</v>
      </c>
      <c r="O3073">
        <v>-66.089200000000005</v>
      </c>
      <c r="Q3073" s="186">
        <f t="shared" si="67"/>
        <v>338.72039999999998</v>
      </c>
    </row>
    <row r="3074" spans="13:17" x14ac:dyDescent="0.35">
      <c r="M3074" t="s">
        <v>9654</v>
      </c>
      <c r="N3074">
        <v>123.0282</v>
      </c>
      <c r="O3074">
        <v>-69.372799999999998</v>
      </c>
      <c r="Q3074" s="186">
        <f t="shared" si="67"/>
        <v>369.08460000000002</v>
      </c>
    </row>
    <row r="3075" spans="13:17" x14ac:dyDescent="0.35">
      <c r="M3075" t="s">
        <v>9655</v>
      </c>
      <c r="N3075">
        <v>116.88809999999999</v>
      </c>
      <c r="O3075">
        <v>-75.874700000000004</v>
      </c>
      <c r="Q3075" s="186">
        <f t="shared" si="67"/>
        <v>350.66429999999997</v>
      </c>
    </row>
    <row r="3076" spans="13:17" x14ac:dyDescent="0.35">
      <c r="M3076" t="s">
        <v>9656</v>
      </c>
      <c r="N3076">
        <v>114.2277</v>
      </c>
      <c r="O3076">
        <v>-77.459599999999995</v>
      </c>
      <c r="Q3076" s="186">
        <f t="shared" si="67"/>
        <v>342.68309999999997</v>
      </c>
    </row>
    <row r="3077" spans="13:17" x14ac:dyDescent="0.35">
      <c r="M3077" t="s">
        <v>9657</v>
      </c>
      <c r="N3077">
        <v>108.9066</v>
      </c>
      <c r="O3077">
        <v>-73.599599999999995</v>
      </c>
      <c r="Q3077" s="186">
        <f t="shared" si="67"/>
        <v>326.71979999999996</v>
      </c>
    </row>
    <row r="3078" spans="13:17" x14ac:dyDescent="0.35">
      <c r="M3078" t="s">
        <v>9658</v>
      </c>
      <c r="N3078">
        <v>106.24590000000001</v>
      </c>
      <c r="O3078">
        <v>-68.154600000000002</v>
      </c>
      <c r="Q3078" s="186">
        <f t="shared" si="67"/>
        <v>318.73770000000002</v>
      </c>
    </row>
    <row r="3079" spans="13:17" x14ac:dyDescent="0.35">
      <c r="M3079" t="s">
        <v>9659</v>
      </c>
      <c r="N3079">
        <v>108.9066</v>
      </c>
      <c r="O3079">
        <v>-66.569699999999997</v>
      </c>
      <c r="Q3079" s="186">
        <f t="shared" si="67"/>
        <v>326.71979999999996</v>
      </c>
    </row>
    <row r="3080" spans="13:17" x14ac:dyDescent="0.35">
      <c r="M3080" t="s">
        <v>9660</v>
      </c>
      <c r="N3080">
        <v>114.2277</v>
      </c>
      <c r="O3080">
        <v>-70.429699999999997</v>
      </c>
      <c r="Q3080" s="186">
        <f t="shared" ref="Q3080:Q3143" si="68">N3080*3</f>
        <v>342.68309999999997</v>
      </c>
    </row>
    <row r="3081" spans="13:17" x14ac:dyDescent="0.35">
      <c r="M3081" t="s">
        <v>9661</v>
      </c>
      <c r="N3081">
        <v>97.179299999999984</v>
      </c>
      <c r="O3081">
        <v>-76.338200000000001</v>
      </c>
      <c r="Q3081" s="186">
        <f t="shared" si="68"/>
        <v>291.53789999999992</v>
      </c>
    </row>
    <row r="3082" spans="13:17" x14ac:dyDescent="0.35">
      <c r="M3082" t="s">
        <v>9662</v>
      </c>
      <c r="N3082">
        <v>97.179299999999984</v>
      </c>
      <c r="O3082">
        <v>-77.823800000000006</v>
      </c>
      <c r="Q3082" s="186">
        <f t="shared" si="68"/>
        <v>291.53789999999992</v>
      </c>
    </row>
    <row r="3083" spans="13:17" x14ac:dyDescent="0.35">
      <c r="M3083" t="s">
        <v>9663</v>
      </c>
      <c r="N3083">
        <v>97.179299999999984</v>
      </c>
      <c r="O3083">
        <v>-73.765100000000004</v>
      </c>
      <c r="Q3083" s="186">
        <f t="shared" si="68"/>
        <v>291.53789999999992</v>
      </c>
    </row>
    <row r="3084" spans="13:17" x14ac:dyDescent="0.35">
      <c r="M3084" t="s">
        <v>9664</v>
      </c>
      <c r="N3084">
        <v>97.179299999999984</v>
      </c>
      <c r="O3084">
        <v>-68.220799999999997</v>
      </c>
      <c r="Q3084" s="186">
        <f t="shared" si="68"/>
        <v>291.53789999999992</v>
      </c>
    </row>
    <row r="3085" spans="13:17" x14ac:dyDescent="0.35">
      <c r="M3085" t="s">
        <v>9665</v>
      </c>
      <c r="N3085">
        <v>97.179299999999984</v>
      </c>
      <c r="O3085">
        <v>-66.735200000000006</v>
      </c>
      <c r="Q3085" s="186">
        <f t="shared" si="68"/>
        <v>291.53789999999992</v>
      </c>
    </row>
    <row r="3086" spans="13:17" x14ac:dyDescent="0.35">
      <c r="M3086" t="s">
        <v>9666</v>
      </c>
      <c r="N3086">
        <v>97.179299999999984</v>
      </c>
      <c r="O3086">
        <v>-70.793899999999994</v>
      </c>
      <c r="Q3086" s="186">
        <f t="shared" si="68"/>
        <v>291.53789999999992</v>
      </c>
    </row>
    <row r="3087" spans="13:17" x14ac:dyDescent="0.35">
      <c r="M3087" t="s">
        <v>9667</v>
      </c>
      <c r="N3087">
        <v>49.271100000000004</v>
      </c>
      <c r="O3087">
        <v>-68.116200000000006</v>
      </c>
      <c r="Q3087" s="186">
        <f t="shared" si="68"/>
        <v>147.81330000000003</v>
      </c>
    </row>
    <row r="3088" spans="13:17" x14ac:dyDescent="0.35">
      <c r="M3088" t="s">
        <v>9668</v>
      </c>
      <c r="N3088">
        <v>49.271100000000004</v>
      </c>
      <c r="O3088">
        <v>-73.803399999999996</v>
      </c>
      <c r="Q3088" s="186">
        <f t="shared" si="68"/>
        <v>147.81330000000003</v>
      </c>
    </row>
    <row r="3089" spans="13:17" x14ac:dyDescent="0.35">
      <c r="M3089" t="s">
        <v>9668</v>
      </c>
      <c r="N3089">
        <v>-0.57391499999999995</v>
      </c>
      <c r="O3089">
        <v>-73.803399999999996</v>
      </c>
      <c r="Q3089" s="186">
        <f t="shared" si="68"/>
        <v>-1.7217449999999999</v>
      </c>
    </row>
    <row r="3090" spans="13:17" x14ac:dyDescent="0.35">
      <c r="M3090" t="s">
        <v>9667</v>
      </c>
      <c r="N3090">
        <v>-0.57392100000000001</v>
      </c>
      <c r="O3090">
        <v>-68.116200000000006</v>
      </c>
      <c r="Q3090" s="186">
        <f t="shared" si="68"/>
        <v>-1.7217630000000002</v>
      </c>
    </row>
    <row r="3091" spans="13:17" x14ac:dyDescent="0.35">
      <c r="M3091" t="s">
        <v>9669</v>
      </c>
      <c r="N3091">
        <v>97.179299999999984</v>
      </c>
      <c r="O3091">
        <v>-67.319599999999994</v>
      </c>
      <c r="Q3091" s="186">
        <f t="shared" si="68"/>
        <v>291.53789999999992</v>
      </c>
    </row>
    <row r="3092" spans="13:17" x14ac:dyDescent="0.35">
      <c r="M3092" t="s">
        <v>9670</v>
      </c>
      <c r="N3092">
        <v>97.179299999999984</v>
      </c>
      <c r="O3092">
        <v>-74.094899999999996</v>
      </c>
      <c r="Q3092" s="186">
        <f t="shared" si="68"/>
        <v>291.53789999999992</v>
      </c>
    </row>
    <row r="3093" spans="13:17" x14ac:dyDescent="0.35">
      <c r="M3093" t="s">
        <v>9670</v>
      </c>
      <c r="N3093">
        <v>49.271100000000004</v>
      </c>
      <c r="O3093">
        <v>-74.094999999999999</v>
      </c>
      <c r="Q3093" s="186">
        <f t="shared" si="68"/>
        <v>147.81330000000003</v>
      </c>
    </row>
    <row r="3094" spans="13:17" x14ac:dyDescent="0.35">
      <c r="M3094" t="s">
        <v>9669</v>
      </c>
      <c r="N3094">
        <v>49.271100000000004</v>
      </c>
      <c r="O3094">
        <v>-67.319599999999994</v>
      </c>
      <c r="Q3094" s="186">
        <f t="shared" si="68"/>
        <v>147.81330000000003</v>
      </c>
    </row>
    <row r="3095" spans="13:17" x14ac:dyDescent="0.35">
      <c r="M3095" t="s">
        <v>9671</v>
      </c>
      <c r="N3095">
        <v>97.179299999999984</v>
      </c>
      <c r="O3095">
        <v>-79.0548</v>
      </c>
      <c r="Q3095" s="186">
        <f t="shared" si="68"/>
        <v>291.53789999999992</v>
      </c>
    </row>
    <row r="3096" spans="13:17" x14ac:dyDescent="0.35">
      <c r="M3096" t="s">
        <v>9672</v>
      </c>
      <c r="N3096">
        <v>97.179299999999984</v>
      </c>
      <c r="O3096">
        <v>-77.239400000000003</v>
      </c>
      <c r="Q3096" s="186">
        <f t="shared" si="68"/>
        <v>291.53789999999992</v>
      </c>
    </row>
    <row r="3097" spans="13:17" x14ac:dyDescent="0.35">
      <c r="M3097" t="s">
        <v>9672</v>
      </c>
      <c r="N3097">
        <v>49.271100000000004</v>
      </c>
      <c r="O3097">
        <v>-77.239400000000003</v>
      </c>
      <c r="Q3097" s="186">
        <f t="shared" si="68"/>
        <v>147.81330000000003</v>
      </c>
    </row>
    <row r="3098" spans="13:17" x14ac:dyDescent="0.35">
      <c r="M3098" t="s">
        <v>9671</v>
      </c>
      <c r="N3098">
        <v>49.271100000000004</v>
      </c>
      <c r="O3098">
        <v>-79.0548</v>
      </c>
      <c r="Q3098" s="186">
        <f t="shared" si="68"/>
        <v>147.81330000000003</v>
      </c>
    </row>
    <row r="3099" spans="13:17" x14ac:dyDescent="0.35">
      <c r="M3099" t="s">
        <v>9673</v>
      </c>
      <c r="N3099">
        <v>97.179299999999984</v>
      </c>
      <c r="O3099">
        <v>-70.463999999999999</v>
      </c>
      <c r="Q3099" s="186">
        <f t="shared" si="68"/>
        <v>291.53789999999992</v>
      </c>
    </row>
    <row r="3100" spans="13:17" x14ac:dyDescent="0.35">
      <c r="M3100" t="s">
        <v>9674</v>
      </c>
      <c r="N3100">
        <v>97.179299999999984</v>
      </c>
      <c r="O3100">
        <v>-65.504199999999997</v>
      </c>
      <c r="Q3100" s="186">
        <f t="shared" si="68"/>
        <v>291.53789999999992</v>
      </c>
    </row>
    <row r="3101" spans="13:17" x14ac:dyDescent="0.35">
      <c r="M3101" t="s">
        <v>9674</v>
      </c>
      <c r="N3101">
        <v>49.271100000000004</v>
      </c>
      <c r="O3101">
        <v>-65.504199999999997</v>
      </c>
      <c r="Q3101" s="186">
        <f t="shared" si="68"/>
        <v>147.81330000000003</v>
      </c>
    </row>
    <row r="3102" spans="13:17" x14ac:dyDescent="0.35">
      <c r="M3102" t="s">
        <v>9673</v>
      </c>
      <c r="N3102">
        <v>49.271100000000004</v>
      </c>
      <c r="O3102">
        <v>-70.464100000000002</v>
      </c>
      <c r="Q3102" s="186">
        <f t="shared" si="68"/>
        <v>147.81330000000003</v>
      </c>
    </row>
    <row r="3103" spans="13:17" x14ac:dyDescent="0.35">
      <c r="M3103" t="s">
        <v>9675</v>
      </c>
      <c r="N3103">
        <v>49.271100000000004</v>
      </c>
      <c r="O3103">
        <v>-77.966700000000003</v>
      </c>
      <c r="Q3103" s="186">
        <f t="shared" si="68"/>
        <v>147.81330000000003</v>
      </c>
    </row>
    <row r="3104" spans="13:17" x14ac:dyDescent="0.35">
      <c r="M3104" t="s">
        <v>9676</v>
      </c>
      <c r="N3104">
        <v>49.271100000000004</v>
      </c>
      <c r="O3104">
        <v>-76.442800000000005</v>
      </c>
      <c r="Q3104" s="186">
        <f t="shared" si="68"/>
        <v>147.81330000000003</v>
      </c>
    </row>
    <row r="3105" spans="13:17" x14ac:dyDescent="0.35">
      <c r="M3105" t="s">
        <v>9676</v>
      </c>
      <c r="N3105">
        <v>-0.57391499999999995</v>
      </c>
      <c r="O3105">
        <v>-76.442800000000005</v>
      </c>
      <c r="Q3105" s="186">
        <f t="shared" si="68"/>
        <v>-1.7217449999999999</v>
      </c>
    </row>
    <row r="3106" spans="13:17" x14ac:dyDescent="0.35">
      <c r="M3106" t="s">
        <v>9675</v>
      </c>
      <c r="N3106">
        <v>-0.573909</v>
      </c>
      <c r="O3106">
        <v>-77.966700000000003</v>
      </c>
      <c r="Q3106" s="186">
        <f t="shared" si="68"/>
        <v>-1.721727</v>
      </c>
    </row>
    <row r="3107" spans="13:17" x14ac:dyDescent="0.35">
      <c r="M3107" t="s">
        <v>9677</v>
      </c>
      <c r="N3107">
        <v>49.271100000000004</v>
      </c>
      <c r="O3107">
        <v>-70.755600000000001</v>
      </c>
      <c r="Q3107" s="186">
        <f t="shared" si="68"/>
        <v>147.81330000000003</v>
      </c>
    </row>
    <row r="3108" spans="13:17" x14ac:dyDescent="0.35">
      <c r="M3108" t="s">
        <v>9678</v>
      </c>
      <c r="N3108">
        <v>49.271100000000004</v>
      </c>
      <c r="O3108">
        <v>-66.592299999999994</v>
      </c>
      <c r="Q3108" s="186">
        <f t="shared" si="68"/>
        <v>147.81330000000003</v>
      </c>
    </row>
    <row r="3109" spans="13:17" x14ac:dyDescent="0.35">
      <c r="M3109" t="s">
        <v>9678</v>
      </c>
      <c r="N3109">
        <v>-0.57392100000000001</v>
      </c>
      <c r="O3109">
        <v>-66.592299999999994</v>
      </c>
      <c r="Q3109" s="186">
        <f t="shared" si="68"/>
        <v>-1.7217630000000002</v>
      </c>
    </row>
    <row r="3110" spans="13:17" x14ac:dyDescent="0.35">
      <c r="M3110" t="s">
        <v>9677</v>
      </c>
      <c r="N3110">
        <v>-0.57391499999999995</v>
      </c>
      <c r="O3110">
        <v>-70.755600000000001</v>
      </c>
      <c r="Q3110" s="186">
        <f t="shared" si="68"/>
        <v>-1.7217449999999999</v>
      </c>
    </row>
    <row r="3111" spans="13:17" x14ac:dyDescent="0.35">
      <c r="M3111" t="s">
        <v>9679</v>
      </c>
      <c r="N3111">
        <v>144.65129999999999</v>
      </c>
      <c r="O3111">
        <v>-37.115400000000001</v>
      </c>
      <c r="Q3111" s="186">
        <f t="shared" si="68"/>
        <v>433.95389999999998</v>
      </c>
    </row>
    <row r="3112" spans="13:17" x14ac:dyDescent="0.35">
      <c r="M3112" t="s">
        <v>9680</v>
      </c>
      <c r="N3112">
        <v>142.6848</v>
      </c>
      <c r="O3112">
        <v>-40.7226</v>
      </c>
      <c r="Q3112" s="186">
        <f t="shared" si="68"/>
        <v>428.05439999999999</v>
      </c>
    </row>
    <row r="3113" spans="13:17" x14ac:dyDescent="0.35">
      <c r="M3113" t="s">
        <v>9681</v>
      </c>
      <c r="N3113">
        <v>134.49629999999999</v>
      </c>
      <c r="O3113">
        <v>-43.610500000000002</v>
      </c>
      <c r="Q3113" s="186">
        <f t="shared" si="68"/>
        <v>403.48889999999994</v>
      </c>
    </row>
    <row r="3114" spans="13:17" x14ac:dyDescent="0.35">
      <c r="M3114" t="s">
        <v>9682</v>
      </c>
      <c r="N3114">
        <v>136.04129999999998</v>
      </c>
      <c r="O3114">
        <v>-40.630400000000002</v>
      </c>
      <c r="Q3114" s="186">
        <f t="shared" si="68"/>
        <v>408.12389999999994</v>
      </c>
    </row>
    <row r="3115" spans="13:17" x14ac:dyDescent="0.35">
      <c r="M3115" t="s">
        <v>9683</v>
      </c>
      <c r="N3115">
        <v>118.11959999999999</v>
      </c>
      <c r="O3115">
        <v>-42.356299999999997</v>
      </c>
      <c r="Q3115" s="186">
        <f t="shared" si="68"/>
        <v>354.35879999999997</v>
      </c>
    </row>
    <row r="3116" spans="13:17" x14ac:dyDescent="0.35">
      <c r="M3116" t="s">
        <v>9682</v>
      </c>
      <c r="N3116">
        <v>118.8219</v>
      </c>
      <c r="O3116">
        <v>-40.630400000000002</v>
      </c>
      <c r="Q3116" s="186">
        <f t="shared" si="68"/>
        <v>356.46569999999997</v>
      </c>
    </row>
    <row r="3117" spans="13:17" x14ac:dyDescent="0.35">
      <c r="M3117" t="s">
        <v>9684</v>
      </c>
      <c r="N3117">
        <v>109.93110000000001</v>
      </c>
      <c r="O3117">
        <v>-38.214199999999998</v>
      </c>
      <c r="Q3117" s="186">
        <f t="shared" si="68"/>
        <v>329.79330000000004</v>
      </c>
    </row>
    <row r="3118" spans="13:17" x14ac:dyDescent="0.35">
      <c r="M3118" t="s">
        <v>9679</v>
      </c>
      <c r="N3118">
        <v>110.21189999999999</v>
      </c>
      <c r="O3118">
        <v>-37.115400000000001</v>
      </c>
      <c r="Q3118" s="186">
        <f t="shared" si="68"/>
        <v>330.63569999999993</v>
      </c>
    </row>
    <row r="3119" spans="13:17" x14ac:dyDescent="0.35">
      <c r="M3119" t="s">
        <v>9685</v>
      </c>
      <c r="N3119">
        <v>118.11959999999999</v>
      </c>
      <c r="O3119">
        <v>-35.3264</v>
      </c>
      <c r="Q3119" s="186">
        <f t="shared" si="68"/>
        <v>354.35879999999997</v>
      </c>
    </row>
    <row r="3120" spans="13:17" x14ac:dyDescent="0.35">
      <c r="M3120" t="s">
        <v>9686</v>
      </c>
      <c r="N3120">
        <v>118.8219</v>
      </c>
      <c r="O3120">
        <v>-33.600499999999997</v>
      </c>
      <c r="Q3120" s="186">
        <f t="shared" si="68"/>
        <v>356.46569999999997</v>
      </c>
    </row>
    <row r="3121" spans="13:17" x14ac:dyDescent="0.35">
      <c r="M3121" t="s">
        <v>9687</v>
      </c>
      <c r="N3121">
        <v>134.49629999999999</v>
      </c>
      <c r="O3121">
        <v>-36.580599999999997</v>
      </c>
      <c r="Q3121" s="186">
        <f t="shared" si="68"/>
        <v>403.48889999999994</v>
      </c>
    </row>
    <row r="3122" spans="13:17" x14ac:dyDescent="0.35">
      <c r="M3122" t="s">
        <v>9686</v>
      </c>
      <c r="N3122">
        <v>136.04129999999998</v>
      </c>
      <c r="O3122">
        <v>-33.600499999999997</v>
      </c>
      <c r="Q3122" s="186">
        <f t="shared" si="68"/>
        <v>408.12389999999994</v>
      </c>
    </row>
    <row r="3123" spans="13:17" x14ac:dyDescent="0.35">
      <c r="M3123" t="s">
        <v>9688</v>
      </c>
      <c r="N3123">
        <v>136.9776</v>
      </c>
      <c r="O3123">
        <v>-43.3626</v>
      </c>
      <c r="Q3123" s="186">
        <f t="shared" si="68"/>
        <v>410.93279999999999</v>
      </c>
    </row>
    <row r="3124" spans="13:17" x14ac:dyDescent="0.35">
      <c r="M3124" t="s">
        <v>9689</v>
      </c>
      <c r="N3124">
        <v>130.01220000000001</v>
      </c>
      <c r="O3124">
        <v>-45.684800000000003</v>
      </c>
      <c r="Q3124" s="186">
        <f t="shared" si="68"/>
        <v>390.03660000000002</v>
      </c>
    </row>
    <row r="3125" spans="13:17" x14ac:dyDescent="0.35">
      <c r="M3125" t="s">
        <v>9690</v>
      </c>
      <c r="N3125">
        <v>116.0814</v>
      </c>
      <c r="O3125">
        <v>-43.299100000000003</v>
      </c>
      <c r="Q3125" s="186">
        <f t="shared" si="68"/>
        <v>348.24419999999998</v>
      </c>
    </row>
    <row r="3126" spans="13:17" x14ac:dyDescent="0.35">
      <c r="M3126" t="s">
        <v>9691</v>
      </c>
      <c r="N3126">
        <v>109.11569999999999</v>
      </c>
      <c r="O3126">
        <v>-38.5914</v>
      </c>
      <c r="Q3126" s="186">
        <f t="shared" si="68"/>
        <v>327.34709999999995</v>
      </c>
    </row>
    <row r="3127" spans="13:17" x14ac:dyDescent="0.35">
      <c r="M3127" t="s">
        <v>9692</v>
      </c>
      <c r="N3127">
        <v>116.0814</v>
      </c>
      <c r="O3127">
        <v>-36.269199999999998</v>
      </c>
      <c r="Q3127" s="186">
        <f t="shared" si="68"/>
        <v>348.24419999999998</v>
      </c>
    </row>
    <row r="3128" spans="13:17" x14ac:dyDescent="0.35">
      <c r="M3128" t="s">
        <v>9693</v>
      </c>
      <c r="N3128">
        <v>130.01220000000001</v>
      </c>
      <c r="O3128">
        <v>-38.654899999999998</v>
      </c>
      <c r="Q3128" s="186">
        <f t="shared" si="68"/>
        <v>390.03660000000002</v>
      </c>
    </row>
    <row r="3129" spans="13:17" x14ac:dyDescent="0.35">
      <c r="M3129" t="s">
        <v>9694</v>
      </c>
      <c r="N3129">
        <v>128.0889</v>
      </c>
      <c r="O3129">
        <v>-45.457799999999999</v>
      </c>
      <c r="Q3129" s="186">
        <f t="shared" si="68"/>
        <v>384.26670000000001</v>
      </c>
    </row>
    <row r="3130" spans="13:17" x14ac:dyDescent="0.35">
      <c r="M3130" t="s">
        <v>9695</v>
      </c>
      <c r="N3130">
        <v>123.0282</v>
      </c>
      <c r="O3130">
        <v>-47.3309</v>
      </c>
      <c r="Q3130" s="186">
        <f t="shared" si="68"/>
        <v>369.08460000000002</v>
      </c>
    </row>
    <row r="3131" spans="13:17" x14ac:dyDescent="0.35">
      <c r="M3131" t="s">
        <v>9696</v>
      </c>
      <c r="N3131">
        <v>112.90679999999999</v>
      </c>
      <c r="O3131">
        <v>-44.047400000000003</v>
      </c>
      <c r="Q3131" s="186">
        <f t="shared" si="68"/>
        <v>338.72039999999998</v>
      </c>
    </row>
    <row r="3132" spans="13:17" x14ac:dyDescent="0.35">
      <c r="M3132" t="s">
        <v>9697</v>
      </c>
      <c r="N3132">
        <v>107.84610000000001</v>
      </c>
      <c r="O3132">
        <v>-38.890700000000002</v>
      </c>
      <c r="Q3132" s="186">
        <f t="shared" si="68"/>
        <v>323.53830000000005</v>
      </c>
    </row>
    <row r="3133" spans="13:17" x14ac:dyDescent="0.35">
      <c r="M3133" t="s">
        <v>9698</v>
      </c>
      <c r="N3133">
        <v>112.90679999999999</v>
      </c>
      <c r="O3133">
        <v>-37.017499999999998</v>
      </c>
      <c r="Q3133" s="186">
        <f t="shared" si="68"/>
        <v>338.72039999999998</v>
      </c>
    </row>
    <row r="3134" spans="13:17" x14ac:dyDescent="0.35">
      <c r="M3134" t="s">
        <v>9699</v>
      </c>
      <c r="N3134">
        <v>123.0282</v>
      </c>
      <c r="O3134">
        <v>-40.301099999999998</v>
      </c>
      <c r="Q3134" s="186">
        <f t="shared" si="68"/>
        <v>369.08460000000002</v>
      </c>
    </row>
    <row r="3135" spans="13:17" x14ac:dyDescent="0.35">
      <c r="M3135" t="s">
        <v>9700</v>
      </c>
      <c r="N3135">
        <v>116.88809999999999</v>
      </c>
      <c r="O3135">
        <v>-46.802900000000001</v>
      </c>
      <c r="Q3135" s="186">
        <f t="shared" si="68"/>
        <v>350.66429999999997</v>
      </c>
    </row>
    <row r="3136" spans="13:17" x14ac:dyDescent="0.35">
      <c r="M3136" t="s">
        <v>9701</v>
      </c>
      <c r="N3136">
        <v>114.2277</v>
      </c>
      <c r="O3136">
        <v>-48.387900000000002</v>
      </c>
      <c r="Q3136" s="186">
        <f t="shared" si="68"/>
        <v>342.68309999999997</v>
      </c>
    </row>
    <row r="3137" spans="13:17" x14ac:dyDescent="0.35">
      <c r="M3137" t="s">
        <v>9702</v>
      </c>
      <c r="N3137">
        <v>108.9066</v>
      </c>
      <c r="O3137">
        <v>-44.527799999999999</v>
      </c>
      <c r="Q3137" s="186">
        <f t="shared" si="68"/>
        <v>326.71979999999996</v>
      </c>
    </row>
    <row r="3138" spans="13:17" x14ac:dyDescent="0.35">
      <c r="M3138" t="s">
        <v>9703</v>
      </c>
      <c r="N3138">
        <v>106.24590000000001</v>
      </c>
      <c r="O3138">
        <v>-39.082799999999999</v>
      </c>
      <c r="Q3138" s="186">
        <f t="shared" si="68"/>
        <v>318.73770000000002</v>
      </c>
    </row>
    <row r="3139" spans="13:17" x14ac:dyDescent="0.35">
      <c r="M3139" t="s">
        <v>9704</v>
      </c>
      <c r="N3139">
        <v>108.9066</v>
      </c>
      <c r="O3139">
        <v>-37.497900000000001</v>
      </c>
      <c r="Q3139" s="186">
        <f t="shared" si="68"/>
        <v>326.71979999999996</v>
      </c>
    </row>
    <row r="3140" spans="13:17" x14ac:dyDescent="0.35">
      <c r="M3140" t="s">
        <v>9705</v>
      </c>
      <c r="N3140">
        <v>114.2277</v>
      </c>
      <c r="O3140">
        <v>-41.357999999999997</v>
      </c>
      <c r="Q3140" s="186">
        <f t="shared" si="68"/>
        <v>342.68309999999997</v>
      </c>
    </row>
    <row r="3141" spans="13:17" x14ac:dyDescent="0.35">
      <c r="M3141" t="s">
        <v>9706</v>
      </c>
      <c r="N3141">
        <v>97.179299999999984</v>
      </c>
      <c r="O3141">
        <v>-47.266500000000001</v>
      </c>
      <c r="Q3141" s="186">
        <f t="shared" si="68"/>
        <v>291.53789999999992</v>
      </c>
    </row>
    <row r="3142" spans="13:17" x14ac:dyDescent="0.35">
      <c r="M3142" t="s">
        <v>9707</v>
      </c>
      <c r="N3142">
        <v>97.179299999999984</v>
      </c>
      <c r="O3142">
        <v>-48.752000000000002</v>
      </c>
      <c r="Q3142" s="186">
        <f t="shared" si="68"/>
        <v>291.53789999999992</v>
      </c>
    </row>
    <row r="3143" spans="13:17" x14ac:dyDescent="0.35">
      <c r="M3143" t="s">
        <v>9708</v>
      </c>
      <c r="N3143">
        <v>97.179299999999984</v>
      </c>
      <c r="O3143">
        <v>-44.693300000000001</v>
      </c>
      <c r="Q3143" s="186">
        <f t="shared" si="68"/>
        <v>291.53789999999992</v>
      </c>
    </row>
    <row r="3144" spans="13:17" x14ac:dyDescent="0.35">
      <c r="M3144" t="s">
        <v>9709</v>
      </c>
      <c r="N3144">
        <v>97.179299999999984</v>
      </c>
      <c r="O3144">
        <v>-39.149099999999997</v>
      </c>
      <c r="Q3144" s="186">
        <f t="shared" ref="Q3144:Q3207" si="69">N3144*3</f>
        <v>291.53789999999992</v>
      </c>
    </row>
    <row r="3145" spans="13:17" x14ac:dyDescent="0.35">
      <c r="M3145" t="s">
        <v>9710</v>
      </c>
      <c r="N3145">
        <v>97.179299999999984</v>
      </c>
      <c r="O3145">
        <v>-37.663499999999999</v>
      </c>
      <c r="Q3145" s="186">
        <f t="shared" si="69"/>
        <v>291.53789999999992</v>
      </c>
    </row>
    <row r="3146" spans="13:17" x14ac:dyDescent="0.35">
      <c r="M3146" t="s">
        <v>9711</v>
      </c>
      <c r="N3146">
        <v>97.179299999999984</v>
      </c>
      <c r="O3146">
        <v>-41.722099999999998</v>
      </c>
      <c r="Q3146" s="186">
        <f t="shared" si="69"/>
        <v>291.53789999999992</v>
      </c>
    </row>
    <row r="3147" spans="13:17" x14ac:dyDescent="0.35">
      <c r="M3147" t="s">
        <v>9712</v>
      </c>
      <c r="N3147">
        <v>49.271100000000004</v>
      </c>
      <c r="O3147">
        <v>-39.044499999999999</v>
      </c>
      <c r="Q3147" s="186">
        <f t="shared" si="69"/>
        <v>147.81330000000003</v>
      </c>
    </row>
    <row r="3148" spans="13:17" x14ac:dyDescent="0.35">
      <c r="M3148" t="s">
        <v>9713</v>
      </c>
      <c r="N3148">
        <v>49.271100000000004</v>
      </c>
      <c r="O3148">
        <v>-44.7316</v>
      </c>
      <c r="Q3148" s="186">
        <f t="shared" si="69"/>
        <v>147.81330000000003</v>
      </c>
    </row>
    <row r="3149" spans="13:17" x14ac:dyDescent="0.35">
      <c r="M3149" t="s">
        <v>9713</v>
      </c>
      <c r="N3149">
        <v>-0.57394500000000004</v>
      </c>
      <c r="O3149">
        <v>-44.7316</v>
      </c>
      <c r="Q3149" s="186">
        <f t="shared" si="69"/>
        <v>-1.721835</v>
      </c>
    </row>
    <row r="3150" spans="13:17" x14ac:dyDescent="0.35">
      <c r="M3150" t="s">
        <v>9712</v>
      </c>
      <c r="N3150">
        <v>-0.57395099999999999</v>
      </c>
      <c r="O3150">
        <v>-39.044499999999999</v>
      </c>
      <c r="Q3150" s="186">
        <f t="shared" si="69"/>
        <v>-1.7218529999999999</v>
      </c>
    </row>
    <row r="3151" spans="13:17" x14ac:dyDescent="0.35">
      <c r="M3151" t="s">
        <v>9714</v>
      </c>
      <c r="N3151">
        <v>97.179299999999984</v>
      </c>
      <c r="O3151">
        <v>-38.247900000000001</v>
      </c>
      <c r="Q3151" s="186">
        <f t="shared" si="69"/>
        <v>291.53789999999992</v>
      </c>
    </row>
    <row r="3152" spans="13:17" x14ac:dyDescent="0.35">
      <c r="M3152" t="s">
        <v>9715</v>
      </c>
      <c r="N3152">
        <v>97.179299999999984</v>
      </c>
      <c r="O3152">
        <v>-45.023200000000003</v>
      </c>
      <c r="Q3152" s="186">
        <f t="shared" si="69"/>
        <v>291.53789999999992</v>
      </c>
    </row>
    <row r="3153" spans="13:17" x14ac:dyDescent="0.35">
      <c r="M3153" t="s">
        <v>9715</v>
      </c>
      <c r="N3153">
        <v>49.271100000000004</v>
      </c>
      <c r="O3153">
        <v>-45.023200000000003</v>
      </c>
      <c r="Q3153" s="186">
        <f t="shared" si="69"/>
        <v>147.81330000000003</v>
      </c>
    </row>
    <row r="3154" spans="13:17" x14ac:dyDescent="0.35">
      <c r="M3154" t="s">
        <v>9714</v>
      </c>
      <c r="N3154">
        <v>49.271100000000004</v>
      </c>
      <c r="O3154">
        <v>-38.247900000000001</v>
      </c>
      <c r="Q3154" s="186">
        <f t="shared" si="69"/>
        <v>147.81330000000003</v>
      </c>
    </row>
    <row r="3155" spans="13:17" x14ac:dyDescent="0.35">
      <c r="M3155" t="s">
        <v>9716</v>
      </c>
      <c r="N3155">
        <v>97.179299999999984</v>
      </c>
      <c r="O3155">
        <v>-49.9831</v>
      </c>
      <c r="Q3155" s="186">
        <f t="shared" si="69"/>
        <v>291.53789999999992</v>
      </c>
    </row>
    <row r="3156" spans="13:17" x14ac:dyDescent="0.35">
      <c r="M3156" t="s">
        <v>9717</v>
      </c>
      <c r="N3156">
        <v>97.179299999999984</v>
      </c>
      <c r="O3156">
        <v>-48.1676</v>
      </c>
      <c r="Q3156" s="186">
        <f t="shared" si="69"/>
        <v>291.53789999999992</v>
      </c>
    </row>
    <row r="3157" spans="13:17" x14ac:dyDescent="0.35">
      <c r="M3157" t="s">
        <v>9717</v>
      </c>
      <c r="N3157">
        <v>49.271100000000004</v>
      </c>
      <c r="O3157">
        <v>-48.1676</v>
      </c>
      <c r="Q3157" s="186">
        <f t="shared" si="69"/>
        <v>147.81330000000003</v>
      </c>
    </row>
    <row r="3158" spans="13:17" x14ac:dyDescent="0.35">
      <c r="M3158" t="s">
        <v>9716</v>
      </c>
      <c r="N3158">
        <v>49.271100000000004</v>
      </c>
      <c r="O3158">
        <v>-49.9831</v>
      </c>
      <c r="Q3158" s="186">
        <f t="shared" si="69"/>
        <v>147.81330000000003</v>
      </c>
    </row>
    <row r="3159" spans="13:17" x14ac:dyDescent="0.35">
      <c r="M3159" t="s">
        <v>9718</v>
      </c>
      <c r="N3159">
        <v>97.179299999999984</v>
      </c>
      <c r="O3159">
        <v>-41.392299999999999</v>
      </c>
      <c r="Q3159" s="186">
        <f t="shared" si="69"/>
        <v>291.53789999999992</v>
      </c>
    </row>
    <row r="3160" spans="13:17" x14ac:dyDescent="0.35">
      <c r="M3160" t="s">
        <v>9719</v>
      </c>
      <c r="N3160">
        <v>97.179299999999984</v>
      </c>
      <c r="O3160">
        <v>-36.432400000000001</v>
      </c>
      <c r="Q3160" s="186">
        <f t="shared" si="69"/>
        <v>291.53789999999992</v>
      </c>
    </row>
    <row r="3161" spans="13:17" x14ac:dyDescent="0.35">
      <c r="M3161" t="s">
        <v>9719</v>
      </c>
      <c r="N3161">
        <v>49.271100000000004</v>
      </c>
      <c r="O3161">
        <v>-36.432400000000001</v>
      </c>
      <c r="Q3161" s="186">
        <f t="shared" si="69"/>
        <v>147.81330000000003</v>
      </c>
    </row>
    <row r="3162" spans="13:17" x14ac:dyDescent="0.35">
      <c r="M3162" t="s">
        <v>9718</v>
      </c>
      <c r="N3162">
        <v>49.271100000000004</v>
      </c>
      <c r="O3162">
        <v>-41.392299999999999</v>
      </c>
      <c r="Q3162" s="186">
        <f t="shared" si="69"/>
        <v>147.81330000000003</v>
      </c>
    </row>
    <row r="3163" spans="13:17" x14ac:dyDescent="0.35">
      <c r="M3163" t="s">
        <v>9720</v>
      </c>
      <c r="N3163">
        <v>49.271100000000004</v>
      </c>
      <c r="O3163">
        <v>-48.8949</v>
      </c>
      <c r="Q3163" s="186">
        <f t="shared" si="69"/>
        <v>147.81330000000003</v>
      </c>
    </row>
    <row r="3164" spans="13:17" x14ac:dyDescent="0.35">
      <c r="M3164" t="s">
        <v>9721</v>
      </c>
      <c r="N3164">
        <v>49.271100000000004</v>
      </c>
      <c r="O3164">
        <v>-47.371000000000002</v>
      </c>
      <c r="Q3164" s="186">
        <f t="shared" si="69"/>
        <v>147.81330000000003</v>
      </c>
    </row>
    <row r="3165" spans="13:17" x14ac:dyDescent="0.35">
      <c r="M3165" t="s">
        <v>9721</v>
      </c>
      <c r="N3165">
        <v>-0.57393899999999998</v>
      </c>
      <c r="O3165">
        <v>-47.371000000000002</v>
      </c>
      <c r="Q3165" s="186">
        <f t="shared" si="69"/>
        <v>-1.7218169999999999</v>
      </c>
    </row>
    <row r="3166" spans="13:17" x14ac:dyDescent="0.35">
      <c r="M3166" t="s">
        <v>9720</v>
      </c>
      <c r="N3166">
        <v>-0.57393899999999998</v>
      </c>
      <c r="O3166">
        <v>-48.8949</v>
      </c>
      <c r="Q3166" s="186">
        <f t="shared" si="69"/>
        <v>-1.7218169999999999</v>
      </c>
    </row>
    <row r="3167" spans="13:17" x14ac:dyDescent="0.35">
      <c r="M3167" t="s">
        <v>9722</v>
      </c>
      <c r="N3167">
        <v>49.271100000000004</v>
      </c>
      <c r="O3167">
        <v>-41.683900000000001</v>
      </c>
      <c r="Q3167" s="186">
        <f t="shared" si="69"/>
        <v>147.81330000000003</v>
      </c>
    </row>
    <row r="3168" spans="13:17" x14ac:dyDescent="0.35">
      <c r="M3168" t="s">
        <v>9723</v>
      </c>
      <c r="N3168">
        <v>49.271100000000004</v>
      </c>
      <c r="O3168">
        <v>-37.520600000000002</v>
      </c>
      <c r="Q3168" s="186">
        <f t="shared" si="69"/>
        <v>147.81330000000003</v>
      </c>
    </row>
    <row r="3169" spans="13:17" x14ac:dyDescent="0.35">
      <c r="M3169" t="s">
        <v>9723</v>
      </c>
      <c r="N3169">
        <v>-0.57395099999999999</v>
      </c>
      <c r="O3169">
        <v>-37.520600000000002</v>
      </c>
      <c r="Q3169" s="186">
        <f t="shared" si="69"/>
        <v>-1.7218529999999999</v>
      </c>
    </row>
    <row r="3170" spans="13:17" x14ac:dyDescent="0.35">
      <c r="M3170" t="s">
        <v>9722</v>
      </c>
      <c r="N3170">
        <v>-0.57394500000000004</v>
      </c>
      <c r="O3170">
        <v>-41.683900000000001</v>
      </c>
      <c r="Q3170" s="186">
        <f t="shared" si="69"/>
        <v>-1.721835</v>
      </c>
    </row>
    <row r="3171" spans="13:17" x14ac:dyDescent="0.35">
      <c r="M3171" t="s">
        <v>9724</v>
      </c>
      <c r="N3171">
        <v>144.65129999999999</v>
      </c>
      <c r="O3171">
        <v>-17.351700000000001</v>
      </c>
      <c r="Q3171" s="186">
        <f t="shared" si="69"/>
        <v>433.95389999999998</v>
      </c>
    </row>
    <row r="3172" spans="13:17" x14ac:dyDescent="0.35">
      <c r="M3172" t="s">
        <v>9725</v>
      </c>
      <c r="N3172">
        <v>142.6848</v>
      </c>
      <c r="O3172">
        <v>-20.9589</v>
      </c>
      <c r="Q3172" s="186">
        <f t="shared" si="69"/>
        <v>428.05439999999999</v>
      </c>
    </row>
    <row r="3173" spans="13:17" x14ac:dyDescent="0.35">
      <c r="M3173" t="s">
        <v>9726</v>
      </c>
      <c r="N3173">
        <v>134.49629999999999</v>
      </c>
      <c r="O3173">
        <v>-23.846699999999998</v>
      </c>
      <c r="Q3173" s="186">
        <f t="shared" si="69"/>
        <v>403.48889999999994</v>
      </c>
    </row>
    <row r="3174" spans="13:17" x14ac:dyDescent="0.35">
      <c r="M3174" t="s">
        <v>9727</v>
      </c>
      <c r="N3174">
        <v>136.04129999999998</v>
      </c>
      <c r="O3174">
        <v>-20.866700000000002</v>
      </c>
      <c r="Q3174" s="186">
        <f t="shared" si="69"/>
        <v>408.12389999999994</v>
      </c>
    </row>
    <row r="3175" spans="13:17" x14ac:dyDescent="0.35">
      <c r="M3175" t="s">
        <v>9728</v>
      </c>
      <c r="N3175">
        <v>118.11959999999999</v>
      </c>
      <c r="O3175">
        <v>-22.592500000000001</v>
      </c>
      <c r="Q3175" s="186">
        <f t="shared" si="69"/>
        <v>354.35879999999997</v>
      </c>
    </row>
    <row r="3176" spans="13:17" x14ac:dyDescent="0.35">
      <c r="M3176" t="s">
        <v>9727</v>
      </c>
      <c r="N3176">
        <v>118.8219</v>
      </c>
      <c r="O3176">
        <v>-20.866700000000002</v>
      </c>
      <c r="Q3176" s="186">
        <f t="shared" si="69"/>
        <v>356.46569999999997</v>
      </c>
    </row>
    <row r="3177" spans="13:17" x14ac:dyDescent="0.35">
      <c r="M3177" t="s">
        <v>9729</v>
      </c>
      <c r="N3177">
        <v>109.93110000000001</v>
      </c>
      <c r="O3177">
        <v>-18.450500000000002</v>
      </c>
      <c r="Q3177" s="186">
        <f t="shared" si="69"/>
        <v>329.79330000000004</v>
      </c>
    </row>
    <row r="3178" spans="13:17" x14ac:dyDescent="0.35">
      <c r="M3178" t="s">
        <v>9724</v>
      </c>
      <c r="N3178">
        <v>110.21189999999999</v>
      </c>
      <c r="O3178">
        <v>-17.351700000000001</v>
      </c>
      <c r="Q3178" s="186">
        <f t="shared" si="69"/>
        <v>330.63569999999993</v>
      </c>
    </row>
    <row r="3179" spans="13:17" x14ac:dyDescent="0.35">
      <c r="M3179" t="s">
        <v>9730</v>
      </c>
      <c r="N3179">
        <v>118.11959999999999</v>
      </c>
      <c r="O3179">
        <v>-15.5626</v>
      </c>
      <c r="Q3179" s="186">
        <f t="shared" si="69"/>
        <v>354.35879999999997</v>
      </c>
    </row>
    <row r="3180" spans="13:17" x14ac:dyDescent="0.35">
      <c r="M3180" t="s">
        <v>9731</v>
      </c>
      <c r="N3180">
        <v>118.8219</v>
      </c>
      <c r="O3180">
        <v>-13.8368</v>
      </c>
      <c r="Q3180" s="186">
        <f t="shared" si="69"/>
        <v>356.46569999999997</v>
      </c>
    </row>
    <row r="3181" spans="13:17" x14ac:dyDescent="0.35">
      <c r="M3181" t="s">
        <v>9732</v>
      </c>
      <c r="N3181">
        <v>134.49629999999999</v>
      </c>
      <c r="O3181">
        <v>-16.816800000000001</v>
      </c>
      <c r="Q3181" s="186">
        <f t="shared" si="69"/>
        <v>403.48889999999994</v>
      </c>
    </row>
    <row r="3182" spans="13:17" x14ac:dyDescent="0.35">
      <c r="M3182" t="s">
        <v>9731</v>
      </c>
      <c r="N3182">
        <v>136.04129999999998</v>
      </c>
      <c r="O3182">
        <v>-13.8368</v>
      </c>
      <c r="Q3182" s="186">
        <f t="shared" si="69"/>
        <v>408.12389999999994</v>
      </c>
    </row>
    <row r="3183" spans="13:17" x14ac:dyDescent="0.35">
      <c r="M3183" t="s">
        <v>9733</v>
      </c>
      <c r="N3183">
        <v>136.9776</v>
      </c>
      <c r="O3183">
        <v>-23.5989</v>
      </c>
      <c r="Q3183" s="186">
        <f t="shared" si="69"/>
        <v>410.93279999999999</v>
      </c>
    </row>
    <row r="3184" spans="13:17" x14ac:dyDescent="0.35">
      <c r="M3184" t="s">
        <v>9734</v>
      </c>
      <c r="N3184">
        <v>130.01220000000001</v>
      </c>
      <c r="O3184">
        <v>-25.920999999999999</v>
      </c>
      <c r="Q3184" s="186">
        <f t="shared" si="69"/>
        <v>390.03660000000002</v>
      </c>
    </row>
    <row r="3185" spans="13:17" x14ac:dyDescent="0.35">
      <c r="M3185" t="s">
        <v>9735</v>
      </c>
      <c r="N3185">
        <v>116.0814</v>
      </c>
      <c r="O3185">
        <v>-23.535399999999999</v>
      </c>
      <c r="Q3185" s="186">
        <f t="shared" si="69"/>
        <v>348.24419999999998</v>
      </c>
    </row>
    <row r="3186" spans="13:17" x14ac:dyDescent="0.35">
      <c r="M3186" t="s">
        <v>9736</v>
      </c>
      <c r="N3186">
        <v>109.11569999999999</v>
      </c>
      <c r="O3186">
        <v>-18.8276</v>
      </c>
      <c r="Q3186" s="186">
        <f t="shared" si="69"/>
        <v>327.34709999999995</v>
      </c>
    </row>
    <row r="3187" spans="13:17" x14ac:dyDescent="0.35">
      <c r="M3187" t="s">
        <v>9737</v>
      </c>
      <c r="N3187">
        <v>116.0814</v>
      </c>
      <c r="O3187">
        <v>-16.505500000000001</v>
      </c>
      <c r="Q3187" s="186">
        <f t="shared" si="69"/>
        <v>348.24419999999998</v>
      </c>
    </row>
    <row r="3188" spans="13:17" x14ac:dyDescent="0.35">
      <c r="M3188" t="s">
        <v>9738</v>
      </c>
      <c r="N3188">
        <v>130.01220000000001</v>
      </c>
      <c r="O3188">
        <v>-18.891100000000002</v>
      </c>
      <c r="Q3188" s="186">
        <f t="shared" si="69"/>
        <v>390.03660000000002</v>
      </c>
    </row>
    <row r="3189" spans="13:17" x14ac:dyDescent="0.35">
      <c r="M3189" t="s">
        <v>9739</v>
      </c>
      <c r="N3189">
        <v>128.0889</v>
      </c>
      <c r="O3189">
        <v>-25.693999999999999</v>
      </c>
      <c r="Q3189" s="186">
        <f t="shared" si="69"/>
        <v>384.26670000000001</v>
      </c>
    </row>
    <row r="3190" spans="13:17" x14ac:dyDescent="0.35">
      <c r="M3190" t="s">
        <v>9740</v>
      </c>
      <c r="N3190">
        <v>123.0282</v>
      </c>
      <c r="O3190">
        <v>-27.5672</v>
      </c>
      <c r="Q3190" s="186">
        <f t="shared" si="69"/>
        <v>369.08460000000002</v>
      </c>
    </row>
    <row r="3191" spans="13:17" x14ac:dyDescent="0.35">
      <c r="M3191" t="s">
        <v>9741</v>
      </c>
      <c r="N3191">
        <v>112.90679999999999</v>
      </c>
      <c r="O3191">
        <v>-24.2837</v>
      </c>
      <c r="Q3191" s="186">
        <f t="shared" si="69"/>
        <v>338.72039999999998</v>
      </c>
    </row>
    <row r="3192" spans="13:17" x14ac:dyDescent="0.35">
      <c r="M3192" t="s">
        <v>9742</v>
      </c>
      <c r="N3192">
        <v>107.84610000000001</v>
      </c>
      <c r="O3192">
        <v>-19.126899999999999</v>
      </c>
      <c r="Q3192" s="186">
        <f t="shared" si="69"/>
        <v>323.53830000000005</v>
      </c>
    </row>
    <row r="3193" spans="13:17" x14ac:dyDescent="0.35">
      <c r="M3193" t="s">
        <v>9743</v>
      </c>
      <c r="N3193">
        <v>112.90679999999999</v>
      </c>
      <c r="O3193">
        <v>-17.253799999999998</v>
      </c>
      <c r="Q3193" s="186">
        <f t="shared" si="69"/>
        <v>338.72039999999998</v>
      </c>
    </row>
    <row r="3194" spans="13:17" x14ac:dyDescent="0.35">
      <c r="M3194" t="s">
        <v>9744</v>
      </c>
      <c r="N3194">
        <v>123.0282</v>
      </c>
      <c r="O3194">
        <v>-20.537299999999998</v>
      </c>
      <c r="Q3194" s="186">
        <f t="shared" si="69"/>
        <v>369.08460000000002</v>
      </c>
    </row>
    <row r="3195" spans="13:17" x14ac:dyDescent="0.35">
      <c r="M3195" t="s">
        <v>9745</v>
      </c>
      <c r="N3195">
        <v>116.88809999999999</v>
      </c>
      <c r="O3195">
        <v>-27.039200000000001</v>
      </c>
      <c r="Q3195" s="186">
        <f t="shared" si="69"/>
        <v>350.66429999999997</v>
      </c>
    </row>
    <row r="3196" spans="13:17" x14ac:dyDescent="0.35">
      <c r="M3196" t="s">
        <v>9746</v>
      </c>
      <c r="N3196">
        <v>114.2277</v>
      </c>
      <c r="O3196">
        <v>-28.624099999999999</v>
      </c>
      <c r="Q3196" s="186">
        <f t="shared" si="69"/>
        <v>342.68309999999997</v>
      </c>
    </row>
    <row r="3197" spans="13:17" x14ac:dyDescent="0.35">
      <c r="M3197" t="s">
        <v>9747</v>
      </c>
      <c r="N3197">
        <v>108.90630000000002</v>
      </c>
      <c r="O3197">
        <v>-24.764099999999999</v>
      </c>
      <c r="Q3197" s="186">
        <f t="shared" si="69"/>
        <v>326.71890000000008</v>
      </c>
    </row>
    <row r="3198" spans="13:17" x14ac:dyDescent="0.35">
      <c r="M3198" t="s">
        <v>9748</v>
      </c>
      <c r="N3198">
        <v>106.24590000000001</v>
      </c>
      <c r="O3198">
        <v>-19.319099999999999</v>
      </c>
      <c r="Q3198" s="186">
        <f t="shared" si="69"/>
        <v>318.73770000000002</v>
      </c>
    </row>
    <row r="3199" spans="13:17" x14ac:dyDescent="0.35">
      <c r="M3199" t="s">
        <v>9749</v>
      </c>
      <c r="N3199">
        <v>108.90630000000002</v>
      </c>
      <c r="O3199">
        <v>-17.734200000000001</v>
      </c>
      <c r="Q3199" s="186">
        <f t="shared" si="69"/>
        <v>326.71890000000008</v>
      </c>
    </row>
    <row r="3200" spans="13:17" x14ac:dyDescent="0.35">
      <c r="M3200" t="s">
        <v>9750</v>
      </c>
      <c r="N3200">
        <v>114.2277</v>
      </c>
      <c r="O3200">
        <v>-21.594200000000001</v>
      </c>
      <c r="Q3200" s="186">
        <f t="shared" si="69"/>
        <v>342.68309999999997</v>
      </c>
    </row>
    <row r="3201" spans="13:17" x14ac:dyDescent="0.35">
      <c r="M3201" t="s">
        <v>9751</v>
      </c>
      <c r="N3201">
        <v>97.179299999999984</v>
      </c>
      <c r="O3201">
        <v>-27.502700000000001</v>
      </c>
      <c r="Q3201" s="186">
        <f t="shared" si="69"/>
        <v>291.53789999999992</v>
      </c>
    </row>
    <row r="3202" spans="13:17" x14ac:dyDescent="0.35">
      <c r="M3202" t="s">
        <v>9752</v>
      </c>
      <c r="N3202">
        <v>97.179299999999984</v>
      </c>
      <c r="O3202">
        <v>-28.988299999999999</v>
      </c>
      <c r="Q3202" s="186">
        <f t="shared" si="69"/>
        <v>291.53789999999992</v>
      </c>
    </row>
    <row r="3203" spans="13:17" x14ac:dyDescent="0.35">
      <c r="M3203" t="s">
        <v>9753</v>
      </c>
      <c r="N3203">
        <v>97.179299999999984</v>
      </c>
      <c r="O3203">
        <v>-24.929600000000001</v>
      </c>
      <c r="Q3203" s="186">
        <f t="shared" si="69"/>
        <v>291.53789999999992</v>
      </c>
    </row>
    <row r="3204" spans="13:17" x14ac:dyDescent="0.35">
      <c r="M3204" t="s">
        <v>9754</v>
      </c>
      <c r="N3204">
        <v>97.179299999999984</v>
      </c>
      <c r="O3204">
        <v>-19.385300000000001</v>
      </c>
      <c r="Q3204" s="186">
        <f t="shared" si="69"/>
        <v>291.53789999999992</v>
      </c>
    </row>
    <row r="3205" spans="13:17" x14ac:dyDescent="0.35">
      <c r="M3205" t="s">
        <v>9755</v>
      </c>
      <c r="N3205">
        <v>97.179299999999984</v>
      </c>
      <c r="O3205">
        <v>-17.899699999999999</v>
      </c>
      <c r="Q3205" s="186">
        <f t="shared" si="69"/>
        <v>291.53789999999992</v>
      </c>
    </row>
    <row r="3206" spans="13:17" x14ac:dyDescent="0.35">
      <c r="M3206" t="s">
        <v>9756</v>
      </c>
      <c r="N3206">
        <v>97.179299999999984</v>
      </c>
      <c r="O3206">
        <v>-21.958400000000001</v>
      </c>
      <c r="Q3206" s="186">
        <f t="shared" si="69"/>
        <v>291.53789999999992</v>
      </c>
    </row>
    <row r="3207" spans="13:17" x14ac:dyDescent="0.35">
      <c r="M3207" t="s">
        <v>9757</v>
      </c>
      <c r="N3207">
        <v>49.271100000000004</v>
      </c>
      <c r="O3207">
        <v>-19.2807</v>
      </c>
      <c r="Q3207" s="186">
        <f t="shared" si="69"/>
        <v>147.81330000000003</v>
      </c>
    </row>
    <row r="3208" spans="13:17" x14ac:dyDescent="0.35">
      <c r="M3208" t="s">
        <v>9758</v>
      </c>
      <c r="N3208">
        <v>49.271100000000004</v>
      </c>
      <c r="O3208">
        <v>-24.9679</v>
      </c>
      <c r="Q3208" s="186">
        <f t="shared" ref="Q3208:Q3271" si="70">N3208*3</f>
        <v>147.81330000000003</v>
      </c>
    </row>
    <row r="3209" spans="13:17" x14ac:dyDescent="0.35">
      <c r="M3209" t="s">
        <v>9758</v>
      </c>
      <c r="N3209">
        <v>-0.573963</v>
      </c>
      <c r="O3209">
        <v>-24.9679</v>
      </c>
      <c r="Q3209" s="186">
        <f t="shared" si="70"/>
        <v>-1.721889</v>
      </c>
    </row>
    <row r="3210" spans="13:17" x14ac:dyDescent="0.35">
      <c r="M3210" t="s">
        <v>9757</v>
      </c>
      <c r="N3210">
        <v>-0.57396899999999995</v>
      </c>
      <c r="O3210">
        <v>-19.2807</v>
      </c>
      <c r="Q3210" s="186">
        <f t="shared" si="70"/>
        <v>-1.7219069999999999</v>
      </c>
    </row>
    <row r="3211" spans="13:17" x14ac:dyDescent="0.35">
      <c r="M3211" t="s">
        <v>9759</v>
      </c>
      <c r="N3211">
        <v>97.179299999999984</v>
      </c>
      <c r="O3211">
        <v>-18.484100000000002</v>
      </c>
      <c r="Q3211" s="186">
        <f t="shared" si="70"/>
        <v>291.53789999999992</v>
      </c>
    </row>
    <row r="3212" spans="13:17" x14ac:dyDescent="0.35">
      <c r="M3212" t="s">
        <v>9760</v>
      </c>
      <c r="N3212">
        <v>97.179299999999984</v>
      </c>
      <c r="O3212">
        <v>-25.259499999999999</v>
      </c>
      <c r="Q3212" s="186">
        <f t="shared" si="70"/>
        <v>291.53789999999992</v>
      </c>
    </row>
    <row r="3213" spans="13:17" x14ac:dyDescent="0.35">
      <c r="M3213" t="s">
        <v>9760</v>
      </c>
      <c r="N3213">
        <v>49.271100000000004</v>
      </c>
      <c r="O3213">
        <v>-25.259499999999999</v>
      </c>
      <c r="Q3213" s="186">
        <f t="shared" si="70"/>
        <v>147.81330000000003</v>
      </c>
    </row>
    <row r="3214" spans="13:17" x14ac:dyDescent="0.35">
      <c r="M3214" t="s">
        <v>9759</v>
      </c>
      <c r="N3214">
        <v>49.271100000000004</v>
      </c>
      <c r="O3214">
        <v>-18.484100000000002</v>
      </c>
      <c r="Q3214" s="186">
        <f t="shared" si="70"/>
        <v>147.81330000000003</v>
      </c>
    </row>
    <row r="3215" spans="13:17" x14ac:dyDescent="0.35">
      <c r="M3215" t="s">
        <v>9761</v>
      </c>
      <c r="N3215">
        <v>97.179299999999984</v>
      </c>
      <c r="O3215">
        <v>-30.2193</v>
      </c>
      <c r="Q3215" s="186">
        <f t="shared" si="70"/>
        <v>291.53789999999992</v>
      </c>
    </row>
    <row r="3216" spans="13:17" x14ac:dyDescent="0.35">
      <c r="M3216" t="s">
        <v>9762</v>
      </c>
      <c r="N3216">
        <v>97.179299999999984</v>
      </c>
      <c r="O3216">
        <v>-28.4039</v>
      </c>
      <c r="Q3216" s="186">
        <f t="shared" si="70"/>
        <v>291.53789999999992</v>
      </c>
    </row>
    <row r="3217" spans="13:17" x14ac:dyDescent="0.35">
      <c r="M3217" t="s">
        <v>9762</v>
      </c>
      <c r="N3217">
        <v>49.271100000000004</v>
      </c>
      <c r="O3217">
        <v>-28.4039</v>
      </c>
      <c r="Q3217" s="186">
        <f t="shared" si="70"/>
        <v>147.81330000000003</v>
      </c>
    </row>
    <row r="3218" spans="13:17" x14ac:dyDescent="0.35">
      <c r="M3218" t="s">
        <v>9761</v>
      </c>
      <c r="N3218">
        <v>49.271100000000004</v>
      </c>
      <c r="O3218">
        <v>-30.2193</v>
      </c>
      <c r="Q3218" s="186">
        <f t="shared" si="70"/>
        <v>147.81330000000003</v>
      </c>
    </row>
    <row r="3219" spans="13:17" x14ac:dyDescent="0.35">
      <c r="M3219" t="s">
        <v>9763</v>
      </c>
      <c r="N3219">
        <v>97.179299999999984</v>
      </c>
      <c r="O3219">
        <v>-21.628599999999999</v>
      </c>
      <c r="Q3219" s="186">
        <f t="shared" si="70"/>
        <v>291.53789999999992</v>
      </c>
    </row>
    <row r="3220" spans="13:17" x14ac:dyDescent="0.35">
      <c r="M3220" t="s">
        <v>9764</v>
      </c>
      <c r="N3220">
        <v>97.179299999999984</v>
      </c>
      <c r="O3220">
        <v>-16.668700000000001</v>
      </c>
      <c r="Q3220" s="186">
        <f t="shared" si="70"/>
        <v>291.53789999999992</v>
      </c>
    </row>
    <row r="3221" spans="13:17" x14ac:dyDescent="0.35">
      <c r="M3221" t="s">
        <v>9764</v>
      </c>
      <c r="N3221">
        <v>49.271100000000004</v>
      </c>
      <c r="O3221">
        <v>-16.668700000000001</v>
      </c>
      <c r="Q3221" s="186">
        <f t="shared" si="70"/>
        <v>147.81330000000003</v>
      </c>
    </row>
    <row r="3222" spans="13:17" x14ac:dyDescent="0.35">
      <c r="M3222" t="s">
        <v>9763</v>
      </c>
      <c r="N3222">
        <v>49.271100000000004</v>
      </c>
      <c r="O3222">
        <v>-21.628599999999999</v>
      </c>
      <c r="Q3222" s="186">
        <f t="shared" si="70"/>
        <v>147.81330000000003</v>
      </c>
    </row>
    <row r="3223" spans="13:17" x14ac:dyDescent="0.35">
      <c r="M3223" t="s">
        <v>9765</v>
      </c>
      <c r="N3223">
        <v>49.271100000000004</v>
      </c>
      <c r="O3223">
        <v>-29.1312</v>
      </c>
      <c r="Q3223" s="186">
        <f t="shared" si="70"/>
        <v>147.81330000000003</v>
      </c>
    </row>
    <row r="3224" spans="13:17" x14ac:dyDescent="0.35">
      <c r="M3224" t="s">
        <v>9766</v>
      </c>
      <c r="N3224">
        <v>49.271100000000004</v>
      </c>
      <c r="O3224">
        <v>-27.607299999999999</v>
      </c>
      <c r="Q3224" s="186">
        <f t="shared" si="70"/>
        <v>147.81330000000003</v>
      </c>
    </row>
    <row r="3225" spans="13:17" x14ac:dyDescent="0.35">
      <c r="M3225" t="s">
        <v>9766</v>
      </c>
      <c r="N3225">
        <v>-0.57396000000000003</v>
      </c>
      <c r="O3225">
        <v>-27.607299999999999</v>
      </c>
      <c r="Q3225" s="186">
        <f t="shared" si="70"/>
        <v>-1.7218800000000001</v>
      </c>
    </row>
    <row r="3226" spans="13:17" x14ac:dyDescent="0.35">
      <c r="M3226" t="s">
        <v>9765</v>
      </c>
      <c r="N3226">
        <v>-0.57395699999999994</v>
      </c>
      <c r="O3226">
        <v>-29.1312</v>
      </c>
      <c r="Q3226" s="186">
        <f t="shared" si="70"/>
        <v>-1.7218709999999997</v>
      </c>
    </row>
    <row r="3227" spans="13:17" x14ac:dyDescent="0.35">
      <c r="M3227" t="s">
        <v>9767</v>
      </c>
      <c r="N3227">
        <v>49.271100000000004</v>
      </c>
      <c r="O3227">
        <v>-21.920100000000001</v>
      </c>
      <c r="Q3227" s="186">
        <f t="shared" si="70"/>
        <v>147.81330000000003</v>
      </c>
    </row>
    <row r="3228" spans="13:17" x14ac:dyDescent="0.35">
      <c r="M3228" t="s">
        <v>9768</v>
      </c>
      <c r="N3228">
        <v>49.271100000000004</v>
      </c>
      <c r="O3228">
        <v>-17.756900000000002</v>
      </c>
      <c r="Q3228" s="186">
        <f t="shared" si="70"/>
        <v>147.81330000000003</v>
      </c>
    </row>
    <row r="3229" spans="13:17" x14ac:dyDescent="0.35">
      <c r="M3229" t="s">
        <v>9768</v>
      </c>
      <c r="N3229">
        <v>-0.57396899999999995</v>
      </c>
      <c r="O3229">
        <v>-17.756900000000002</v>
      </c>
      <c r="Q3229" s="186">
        <f t="shared" si="70"/>
        <v>-1.7219069999999999</v>
      </c>
    </row>
    <row r="3230" spans="13:17" x14ac:dyDescent="0.35">
      <c r="M3230" t="s">
        <v>9767</v>
      </c>
      <c r="N3230">
        <v>-0.573963</v>
      </c>
      <c r="O3230">
        <v>-21.920100000000001</v>
      </c>
      <c r="Q3230" s="186">
        <f t="shared" si="70"/>
        <v>-1.721889</v>
      </c>
    </row>
    <row r="3231" spans="13:17" x14ac:dyDescent="0.35">
      <c r="M3231" t="s">
        <v>9769</v>
      </c>
      <c r="N3231">
        <v>144.65129999999999</v>
      </c>
      <c r="O3231">
        <v>15.1084</v>
      </c>
      <c r="Q3231" s="186">
        <f t="shared" si="70"/>
        <v>433.95389999999998</v>
      </c>
    </row>
    <row r="3232" spans="13:17" x14ac:dyDescent="0.35">
      <c r="M3232" t="s">
        <v>9770</v>
      </c>
      <c r="N3232">
        <v>142.6848</v>
      </c>
      <c r="O3232">
        <v>18.715599999999998</v>
      </c>
      <c r="Q3232" s="186">
        <f t="shared" si="70"/>
        <v>428.05439999999999</v>
      </c>
    </row>
    <row r="3233" spans="13:17" x14ac:dyDescent="0.35">
      <c r="M3233" t="s">
        <v>9771</v>
      </c>
      <c r="N3233">
        <v>134.49629999999999</v>
      </c>
      <c r="O3233">
        <v>14.573499999999999</v>
      </c>
      <c r="Q3233" s="186">
        <f t="shared" si="70"/>
        <v>403.48889999999994</v>
      </c>
    </row>
    <row r="3234" spans="13:17" x14ac:dyDescent="0.35">
      <c r="M3234" t="s">
        <v>9772</v>
      </c>
      <c r="N3234">
        <v>136.04129999999998</v>
      </c>
      <c r="O3234">
        <v>11.593500000000001</v>
      </c>
      <c r="Q3234" s="186">
        <f t="shared" si="70"/>
        <v>408.12389999999994</v>
      </c>
    </row>
    <row r="3235" spans="13:17" x14ac:dyDescent="0.35">
      <c r="M3235" t="s">
        <v>9773</v>
      </c>
      <c r="N3235">
        <v>118.11959999999999</v>
      </c>
      <c r="O3235">
        <v>13.3193</v>
      </c>
      <c r="Q3235" s="186">
        <f t="shared" si="70"/>
        <v>354.35879999999997</v>
      </c>
    </row>
    <row r="3236" spans="13:17" x14ac:dyDescent="0.35">
      <c r="M3236" t="s">
        <v>9772</v>
      </c>
      <c r="N3236">
        <v>118.8219</v>
      </c>
      <c r="O3236">
        <v>11.593500000000001</v>
      </c>
      <c r="Q3236" s="186">
        <f t="shared" si="70"/>
        <v>356.46569999999997</v>
      </c>
    </row>
    <row r="3237" spans="13:17" x14ac:dyDescent="0.35">
      <c r="M3237" t="s">
        <v>9774</v>
      </c>
      <c r="N3237">
        <v>109.93110000000001</v>
      </c>
      <c r="O3237">
        <v>16.2072</v>
      </c>
      <c r="Q3237" s="186">
        <f t="shared" si="70"/>
        <v>329.79330000000004</v>
      </c>
    </row>
    <row r="3238" spans="13:17" x14ac:dyDescent="0.35">
      <c r="M3238" t="s">
        <v>9775</v>
      </c>
      <c r="N3238">
        <v>110.21189999999999</v>
      </c>
      <c r="O3238">
        <v>15.1084</v>
      </c>
      <c r="Q3238" s="186">
        <f t="shared" si="70"/>
        <v>330.63569999999993</v>
      </c>
    </row>
    <row r="3239" spans="13:17" x14ac:dyDescent="0.35">
      <c r="M3239" t="s">
        <v>9776</v>
      </c>
      <c r="N3239">
        <v>118.11959999999999</v>
      </c>
      <c r="O3239">
        <v>20.3492</v>
      </c>
      <c r="Q3239" s="186">
        <f t="shared" si="70"/>
        <v>354.35879999999997</v>
      </c>
    </row>
    <row r="3240" spans="13:17" x14ac:dyDescent="0.35">
      <c r="M3240" t="s">
        <v>9777</v>
      </c>
      <c r="N3240">
        <v>118.8219</v>
      </c>
      <c r="O3240">
        <v>18.6234</v>
      </c>
      <c r="Q3240" s="186">
        <f t="shared" si="70"/>
        <v>356.46569999999997</v>
      </c>
    </row>
    <row r="3241" spans="13:17" x14ac:dyDescent="0.35">
      <c r="M3241" t="s">
        <v>9778</v>
      </c>
      <c r="N3241">
        <v>134.49629999999999</v>
      </c>
      <c r="O3241">
        <v>21.603400000000001</v>
      </c>
      <c r="Q3241" s="186">
        <f t="shared" si="70"/>
        <v>403.48889999999994</v>
      </c>
    </row>
    <row r="3242" spans="13:17" x14ac:dyDescent="0.35">
      <c r="M3242" t="s">
        <v>9777</v>
      </c>
      <c r="N3242">
        <v>136.04129999999998</v>
      </c>
      <c r="O3242">
        <v>18.6234</v>
      </c>
      <c r="Q3242" s="186">
        <f t="shared" si="70"/>
        <v>408.12389999999994</v>
      </c>
    </row>
    <row r="3243" spans="13:17" x14ac:dyDescent="0.35">
      <c r="M3243" t="s">
        <v>9779</v>
      </c>
      <c r="N3243">
        <v>136.9776</v>
      </c>
      <c r="O3243">
        <v>21.355599999999999</v>
      </c>
      <c r="Q3243" s="186">
        <f t="shared" si="70"/>
        <v>410.93279999999999</v>
      </c>
    </row>
    <row r="3244" spans="13:17" x14ac:dyDescent="0.35">
      <c r="M3244" t="s">
        <v>9780</v>
      </c>
      <c r="N3244">
        <v>130.01220000000001</v>
      </c>
      <c r="O3244">
        <v>16.6478</v>
      </c>
      <c r="Q3244" s="186">
        <f t="shared" si="70"/>
        <v>390.03660000000002</v>
      </c>
    </row>
    <row r="3245" spans="13:17" x14ac:dyDescent="0.35">
      <c r="M3245" t="s">
        <v>9781</v>
      </c>
      <c r="N3245">
        <v>116.08109999999999</v>
      </c>
      <c r="O3245">
        <v>14.2622</v>
      </c>
      <c r="Q3245" s="186">
        <f t="shared" si="70"/>
        <v>348.24329999999998</v>
      </c>
    </row>
    <row r="3246" spans="13:17" x14ac:dyDescent="0.35">
      <c r="M3246" t="s">
        <v>9782</v>
      </c>
      <c r="N3246">
        <v>109.11569999999999</v>
      </c>
      <c r="O3246">
        <v>16.584299999999999</v>
      </c>
      <c r="Q3246" s="186">
        <f t="shared" si="70"/>
        <v>327.34709999999995</v>
      </c>
    </row>
    <row r="3247" spans="13:17" x14ac:dyDescent="0.35">
      <c r="M3247" t="s">
        <v>9783</v>
      </c>
      <c r="N3247">
        <v>116.08109999999999</v>
      </c>
      <c r="O3247">
        <v>21.292100000000001</v>
      </c>
      <c r="Q3247" s="186">
        <f t="shared" si="70"/>
        <v>348.24329999999998</v>
      </c>
    </row>
    <row r="3248" spans="13:17" x14ac:dyDescent="0.35">
      <c r="M3248" t="s">
        <v>9784</v>
      </c>
      <c r="N3248">
        <v>130.01220000000001</v>
      </c>
      <c r="O3248">
        <v>23.677700000000002</v>
      </c>
      <c r="Q3248" s="186">
        <f t="shared" si="70"/>
        <v>390.03660000000002</v>
      </c>
    </row>
    <row r="3249" spans="13:17" x14ac:dyDescent="0.35">
      <c r="M3249" t="s">
        <v>9785</v>
      </c>
      <c r="N3249">
        <v>128.0889</v>
      </c>
      <c r="O3249">
        <v>23.450700000000001</v>
      </c>
      <c r="Q3249" s="186">
        <f t="shared" si="70"/>
        <v>384.26670000000001</v>
      </c>
    </row>
    <row r="3250" spans="13:17" x14ac:dyDescent="0.35">
      <c r="M3250" t="s">
        <v>9786</v>
      </c>
      <c r="N3250">
        <v>123.0282</v>
      </c>
      <c r="O3250">
        <v>18.294</v>
      </c>
      <c r="Q3250" s="186">
        <f t="shared" si="70"/>
        <v>369.08460000000002</v>
      </c>
    </row>
    <row r="3251" spans="13:17" x14ac:dyDescent="0.35">
      <c r="M3251" t="s">
        <v>9787</v>
      </c>
      <c r="N3251">
        <v>112.90679999999999</v>
      </c>
      <c r="O3251">
        <v>15.010400000000001</v>
      </c>
      <c r="Q3251" s="186">
        <f t="shared" si="70"/>
        <v>338.72039999999998</v>
      </c>
    </row>
    <row r="3252" spans="13:17" x14ac:dyDescent="0.35">
      <c r="M3252" t="s">
        <v>9788</v>
      </c>
      <c r="N3252">
        <v>107.8458</v>
      </c>
      <c r="O3252">
        <v>16.883600000000001</v>
      </c>
      <c r="Q3252" s="186">
        <f t="shared" si="70"/>
        <v>323.53739999999999</v>
      </c>
    </row>
    <row r="3253" spans="13:17" x14ac:dyDescent="0.35">
      <c r="M3253" t="s">
        <v>9789</v>
      </c>
      <c r="N3253">
        <v>112.90679999999999</v>
      </c>
      <c r="O3253">
        <v>22.040299999999998</v>
      </c>
      <c r="Q3253" s="186">
        <f t="shared" si="70"/>
        <v>338.72039999999998</v>
      </c>
    </row>
    <row r="3254" spans="13:17" x14ac:dyDescent="0.35">
      <c r="M3254" t="s">
        <v>9790</v>
      </c>
      <c r="N3254">
        <v>123.0282</v>
      </c>
      <c r="O3254">
        <v>25.323899999999998</v>
      </c>
      <c r="Q3254" s="186">
        <f t="shared" si="70"/>
        <v>369.08460000000002</v>
      </c>
    </row>
    <row r="3255" spans="13:17" x14ac:dyDescent="0.35">
      <c r="M3255" t="s">
        <v>9791</v>
      </c>
      <c r="N3255">
        <v>116.88809999999999</v>
      </c>
      <c r="O3255">
        <v>24.7959</v>
      </c>
      <c r="Q3255" s="186">
        <f t="shared" si="70"/>
        <v>350.66429999999997</v>
      </c>
    </row>
    <row r="3256" spans="13:17" x14ac:dyDescent="0.35">
      <c r="M3256" t="s">
        <v>9792</v>
      </c>
      <c r="N3256">
        <v>114.2277</v>
      </c>
      <c r="O3256">
        <v>19.350899999999999</v>
      </c>
      <c r="Q3256" s="186">
        <f t="shared" si="70"/>
        <v>342.68309999999997</v>
      </c>
    </row>
    <row r="3257" spans="13:17" x14ac:dyDescent="0.35">
      <c r="M3257" t="s">
        <v>9793</v>
      </c>
      <c r="N3257">
        <v>108.90630000000002</v>
      </c>
      <c r="O3257">
        <v>15.4909</v>
      </c>
      <c r="Q3257" s="186">
        <f t="shared" si="70"/>
        <v>326.71890000000008</v>
      </c>
    </row>
    <row r="3258" spans="13:17" x14ac:dyDescent="0.35">
      <c r="M3258" t="s">
        <v>9794</v>
      </c>
      <c r="N3258">
        <v>106.24590000000001</v>
      </c>
      <c r="O3258">
        <v>17.075800000000001</v>
      </c>
      <c r="Q3258" s="186">
        <f t="shared" si="70"/>
        <v>318.73770000000002</v>
      </c>
    </row>
    <row r="3259" spans="13:17" x14ac:dyDescent="0.35">
      <c r="M3259" t="s">
        <v>9795</v>
      </c>
      <c r="N3259">
        <v>108.90630000000002</v>
      </c>
      <c r="O3259">
        <v>22.520800000000001</v>
      </c>
      <c r="Q3259" s="186">
        <f t="shared" si="70"/>
        <v>326.71890000000008</v>
      </c>
    </row>
    <row r="3260" spans="13:17" x14ac:dyDescent="0.35">
      <c r="M3260" t="s">
        <v>9796</v>
      </c>
      <c r="N3260">
        <v>114.2277</v>
      </c>
      <c r="O3260">
        <v>26.380800000000001</v>
      </c>
      <c r="Q3260" s="186">
        <f t="shared" si="70"/>
        <v>342.68309999999997</v>
      </c>
    </row>
    <row r="3261" spans="13:17" x14ac:dyDescent="0.35">
      <c r="M3261" t="s">
        <v>9797</v>
      </c>
      <c r="N3261">
        <v>97.179299999999984</v>
      </c>
      <c r="O3261">
        <v>25.259399999999999</v>
      </c>
      <c r="Q3261" s="186">
        <f t="shared" si="70"/>
        <v>291.53789999999992</v>
      </c>
    </row>
    <row r="3262" spans="13:17" x14ac:dyDescent="0.35">
      <c r="M3262" t="s">
        <v>9798</v>
      </c>
      <c r="N3262">
        <v>97.179299999999984</v>
      </c>
      <c r="O3262">
        <v>19.7151</v>
      </c>
      <c r="Q3262" s="186">
        <f t="shared" si="70"/>
        <v>291.53789999999992</v>
      </c>
    </row>
    <row r="3263" spans="13:17" x14ac:dyDescent="0.35">
      <c r="M3263" t="s">
        <v>9799</v>
      </c>
      <c r="N3263">
        <v>97.179299999999984</v>
      </c>
      <c r="O3263">
        <v>15.6564</v>
      </c>
      <c r="Q3263" s="186">
        <f t="shared" si="70"/>
        <v>291.53789999999992</v>
      </c>
    </row>
    <row r="3264" spans="13:17" x14ac:dyDescent="0.35">
      <c r="M3264" t="s">
        <v>9800</v>
      </c>
      <c r="N3264">
        <v>97.179299999999984</v>
      </c>
      <c r="O3264">
        <v>17.141999999999999</v>
      </c>
      <c r="Q3264" s="186">
        <f t="shared" si="70"/>
        <v>291.53789999999992</v>
      </c>
    </row>
    <row r="3265" spans="13:17" x14ac:dyDescent="0.35">
      <c r="M3265" t="s">
        <v>9801</v>
      </c>
      <c r="N3265">
        <v>97.179299999999984</v>
      </c>
      <c r="O3265">
        <v>22.686299999999999</v>
      </c>
      <c r="Q3265" s="186">
        <f t="shared" si="70"/>
        <v>291.53789999999992</v>
      </c>
    </row>
    <row r="3266" spans="13:17" x14ac:dyDescent="0.35">
      <c r="M3266" t="s">
        <v>9802</v>
      </c>
      <c r="N3266">
        <v>97.179299999999984</v>
      </c>
      <c r="O3266">
        <v>26.745000000000001</v>
      </c>
      <c r="Q3266" s="186">
        <f t="shared" si="70"/>
        <v>291.53789999999992</v>
      </c>
    </row>
    <row r="3267" spans="13:17" x14ac:dyDescent="0.35">
      <c r="M3267" t="s">
        <v>9803</v>
      </c>
      <c r="N3267">
        <v>49.271100000000004</v>
      </c>
      <c r="O3267">
        <v>17.037400000000002</v>
      </c>
      <c r="Q3267" s="186">
        <f t="shared" si="70"/>
        <v>147.81330000000003</v>
      </c>
    </row>
    <row r="3268" spans="13:17" x14ac:dyDescent="0.35">
      <c r="M3268" t="s">
        <v>9804</v>
      </c>
      <c r="N3268">
        <v>49.271100000000004</v>
      </c>
      <c r="O3268">
        <v>15.513500000000001</v>
      </c>
      <c r="Q3268" s="186">
        <f t="shared" si="70"/>
        <v>147.81330000000003</v>
      </c>
    </row>
    <row r="3269" spans="13:17" x14ac:dyDescent="0.35">
      <c r="M3269" t="s">
        <v>9804</v>
      </c>
      <c r="N3269">
        <v>-0.57400499999999999</v>
      </c>
      <c r="O3269">
        <v>15.513500000000001</v>
      </c>
      <c r="Q3269" s="186">
        <f t="shared" si="70"/>
        <v>-1.7220149999999999</v>
      </c>
    </row>
    <row r="3270" spans="13:17" x14ac:dyDescent="0.35">
      <c r="M3270" t="s">
        <v>9803</v>
      </c>
      <c r="N3270">
        <v>-0.57400499999999999</v>
      </c>
      <c r="O3270">
        <v>17.037400000000002</v>
      </c>
      <c r="Q3270" s="186">
        <f t="shared" si="70"/>
        <v>-1.7220149999999999</v>
      </c>
    </row>
    <row r="3271" spans="13:17" x14ac:dyDescent="0.35">
      <c r="M3271" t="s">
        <v>9805</v>
      </c>
      <c r="N3271">
        <v>97.179299999999984</v>
      </c>
      <c r="O3271">
        <v>16.2408</v>
      </c>
      <c r="Q3271" s="186">
        <f t="shared" si="70"/>
        <v>291.53789999999992</v>
      </c>
    </row>
    <row r="3272" spans="13:17" x14ac:dyDescent="0.35">
      <c r="M3272" t="s">
        <v>9806</v>
      </c>
      <c r="N3272">
        <v>97.179299999999984</v>
      </c>
      <c r="O3272">
        <v>14.4254</v>
      </c>
      <c r="Q3272" s="186">
        <f t="shared" ref="Q3272:Q3335" si="71">N3272*3</f>
        <v>291.53789999999992</v>
      </c>
    </row>
    <row r="3273" spans="13:17" x14ac:dyDescent="0.35">
      <c r="M3273" t="s">
        <v>9806</v>
      </c>
      <c r="N3273">
        <v>49.271100000000004</v>
      </c>
      <c r="O3273">
        <v>14.4254</v>
      </c>
      <c r="Q3273" s="186">
        <f t="shared" si="71"/>
        <v>147.81330000000003</v>
      </c>
    </row>
    <row r="3274" spans="13:17" x14ac:dyDescent="0.35">
      <c r="M3274" t="s">
        <v>9805</v>
      </c>
      <c r="N3274">
        <v>49.271100000000004</v>
      </c>
      <c r="O3274">
        <v>16.2408</v>
      </c>
      <c r="Q3274" s="186">
        <f t="shared" si="71"/>
        <v>147.81330000000003</v>
      </c>
    </row>
    <row r="3275" spans="13:17" x14ac:dyDescent="0.35">
      <c r="M3275" t="s">
        <v>9807</v>
      </c>
      <c r="N3275">
        <v>97.179299999999984</v>
      </c>
      <c r="O3275">
        <v>19.385200000000001</v>
      </c>
      <c r="Q3275" s="186">
        <f t="shared" si="71"/>
        <v>291.53789999999992</v>
      </c>
    </row>
    <row r="3276" spans="13:17" x14ac:dyDescent="0.35">
      <c r="M3276" t="s">
        <v>9808</v>
      </c>
      <c r="N3276">
        <v>97.179299999999984</v>
      </c>
      <c r="O3276">
        <v>26.160599999999999</v>
      </c>
      <c r="Q3276" s="186">
        <f t="shared" si="71"/>
        <v>291.53789999999992</v>
      </c>
    </row>
    <row r="3277" spans="13:17" x14ac:dyDescent="0.35">
      <c r="M3277" t="s">
        <v>9808</v>
      </c>
      <c r="N3277">
        <v>49.271100000000004</v>
      </c>
      <c r="O3277">
        <v>26.160599999999999</v>
      </c>
      <c r="Q3277" s="186">
        <f t="shared" si="71"/>
        <v>147.81330000000003</v>
      </c>
    </row>
    <row r="3278" spans="13:17" x14ac:dyDescent="0.35">
      <c r="M3278" t="s">
        <v>9807</v>
      </c>
      <c r="N3278">
        <v>49.271100000000004</v>
      </c>
      <c r="O3278">
        <v>19.385200000000001</v>
      </c>
      <c r="Q3278" s="186">
        <f t="shared" si="71"/>
        <v>147.81330000000003</v>
      </c>
    </row>
    <row r="3279" spans="13:17" x14ac:dyDescent="0.35">
      <c r="M3279" t="s">
        <v>9809</v>
      </c>
      <c r="N3279">
        <v>97.179299999999984</v>
      </c>
      <c r="O3279">
        <v>27.975999999999999</v>
      </c>
      <c r="Q3279" s="186">
        <f t="shared" si="71"/>
        <v>291.53789999999992</v>
      </c>
    </row>
    <row r="3280" spans="13:17" x14ac:dyDescent="0.35">
      <c r="M3280" t="s">
        <v>9810</v>
      </c>
      <c r="N3280">
        <v>97.179299999999984</v>
      </c>
      <c r="O3280">
        <v>23.016200000000001</v>
      </c>
      <c r="Q3280" s="186">
        <f t="shared" si="71"/>
        <v>291.53789999999992</v>
      </c>
    </row>
    <row r="3281" spans="13:17" x14ac:dyDescent="0.35">
      <c r="M3281" t="s">
        <v>9810</v>
      </c>
      <c r="N3281">
        <v>49.271100000000004</v>
      </c>
      <c r="O3281">
        <v>23.016200000000001</v>
      </c>
      <c r="Q3281" s="186">
        <f t="shared" si="71"/>
        <v>147.81330000000003</v>
      </c>
    </row>
    <row r="3282" spans="13:17" x14ac:dyDescent="0.35">
      <c r="M3282" t="s">
        <v>9809</v>
      </c>
      <c r="N3282">
        <v>49.271100000000004</v>
      </c>
      <c r="O3282">
        <v>27.975999999999999</v>
      </c>
      <c r="Q3282" s="186">
        <f t="shared" si="71"/>
        <v>147.81330000000003</v>
      </c>
    </row>
    <row r="3283" spans="13:17" x14ac:dyDescent="0.35">
      <c r="M3283" t="s">
        <v>9811</v>
      </c>
      <c r="N3283">
        <v>49.271100000000004</v>
      </c>
      <c r="O3283">
        <v>19.6768</v>
      </c>
      <c r="Q3283" s="186">
        <f t="shared" si="71"/>
        <v>147.81330000000003</v>
      </c>
    </row>
    <row r="3284" spans="13:17" x14ac:dyDescent="0.35">
      <c r="M3284" t="s">
        <v>9812</v>
      </c>
      <c r="N3284">
        <v>49.271100000000004</v>
      </c>
      <c r="O3284">
        <v>25.364000000000001</v>
      </c>
      <c r="Q3284" s="186">
        <f t="shared" si="71"/>
        <v>147.81330000000003</v>
      </c>
    </row>
    <row r="3285" spans="13:17" x14ac:dyDescent="0.35">
      <c r="M3285" t="s">
        <v>9812</v>
      </c>
      <c r="N3285">
        <v>-0.57401100000000005</v>
      </c>
      <c r="O3285">
        <v>25.364000000000001</v>
      </c>
      <c r="Q3285" s="186">
        <f t="shared" si="71"/>
        <v>-1.7220330000000001</v>
      </c>
    </row>
    <row r="3286" spans="13:17" x14ac:dyDescent="0.35">
      <c r="M3286" t="s">
        <v>9811</v>
      </c>
      <c r="N3286">
        <v>-0.57400499999999999</v>
      </c>
      <c r="O3286">
        <v>19.6768</v>
      </c>
      <c r="Q3286" s="186">
        <f t="shared" si="71"/>
        <v>-1.7220149999999999</v>
      </c>
    </row>
    <row r="3287" spans="13:17" x14ac:dyDescent="0.35">
      <c r="M3287" t="s">
        <v>9813</v>
      </c>
      <c r="N3287">
        <v>49.271100000000004</v>
      </c>
      <c r="O3287">
        <v>26.887899999999998</v>
      </c>
      <c r="Q3287" s="186">
        <f t="shared" si="71"/>
        <v>147.81330000000003</v>
      </c>
    </row>
    <row r="3288" spans="13:17" x14ac:dyDescent="0.35">
      <c r="M3288" t="s">
        <v>9814</v>
      </c>
      <c r="N3288">
        <v>49.271100000000004</v>
      </c>
      <c r="O3288">
        <v>22.724599999999999</v>
      </c>
      <c r="Q3288" s="186">
        <f t="shared" si="71"/>
        <v>147.81330000000003</v>
      </c>
    </row>
    <row r="3289" spans="13:17" x14ac:dyDescent="0.35">
      <c r="M3289" t="s">
        <v>9814</v>
      </c>
      <c r="N3289">
        <v>-0.57401100000000005</v>
      </c>
      <c r="O3289">
        <v>22.724599999999999</v>
      </c>
      <c r="Q3289" s="186">
        <f t="shared" si="71"/>
        <v>-1.7220330000000001</v>
      </c>
    </row>
    <row r="3290" spans="13:17" x14ac:dyDescent="0.35">
      <c r="M3290" t="s">
        <v>9813</v>
      </c>
      <c r="N3290">
        <v>-0.57401100000000005</v>
      </c>
      <c r="O3290">
        <v>26.887899999999998</v>
      </c>
      <c r="Q3290" s="186">
        <f t="shared" si="71"/>
        <v>-1.7220330000000001</v>
      </c>
    </row>
    <row r="3291" spans="13:17" x14ac:dyDescent="0.35">
      <c r="M3291" t="s">
        <v>9815</v>
      </c>
      <c r="N3291">
        <v>144.65129999999999</v>
      </c>
      <c r="O3291">
        <v>34.858600000000003</v>
      </c>
      <c r="Q3291" s="186">
        <f t="shared" si="71"/>
        <v>433.95389999999998</v>
      </c>
    </row>
    <row r="3292" spans="13:17" x14ac:dyDescent="0.35">
      <c r="M3292" t="s">
        <v>9816</v>
      </c>
      <c r="N3292">
        <v>142.6848</v>
      </c>
      <c r="O3292">
        <v>38.465800000000002</v>
      </c>
      <c r="Q3292" s="186">
        <f t="shared" si="71"/>
        <v>428.05439999999999</v>
      </c>
    </row>
    <row r="3293" spans="13:17" x14ac:dyDescent="0.35">
      <c r="M3293" t="s">
        <v>9817</v>
      </c>
      <c r="N3293">
        <v>134.49629999999999</v>
      </c>
      <c r="O3293">
        <v>34.323799999999999</v>
      </c>
      <c r="Q3293" s="186">
        <f t="shared" si="71"/>
        <v>403.48889999999994</v>
      </c>
    </row>
    <row r="3294" spans="13:17" x14ac:dyDescent="0.35">
      <c r="M3294" t="s">
        <v>9818</v>
      </c>
      <c r="N3294">
        <v>136.04129999999998</v>
      </c>
      <c r="O3294">
        <v>31.343699999999998</v>
      </c>
      <c r="Q3294" s="186">
        <f t="shared" si="71"/>
        <v>408.12389999999994</v>
      </c>
    </row>
    <row r="3295" spans="13:17" x14ac:dyDescent="0.35">
      <c r="M3295" t="s">
        <v>9819</v>
      </c>
      <c r="N3295">
        <v>118.11959999999999</v>
      </c>
      <c r="O3295">
        <v>33.069499999999998</v>
      </c>
      <c r="Q3295" s="186">
        <f t="shared" si="71"/>
        <v>354.35879999999997</v>
      </c>
    </row>
    <row r="3296" spans="13:17" x14ac:dyDescent="0.35">
      <c r="M3296" t="s">
        <v>9818</v>
      </c>
      <c r="N3296">
        <v>118.8219</v>
      </c>
      <c r="O3296">
        <v>31.343699999999998</v>
      </c>
      <c r="Q3296" s="186">
        <f t="shared" si="71"/>
        <v>356.46569999999997</v>
      </c>
    </row>
    <row r="3297" spans="13:17" x14ac:dyDescent="0.35">
      <c r="M3297" t="s">
        <v>9820</v>
      </c>
      <c r="N3297">
        <v>109.93110000000001</v>
      </c>
      <c r="O3297">
        <v>35.9574</v>
      </c>
      <c r="Q3297" s="186">
        <f t="shared" si="71"/>
        <v>329.79330000000004</v>
      </c>
    </row>
    <row r="3298" spans="13:17" x14ac:dyDescent="0.35">
      <c r="M3298" t="s">
        <v>9815</v>
      </c>
      <c r="N3298">
        <v>110.21189999999999</v>
      </c>
      <c r="O3298">
        <v>34.858600000000003</v>
      </c>
      <c r="Q3298" s="186">
        <f t="shared" si="71"/>
        <v>330.63569999999993</v>
      </c>
    </row>
    <row r="3299" spans="13:17" x14ac:dyDescent="0.35">
      <c r="M3299" t="s">
        <v>9821</v>
      </c>
      <c r="N3299">
        <v>118.11959999999999</v>
      </c>
      <c r="O3299">
        <v>40.099499999999999</v>
      </c>
      <c r="Q3299" s="186">
        <f t="shared" si="71"/>
        <v>354.35879999999997</v>
      </c>
    </row>
    <row r="3300" spans="13:17" x14ac:dyDescent="0.35">
      <c r="M3300" t="s">
        <v>9822</v>
      </c>
      <c r="N3300">
        <v>118.8219</v>
      </c>
      <c r="O3300">
        <v>38.373600000000003</v>
      </c>
      <c r="Q3300" s="186">
        <f t="shared" si="71"/>
        <v>356.46569999999997</v>
      </c>
    </row>
    <row r="3301" spans="13:17" x14ac:dyDescent="0.35">
      <c r="M3301" t="s">
        <v>9823</v>
      </c>
      <c r="N3301">
        <v>134.49629999999999</v>
      </c>
      <c r="O3301">
        <v>41.353700000000003</v>
      </c>
      <c r="Q3301" s="186">
        <f t="shared" si="71"/>
        <v>403.48889999999994</v>
      </c>
    </row>
    <row r="3302" spans="13:17" x14ac:dyDescent="0.35">
      <c r="M3302" t="s">
        <v>9822</v>
      </c>
      <c r="N3302">
        <v>136.04129999999998</v>
      </c>
      <c r="O3302">
        <v>38.373600000000003</v>
      </c>
      <c r="Q3302" s="186">
        <f t="shared" si="71"/>
        <v>408.12389999999994</v>
      </c>
    </row>
    <row r="3303" spans="13:17" x14ac:dyDescent="0.35">
      <c r="M3303" t="s">
        <v>9824</v>
      </c>
      <c r="N3303">
        <v>136.9776</v>
      </c>
      <c r="O3303">
        <v>41.105800000000002</v>
      </c>
      <c r="Q3303" s="186">
        <f t="shared" si="71"/>
        <v>410.93279999999999</v>
      </c>
    </row>
    <row r="3304" spans="13:17" x14ac:dyDescent="0.35">
      <c r="M3304" t="s">
        <v>9825</v>
      </c>
      <c r="N3304">
        <v>130.01220000000001</v>
      </c>
      <c r="O3304">
        <v>36.398099999999999</v>
      </c>
      <c r="Q3304" s="186">
        <f t="shared" si="71"/>
        <v>390.03660000000002</v>
      </c>
    </row>
    <row r="3305" spans="13:17" x14ac:dyDescent="0.35">
      <c r="M3305" t="s">
        <v>9826</v>
      </c>
      <c r="N3305">
        <v>116.0814</v>
      </c>
      <c r="O3305">
        <v>34.0124</v>
      </c>
      <c r="Q3305" s="186">
        <f t="shared" si="71"/>
        <v>348.24419999999998</v>
      </c>
    </row>
    <row r="3306" spans="13:17" x14ac:dyDescent="0.35">
      <c r="M3306" t="s">
        <v>9827</v>
      </c>
      <c r="N3306">
        <v>109.11569999999999</v>
      </c>
      <c r="O3306">
        <v>36.334499999999998</v>
      </c>
      <c r="Q3306" s="186">
        <f t="shared" si="71"/>
        <v>327.34709999999995</v>
      </c>
    </row>
    <row r="3307" spans="13:17" x14ac:dyDescent="0.35">
      <c r="M3307" t="s">
        <v>9828</v>
      </c>
      <c r="N3307">
        <v>116.08109999999999</v>
      </c>
      <c r="O3307">
        <v>41.042299999999997</v>
      </c>
      <c r="Q3307" s="186">
        <f t="shared" si="71"/>
        <v>348.24329999999998</v>
      </c>
    </row>
    <row r="3308" spans="13:17" x14ac:dyDescent="0.35">
      <c r="M3308" t="s">
        <v>9829</v>
      </c>
      <c r="N3308">
        <v>130.01220000000001</v>
      </c>
      <c r="O3308">
        <v>43.427999999999997</v>
      </c>
      <c r="Q3308" s="186">
        <f t="shared" si="71"/>
        <v>390.03660000000002</v>
      </c>
    </row>
    <row r="3309" spans="13:17" x14ac:dyDescent="0.35">
      <c r="M3309" t="s">
        <v>9830</v>
      </c>
      <c r="N3309">
        <v>128.0889</v>
      </c>
      <c r="O3309">
        <v>43.201000000000001</v>
      </c>
      <c r="Q3309" s="186">
        <f t="shared" si="71"/>
        <v>384.26670000000001</v>
      </c>
    </row>
    <row r="3310" spans="13:17" x14ac:dyDescent="0.35">
      <c r="M3310" t="s">
        <v>9831</v>
      </c>
      <c r="N3310">
        <v>123.02790000000002</v>
      </c>
      <c r="O3310">
        <v>38.044199999999996</v>
      </c>
      <c r="Q3310" s="186">
        <f t="shared" si="71"/>
        <v>369.08370000000002</v>
      </c>
    </row>
    <row r="3311" spans="13:17" x14ac:dyDescent="0.35">
      <c r="M3311" t="s">
        <v>9832</v>
      </c>
      <c r="N3311">
        <v>112.90679999999999</v>
      </c>
      <c r="O3311">
        <v>34.7607</v>
      </c>
      <c r="Q3311" s="186">
        <f t="shared" si="71"/>
        <v>338.72039999999998</v>
      </c>
    </row>
    <row r="3312" spans="13:17" x14ac:dyDescent="0.35">
      <c r="M3312" t="s">
        <v>9833</v>
      </c>
      <c r="N3312">
        <v>107.8458</v>
      </c>
      <c r="O3312">
        <v>36.633899999999997</v>
      </c>
      <c r="Q3312" s="186">
        <f t="shared" si="71"/>
        <v>323.53739999999999</v>
      </c>
    </row>
    <row r="3313" spans="13:17" x14ac:dyDescent="0.35">
      <c r="M3313" t="s">
        <v>9834</v>
      </c>
      <c r="N3313">
        <v>112.90649999999999</v>
      </c>
      <c r="O3313">
        <v>41.790599999999998</v>
      </c>
      <c r="Q3313" s="186">
        <f t="shared" si="71"/>
        <v>338.71949999999998</v>
      </c>
    </row>
    <row r="3314" spans="13:17" x14ac:dyDescent="0.35">
      <c r="M3314" t="s">
        <v>9835</v>
      </c>
      <c r="N3314">
        <v>123.0282</v>
      </c>
      <c r="O3314">
        <v>45.074100000000001</v>
      </c>
      <c r="Q3314" s="186">
        <f t="shared" si="71"/>
        <v>369.08460000000002</v>
      </c>
    </row>
    <row r="3315" spans="13:17" x14ac:dyDescent="0.35">
      <c r="M3315" t="s">
        <v>9836</v>
      </c>
      <c r="N3315">
        <v>116.88809999999999</v>
      </c>
      <c r="O3315">
        <v>44.546100000000003</v>
      </c>
      <c r="Q3315" s="186">
        <f t="shared" si="71"/>
        <v>350.66429999999997</v>
      </c>
    </row>
    <row r="3316" spans="13:17" x14ac:dyDescent="0.35">
      <c r="M3316" t="s">
        <v>9837</v>
      </c>
      <c r="N3316">
        <v>114.2277</v>
      </c>
      <c r="O3316">
        <v>39.101199999999999</v>
      </c>
      <c r="Q3316" s="186">
        <f t="shared" si="71"/>
        <v>342.68309999999997</v>
      </c>
    </row>
    <row r="3317" spans="13:17" x14ac:dyDescent="0.35">
      <c r="M3317" t="s">
        <v>9838</v>
      </c>
      <c r="N3317">
        <v>108.90630000000002</v>
      </c>
      <c r="O3317">
        <v>35.241100000000003</v>
      </c>
      <c r="Q3317" s="186">
        <f t="shared" si="71"/>
        <v>326.71890000000008</v>
      </c>
    </row>
    <row r="3318" spans="13:17" x14ac:dyDescent="0.35">
      <c r="M3318" t="s">
        <v>9839</v>
      </c>
      <c r="N3318">
        <v>106.24590000000001</v>
      </c>
      <c r="O3318">
        <v>36.826000000000001</v>
      </c>
      <c r="Q3318" s="186">
        <f t="shared" si="71"/>
        <v>318.73770000000002</v>
      </c>
    </row>
    <row r="3319" spans="13:17" x14ac:dyDescent="0.35">
      <c r="M3319" t="s">
        <v>9840</v>
      </c>
      <c r="N3319">
        <v>108.90630000000002</v>
      </c>
      <c r="O3319">
        <v>42.271000000000001</v>
      </c>
      <c r="Q3319" s="186">
        <f t="shared" si="71"/>
        <v>326.71890000000008</v>
      </c>
    </row>
    <row r="3320" spans="13:17" x14ac:dyDescent="0.35">
      <c r="M3320" t="s">
        <v>9841</v>
      </c>
      <c r="N3320">
        <v>114.2277</v>
      </c>
      <c r="O3320">
        <v>46.131</v>
      </c>
      <c r="Q3320" s="186">
        <f t="shared" si="71"/>
        <v>342.68309999999997</v>
      </c>
    </row>
    <row r="3321" spans="13:17" x14ac:dyDescent="0.35">
      <c r="M3321" t="s">
        <v>9842</v>
      </c>
      <c r="N3321">
        <v>97.179299999999984</v>
      </c>
      <c r="O3321">
        <v>45.009599999999999</v>
      </c>
      <c r="Q3321" s="186">
        <f t="shared" si="71"/>
        <v>291.53789999999992</v>
      </c>
    </row>
    <row r="3322" spans="13:17" x14ac:dyDescent="0.35">
      <c r="M3322" t="s">
        <v>9843</v>
      </c>
      <c r="N3322">
        <v>97.179299999999984</v>
      </c>
      <c r="O3322">
        <v>39.465299999999999</v>
      </c>
      <c r="Q3322" s="186">
        <f t="shared" si="71"/>
        <v>291.53789999999992</v>
      </c>
    </row>
    <row r="3323" spans="13:17" x14ac:dyDescent="0.35">
      <c r="M3323" t="s">
        <v>9844</v>
      </c>
      <c r="N3323">
        <v>97.179299999999984</v>
      </c>
      <c r="O3323">
        <v>35.406599999999997</v>
      </c>
      <c r="Q3323" s="186">
        <f t="shared" si="71"/>
        <v>291.53789999999992</v>
      </c>
    </row>
    <row r="3324" spans="13:17" x14ac:dyDescent="0.35">
      <c r="M3324" t="s">
        <v>9845</v>
      </c>
      <c r="N3324">
        <v>97.179299999999984</v>
      </c>
      <c r="O3324">
        <v>36.892200000000003</v>
      </c>
      <c r="Q3324" s="186">
        <f t="shared" si="71"/>
        <v>291.53789999999992</v>
      </c>
    </row>
    <row r="3325" spans="13:17" x14ac:dyDescent="0.35">
      <c r="M3325" t="s">
        <v>9846</v>
      </c>
      <c r="N3325">
        <v>97.179299999999984</v>
      </c>
      <c r="O3325">
        <v>42.436500000000002</v>
      </c>
      <c r="Q3325" s="186">
        <f t="shared" si="71"/>
        <v>291.53789999999992</v>
      </c>
    </row>
    <row r="3326" spans="13:17" x14ac:dyDescent="0.35">
      <c r="M3326" t="s">
        <v>9847</v>
      </c>
      <c r="N3326">
        <v>97.179299999999984</v>
      </c>
      <c r="O3326">
        <v>46.495199999999997</v>
      </c>
      <c r="Q3326" s="186">
        <f t="shared" si="71"/>
        <v>291.53789999999992</v>
      </c>
    </row>
    <row r="3327" spans="13:17" x14ac:dyDescent="0.35">
      <c r="M3327" t="s">
        <v>9848</v>
      </c>
      <c r="N3327">
        <v>49.271100000000004</v>
      </c>
      <c r="O3327">
        <v>36.787599999999998</v>
      </c>
      <c r="Q3327" s="186">
        <f t="shared" si="71"/>
        <v>147.81330000000003</v>
      </c>
    </row>
    <row r="3328" spans="13:17" x14ac:dyDescent="0.35">
      <c r="M3328" t="s">
        <v>9849</v>
      </c>
      <c r="N3328">
        <v>49.271100000000004</v>
      </c>
      <c r="O3328">
        <v>35.263800000000003</v>
      </c>
      <c r="Q3328" s="186">
        <f t="shared" si="71"/>
        <v>147.81330000000003</v>
      </c>
    </row>
    <row r="3329" spans="13:17" x14ac:dyDescent="0.35">
      <c r="M3329" t="s">
        <v>9849</v>
      </c>
      <c r="N3329">
        <v>-0.57402300000000006</v>
      </c>
      <c r="O3329">
        <v>35.263800000000003</v>
      </c>
      <c r="Q3329" s="186">
        <f t="shared" si="71"/>
        <v>-1.7220690000000003</v>
      </c>
    </row>
    <row r="3330" spans="13:17" x14ac:dyDescent="0.35">
      <c r="M3330" t="s">
        <v>9848</v>
      </c>
      <c r="N3330">
        <v>-0.57402300000000006</v>
      </c>
      <c r="O3330">
        <v>36.787599999999998</v>
      </c>
      <c r="Q3330" s="186">
        <f t="shared" si="71"/>
        <v>-1.7220690000000003</v>
      </c>
    </row>
    <row r="3331" spans="13:17" x14ac:dyDescent="0.35">
      <c r="M3331" t="s">
        <v>9850</v>
      </c>
      <c r="N3331">
        <v>97.179299999999984</v>
      </c>
      <c r="O3331">
        <v>35.991100000000003</v>
      </c>
      <c r="Q3331" s="186">
        <f t="shared" si="71"/>
        <v>291.53789999999992</v>
      </c>
    </row>
    <row r="3332" spans="13:17" x14ac:dyDescent="0.35">
      <c r="M3332" t="s">
        <v>9851</v>
      </c>
      <c r="N3332">
        <v>97.179299999999984</v>
      </c>
      <c r="O3332">
        <v>34.175600000000003</v>
      </c>
      <c r="Q3332" s="186">
        <f t="shared" si="71"/>
        <v>291.53789999999992</v>
      </c>
    </row>
    <row r="3333" spans="13:17" x14ac:dyDescent="0.35">
      <c r="M3333" t="s">
        <v>9851</v>
      </c>
      <c r="N3333">
        <v>49.271100000000004</v>
      </c>
      <c r="O3333">
        <v>34.175600000000003</v>
      </c>
      <c r="Q3333" s="186">
        <f t="shared" si="71"/>
        <v>147.81330000000003</v>
      </c>
    </row>
    <row r="3334" spans="13:17" x14ac:dyDescent="0.35">
      <c r="M3334" t="s">
        <v>9850</v>
      </c>
      <c r="N3334">
        <v>49.271100000000004</v>
      </c>
      <c r="O3334">
        <v>35.991100000000003</v>
      </c>
      <c r="Q3334" s="186">
        <f t="shared" si="71"/>
        <v>147.81330000000003</v>
      </c>
    </row>
    <row r="3335" spans="13:17" x14ac:dyDescent="0.35">
      <c r="M3335" t="s">
        <v>9852</v>
      </c>
      <c r="N3335">
        <v>97.179299999999984</v>
      </c>
      <c r="O3335">
        <v>39.1355</v>
      </c>
      <c r="Q3335" s="186">
        <f t="shared" si="71"/>
        <v>291.53789999999992</v>
      </c>
    </row>
    <row r="3336" spans="13:17" x14ac:dyDescent="0.35">
      <c r="M3336" t="s">
        <v>9853</v>
      </c>
      <c r="N3336">
        <v>97.179299999999984</v>
      </c>
      <c r="O3336">
        <v>45.910800000000002</v>
      </c>
      <c r="Q3336" s="186">
        <f t="shared" ref="Q3336:Q3399" si="72">N3336*3</f>
        <v>291.53789999999992</v>
      </c>
    </row>
    <row r="3337" spans="13:17" x14ac:dyDescent="0.35">
      <c r="M3337" t="s">
        <v>9853</v>
      </c>
      <c r="N3337">
        <v>49.271100000000004</v>
      </c>
      <c r="O3337">
        <v>45.910800000000002</v>
      </c>
      <c r="Q3337" s="186">
        <f t="shared" si="72"/>
        <v>147.81330000000003</v>
      </c>
    </row>
    <row r="3338" spans="13:17" x14ac:dyDescent="0.35">
      <c r="M3338" t="s">
        <v>9852</v>
      </c>
      <c r="N3338">
        <v>49.271100000000004</v>
      </c>
      <c r="O3338">
        <v>39.1355</v>
      </c>
      <c r="Q3338" s="186">
        <f t="shared" si="72"/>
        <v>147.81330000000003</v>
      </c>
    </row>
    <row r="3339" spans="13:17" x14ac:dyDescent="0.35">
      <c r="M3339" t="s">
        <v>9854</v>
      </c>
      <c r="N3339">
        <v>97.179299999999984</v>
      </c>
      <c r="O3339">
        <v>47.726300000000002</v>
      </c>
      <c r="Q3339" s="186">
        <f t="shared" si="72"/>
        <v>291.53789999999992</v>
      </c>
    </row>
    <row r="3340" spans="13:17" x14ac:dyDescent="0.35">
      <c r="M3340" t="s">
        <v>9855</v>
      </c>
      <c r="N3340">
        <v>97.179299999999984</v>
      </c>
      <c r="O3340">
        <v>42.766399999999997</v>
      </c>
      <c r="Q3340" s="186">
        <f t="shared" si="72"/>
        <v>291.53789999999992</v>
      </c>
    </row>
    <row r="3341" spans="13:17" x14ac:dyDescent="0.35">
      <c r="M3341" t="s">
        <v>9855</v>
      </c>
      <c r="N3341">
        <v>49.271100000000004</v>
      </c>
      <c r="O3341">
        <v>42.766399999999997</v>
      </c>
      <c r="Q3341" s="186">
        <f t="shared" si="72"/>
        <v>147.81330000000003</v>
      </c>
    </row>
    <row r="3342" spans="13:17" x14ac:dyDescent="0.35">
      <c r="M3342" t="s">
        <v>9854</v>
      </c>
      <c r="N3342">
        <v>49.271100000000004</v>
      </c>
      <c r="O3342">
        <v>47.726300000000002</v>
      </c>
      <c r="Q3342" s="186">
        <f t="shared" si="72"/>
        <v>147.81330000000003</v>
      </c>
    </row>
    <row r="3343" spans="13:17" x14ac:dyDescent="0.35">
      <c r="M3343" t="s">
        <v>9856</v>
      </c>
      <c r="N3343">
        <v>49.271100000000004</v>
      </c>
      <c r="O3343">
        <v>39.427</v>
      </c>
      <c r="Q3343" s="186">
        <f t="shared" si="72"/>
        <v>147.81330000000003</v>
      </c>
    </row>
    <row r="3344" spans="13:17" x14ac:dyDescent="0.35">
      <c r="M3344" t="s">
        <v>9857</v>
      </c>
      <c r="N3344">
        <v>49.271100000000004</v>
      </c>
      <c r="O3344">
        <v>45.114199999999997</v>
      </c>
      <c r="Q3344" s="186">
        <f t="shared" si="72"/>
        <v>147.81330000000003</v>
      </c>
    </row>
    <row r="3345" spans="13:17" x14ac:dyDescent="0.35">
      <c r="M3345" t="s">
        <v>9857</v>
      </c>
      <c r="N3345">
        <v>-0.574017</v>
      </c>
      <c r="O3345">
        <v>45.114199999999997</v>
      </c>
      <c r="Q3345" s="186">
        <f t="shared" si="72"/>
        <v>-1.722051</v>
      </c>
    </row>
    <row r="3346" spans="13:17" x14ac:dyDescent="0.35">
      <c r="M3346" t="s">
        <v>9856</v>
      </c>
      <c r="N3346">
        <v>-0.57401100000000005</v>
      </c>
      <c r="O3346">
        <v>39.427</v>
      </c>
      <c r="Q3346" s="186">
        <f t="shared" si="72"/>
        <v>-1.7220330000000001</v>
      </c>
    </row>
    <row r="3347" spans="13:17" x14ac:dyDescent="0.35">
      <c r="M3347" t="s">
        <v>9858</v>
      </c>
      <c r="N3347">
        <v>49.271100000000004</v>
      </c>
      <c r="O3347">
        <v>46.638100000000001</v>
      </c>
      <c r="Q3347" s="186">
        <f t="shared" si="72"/>
        <v>147.81330000000003</v>
      </c>
    </row>
    <row r="3348" spans="13:17" x14ac:dyDescent="0.35">
      <c r="M3348" t="s">
        <v>9859</v>
      </c>
      <c r="N3348">
        <v>49.271100000000004</v>
      </c>
      <c r="O3348">
        <v>42.474800000000002</v>
      </c>
      <c r="Q3348" s="186">
        <f t="shared" si="72"/>
        <v>147.81330000000003</v>
      </c>
    </row>
    <row r="3349" spans="13:17" x14ac:dyDescent="0.35">
      <c r="M3349" t="s">
        <v>9859</v>
      </c>
      <c r="N3349">
        <v>-0.574017</v>
      </c>
      <c r="O3349">
        <v>42.474800000000002</v>
      </c>
      <c r="Q3349" s="186">
        <f t="shared" si="72"/>
        <v>-1.722051</v>
      </c>
    </row>
    <row r="3350" spans="13:17" x14ac:dyDescent="0.35">
      <c r="M3350" t="s">
        <v>9858</v>
      </c>
      <c r="N3350">
        <v>-0.57402300000000006</v>
      </c>
      <c r="O3350">
        <v>46.638100000000001</v>
      </c>
      <c r="Q3350" s="186">
        <f t="shared" si="72"/>
        <v>-1.7220690000000003</v>
      </c>
    </row>
    <row r="3351" spans="13:17" x14ac:dyDescent="0.35">
      <c r="M3351" t="s">
        <v>9860</v>
      </c>
      <c r="N3351">
        <v>144.65129999999999</v>
      </c>
      <c r="O3351">
        <v>63.930399999999999</v>
      </c>
      <c r="Q3351" s="186">
        <f t="shared" si="72"/>
        <v>433.95389999999998</v>
      </c>
    </row>
    <row r="3352" spans="13:17" x14ac:dyDescent="0.35">
      <c r="M3352" t="s">
        <v>9861</v>
      </c>
      <c r="N3352">
        <v>142.6848</v>
      </c>
      <c r="O3352">
        <v>67.537599999999998</v>
      </c>
      <c r="Q3352" s="186">
        <f t="shared" si="72"/>
        <v>428.05439999999999</v>
      </c>
    </row>
    <row r="3353" spans="13:17" x14ac:dyDescent="0.35">
      <c r="M3353" t="s">
        <v>9862</v>
      </c>
      <c r="N3353">
        <v>134.49629999999999</v>
      </c>
      <c r="O3353">
        <v>63.395499999999998</v>
      </c>
      <c r="Q3353" s="186">
        <f t="shared" si="72"/>
        <v>403.48889999999994</v>
      </c>
    </row>
    <row r="3354" spans="13:17" x14ac:dyDescent="0.35">
      <c r="M3354" t="s">
        <v>9863</v>
      </c>
      <c r="N3354">
        <v>136.04129999999998</v>
      </c>
      <c r="O3354">
        <v>60.415399999999998</v>
      </c>
      <c r="Q3354" s="186">
        <f t="shared" si="72"/>
        <v>408.12389999999994</v>
      </c>
    </row>
    <row r="3355" spans="13:17" x14ac:dyDescent="0.35">
      <c r="M3355" t="s">
        <v>9864</v>
      </c>
      <c r="N3355">
        <v>118.11930000000001</v>
      </c>
      <c r="O3355">
        <v>62.141300000000001</v>
      </c>
      <c r="Q3355" s="186">
        <f t="shared" si="72"/>
        <v>354.35790000000003</v>
      </c>
    </row>
    <row r="3356" spans="13:17" x14ac:dyDescent="0.35">
      <c r="M3356" t="s">
        <v>9863</v>
      </c>
      <c r="N3356">
        <v>118.8219</v>
      </c>
      <c r="O3356">
        <v>60.415399999999998</v>
      </c>
      <c r="Q3356" s="186">
        <f t="shared" si="72"/>
        <v>356.46569999999997</v>
      </c>
    </row>
    <row r="3357" spans="13:17" x14ac:dyDescent="0.35">
      <c r="M3357" t="s">
        <v>9865</v>
      </c>
      <c r="N3357">
        <v>109.93110000000001</v>
      </c>
      <c r="O3357">
        <v>65.029200000000003</v>
      </c>
      <c r="Q3357" s="186">
        <f t="shared" si="72"/>
        <v>329.79330000000004</v>
      </c>
    </row>
    <row r="3358" spans="13:17" x14ac:dyDescent="0.35">
      <c r="M3358" t="s">
        <v>9860</v>
      </c>
      <c r="N3358">
        <v>110.21189999999999</v>
      </c>
      <c r="O3358">
        <v>63.930399999999999</v>
      </c>
      <c r="Q3358" s="186">
        <f t="shared" si="72"/>
        <v>330.63569999999993</v>
      </c>
    </row>
    <row r="3359" spans="13:17" x14ac:dyDescent="0.35">
      <c r="M3359" t="s">
        <v>9866</v>
      </c>
      <c r="N3359">
        <v>118.11930000000001</v>
      </c>
      <c r="O3359">
        <v>69.171199999999999</v>
      </c>
      <c r="Q3359" s="186">
        <f t="shared" si="72"/>
        <v>354.35790000000003</v>
      </c>
    </row>
    <row r="3360" spans="13:17" x14ac:dyDescent="0.35">
      <c r="M3360" t="s">
        <v>9867</v>
      </c>
      <c r="N3360">
        <v>118.8219</v>
      </c>
      <c r="O3360">
        <v>67.445300000000003</v>
      </c>
      <c r="Q3360" s="186">
        <f t="shared" si="72"/>
        <v>356.46569999999997</v>
      </c>
    </row>
    <row r="3361" spans="13:17" x14ac:dyDescent="0.35">
      <c r="M3361" t="s">
        <v>9868</v>
      </c>
      <c r="N3361">
        <v>134.49629999999999</v>
      </c>
      <c r="O3361">
        <v>70.425399999999996</v>
      </c>
      <c r="Q3361" s="186">
        <f t="shared" si="72"/>
        <v>403.48889999999994</v>
      </c>
    </row>
    <row r="3362" spans="13:17" x14ac:dyDescent="0.35">
      <c r="M3362" t="s">
        <v>9867</v>
      </c>
      <c r="N3362">
        <v>136.04129999999998</v>
      </c>
      <c r="O3362">
        <v>67.445300000000003</v>
      </c>
      <c r="Q3362" s="186">
        <f t="shared" si="72"/>
        <v>408.12389999999994</v>
      </c>
    </row>
    <row r="3363" spans="13:17" x14ac:dyDescent="0.35">
      <c r="M3363" t="s">
        <v>9869</v>
      </c>
      <c r="N3363">
        <v>136.9776</v>
      </c>
      <c r="O3363">
        <v>70.177599999999998</v>
      </c>
      <c r="Q3363" s="186">
        <f t="shared" si="72"/>
        <v>410.93279999999999</v>
      </c>
    </row>
    <row r="3364" spans="13:17" x14ac:dyDescent="0.35">
      <c r="M3364" t="s">
        <v>9870</v>
      </c>
      <c r="N3364">
        <v>130.01220000000001</v>
      </c>
      <c r="O3364">
        <v>65.469800000000006</v>
      </c>
      <c r="Q3364" s="186">
        <f t="shared" si="72"/>
        <v>390.03660000000002</v>
      </c>
    </row>
    <row r="3365" spans="13:17" x14ac:dyDescent="0.35">
      <c r="M3365" t="s">
        <v>9871</v>
      </c>
      <c r="N3365">
        <v>116.08109999999999</v>
      </c>
      <c r="O3365">
        <v>63.084200000000003</v>
      </c>
      <c r="Q3365" s="186">
        <f t="shared" si="72"/>
        <v>348.24329999999998</v>
      </c>
    </row>
    <row r="3366" spans="13:17" x14ac:dyDescent="0.35">
      <c r="M3366" t="s">
        <v>9872</v>
      </c>
      <c r="N3366">
        <v>109.11569999999999</v>
      </c>
      <c r="O3366">
        <v>65.406300000000002</v>
      </c>
      <c r="Q3366" s="186">
        <f t="shared" si="72"/>
        <v>327.34709999999995</v>
      </c>
    </row>
    <row r="3367" spans="13:17" x14ac:dyDescent="0.35">
      <c r="M3367" t="s">
        <v>9873</v>
      </c>
      <c r="N3367">
        <v>116.08109999999999</v>
      </c>
      <c r="O3367">
        <v>70.114099999999993</v>
      </c>
      <c r="Q3367" s="186">
        <f t="shared" si="72"/>
        <v>348.24329999999998</v>
      </c>
    </row>
    <row r="3368" spans="13:17" x14ac:dyDescent="0.35">
      <c r="M3368" t="s">
        <v>9874</v>
      </c>
      <c r="N3368">
        <v>130.01220000000001</v>
      </c>
      <c r="O3368">
        <v>72.499700000000004</v>
      </c>
      <c r="Q3368" s="186">
        <f t="shared" si="72"/>
        <v>390.03660000000002</v>
      </c>
    </row>
    <row r="3369" spans="13:17" x14ac:dyDescent="0.35">
      <c r="M3369" t="s">
        <v>9875</v>
      </c>
      <c r="N3369">
        <v>128.0889</v>
      </c>
      <c r="O3369">
        <v>72.2727</v>
      </c>
      <c r="Q3369" s="186">
        <f t="shared" si="72"/>
        <v>384.26670000000001</v>
      </c>
    </row>
    <row r="3370" spans="13:17" x14ac:dyDescent="0.35">
      <c r="M3370" t="s">
        <v>9876</v>
      </c>
      <c r="N3370">
        <v>123.02790000000002</v>
      </c>
      <c r="O3370">
        <v>67.116</v>
      </c>
      <c r="Q3370" s="186">
        <f t="shared" si="72"/>
        <v>369.08370000000002</v>
      </c>
    </row>
    <row r="3371" spans="13:17" x14ac:dyDescent="0.35">
      <c r="M3371" t="s">
        <v>9877</v>
      </c>
      <c r="N3371">
        <v>112.90649999999999</v>
      </c>
      <c r="O3371">
        <v>63.8324</v>
      </c>
      <c r="Q3371" s="186">
        <f t="shared" si="72"/>
        <v>338.71949999999998</v>
      </c>
    </row>
    <row r="3372" spans="13:17" x14ac:dyDescent="0.35">
      <c r="M3372" t="s">
        <v>9878</v>
      </c>
      <c r="N3372">
        <v>107.8458</v>
      </c>
      <c r="O3372">
        <v>65.705600000000004</v>
      </c>
      <c r="Q3372" s="186">
        <f t="shared" si="72"/>
        <v>323.53739999999999</v>
      </c>
    </row>
    <row r="3373" spans="13:17" x14ac:dyDescent="0.35">
      <c r="M3373" t="s">
        <v>9879</v>
      </c>
      <c r="N3373">
        <v>112.90649999999999</v>
      </c>
      <c r="O3373">
        <v>70.862300000000005</v>
      </c>
      <c r="Q3373" s="186">
        <f t="shared" si="72"/>
        <v>338.71949999999998</v>
      </c>
    </row>
    <row r="3374" spans="13:17" x14ac:dyDescent="0.35">
      <c r="M3374" t="s">
        <v>9880</v>
      </c>
      <c r="N3374">
        <v>123.02790000000002</v>
      </c>
      <c r="O3374">
        <v>74.145899999999997</v>
      </c>
      <c r="Q3374" s="186">
        <f t="shared" si="72"/>
        <v>369.08370000000002</v>
      </c>
    </row>
    <row r="3375" spans="13:17" x14ac:dyDescent="0.35">
      <c r="M3375" t="s">
        <v>9881</v>
      </c>
      <c r="N3375">
        <v>116.88809999999999</v>
      </c>
      <c r="O3375">
        <v>73.617900000000006</v>
      </c>
      <c r="Q3375" s="186">
        <f t="shared" si="72"/>
        <v>350.66429999999997</v>
      </c>
    </row>
    <row r="3376" spans="13:17" x14ac:dyDescent="0.35">
      <c r="M3376" t="s">
        <v>9882</v>
      </c>
      <c r="N3376">
        <v>114.2277</v>
      </c>
      <c r="O3376">
        <v>68.172899999999998</v>
      </c>
      <c r="Q3376" s="186">
        <f t="shared" si="72"/>
        <v>342.68309999999997</v>
      </c>
    </row>
    <row r="3377" spans="13:17" x14ac:dyDescent="0.35">
      <c r="M3377" t="s">
        <v>9883</v>
      </c>
      <c r="N3377">
        <v>108.90630000000002</v>
      </c>
      <c r="O3377">
        <v>64.312899999999999</v>
      </c>
      <c r="Q3377" s="186">
        <f t="shared" si="72"/>
        <v>326.71890000000008</v>
      </c>
    </row>
    <row r="3378" spans="13:17" x14ac:dyDescent="0.35">
      <c r="M3378" t="s">
        <v>9884</v>
      </c>
      <c r="N3378">
        <v>106.24590000000001</v>
      </c>
      <c r="O3378">
        <v>65.897800000000004</v>
      </c>
      <c r="Q3378" s="186">
        <f t="shared" si="72"/>
        <v>318.73770000000002</v>
      </c>
    </row>
    <row r="3379" spans="13:17" x14ac:dyDescent="0.35">
      <c r="M3379" t="s">
        <v>9885</v>
      </c>
      <c r="N3379">
        <v>108.90630000000002</v>
      </c>
      <c r="O3379">
        <v>71.342699999999994</v>
      </c>
      <c r="Q3379" s="186">
        <f t="shared" si="72"/>
        <v>326.71890000000008</v>
      </c>
    </row>
    <row r="3380" spans="13:17" x14ac:dyDescent="0.35">
      <c r="M3380" t="s">
        <v>9886</v>
      </c>
      <c r="N3380">
        <v>114.2277</v>
      </c>
      <c r="O3380">
        <v>75.202799999999996</v>
      </c>
      <c r="Q3380" s="186">
        <f t="shared" si="72"/>
        <v>342.68309999999997</v>
      </c>
    </row>
    <row r="3381" spans="13:17" x14ac:dyDescent="0.35">
      <c r="M3381" t="s">
        <v>9887</v>
      </c>
      <c r="N3381">
        <v>97.179299999999984</v>
      </c>
      <c r="O3381">
        <v>74.081400000000002</v>
      </c>
      <c r="Q3381" s="186">
        <f t="shared" si="72"/>
        <v>291.53789999999992</v>
      </c>
    </row>
    <row r="3382" spans="13:17" x14ac:dyDescent="0.35">
      <c r="M3382" t="s">
        <v>9888</v>
      </c>
      <c r="N3382">
        <v>97.179299999999984</v>
      </c>
      <c r="O3382">
        <v>68.537099999999995</v>
      </c>
      <c r="Q3382" s="186">
        <f t="shared" si="72"/>
        <v>291.53789999999992</v>
      </c>
    </row>
    <row r="3383" spans="13:17" x14ac:dyDescent="0.35">
      <c r="M3383" t="s">
        <v>9889</v>
      </c>
      <c r="N3383">
        <v>97.179299999999984</v>
      </c>
      <c r="O3383">
        <v>64.478399999999993</v>
      </c>
      <c r="Q3383" s="186">
        <f t="shared" si="72"/>
        <v>291.53789999999992</v>
      </c>
    </row>
    <row r="3384" spans="13:17" x14ac:dyDescent="0.35">
      <c r="M3384" t="s">
        <v>9890</v>
      </c>
      <c r="N3384">
        <v>97.179299999999984</v>
      </c>
      <c r="O3384">
        <v>65.963999999999999</v>
      </c>
      <c r="Q3384" s="186">
        <f t="shared" si="72"/>
        <v>291.53789999999992</v>
      </c>
    </row>
    <row r="3385" spans="13:17" x14ac:dyDescent="0.35">
      <c r="M3385" t="s">
        <v>9891</v>
      </c>
      <c r="N3385">
        <v>97.179299999999984</v>
      </c>
      <c r="O3385">
        <v>71.508300000000006</v>
      </c>
      <c r="Q3385" s="186">
        <f t="shared" si="72"/>
        <v>291.53789999999992</v>
      </c>
    </row>
    <row r="3386" spans="13:17" x14ac:dyDescent="0.35">
      <c r="M3386" t="s">
        <v>9892</v>
      </c>
      <c r="N3386">
        <v>97.179299999999984</v>
      </c>
      <c r="O3386">
        <v>75.566999999999993</v>
      </c>
      <c r="Q3386" s="186">
        <f t="shared" si="72"/>
        <v>291.53789999999992</v>
      </c>
    </row>
    <row r="3387" spans="13:17" x14ac:dyDescent="0.35">
      <c r="M3387" t="s">
        <v>9893</v>
      </c>
      <c r="N3387">
        <v>49.271100000000004</v>
      </c>
      <c r="O3387">
        <v>65.859399999999994</v>
      </c>
      <c r="Q3387" s="186">
        <f t="shared" si="72"/>
        <v>147.81330000000003</v>
      </c>
    </row>
    <row r="3388" spans="13:17" x14ac:dyDescent="0.35">
      <c r="M3388" t="s">
        <v>9894</v>
      </c>
      <c r="N3388">
        <v>49.271100000000004</v>
      </c>
      <c r="O3388">
        <v>64.335499999999996</v>
      </c>
      <c r="Q3388" s="186">
        <f t="shared" si="72"/>
        <v>147.81330000000003</v>
      </c>
    </row>
    <row r="3389" spans="13:17" x14ac:dyDescent="0.35">
      <c r="M3389" t="s">
        <v>9894</v>
      </c>
      <c r="N3389">
        <v>-0.57403499999999996</v>
      </c>
      <c r="O3389">
        <v>64.335499999999996</v>
      </c>
      <c r="Q3389" s="186">
        <f t="shared" si="72"/>
        <v>-1.722105</v>
      </c>
    </row>
    <row r="3390" spans="13:17" x14ac:dyDescent="0.35">
      <c r="M3390" t="s">
        <v>9893</v>
      </c>
      <c r="N3390">
        <v>-0.57404100000000002</v>
      </c>
      <c r="O3390">
        <v>65.859399999999994</v>
      </c>
      <c r="Q3390" s="186">
        <f t="shared" si="72"/>
        <v>-1.7221230000000001</v>
      </c>
    </row>
    <row r="3391" spans="13:17" x14ac:dyDescent="0.35">
      <c r="M3391" t="s">
        <v>9895</v>
      </c>
      <c r="N3391">
        <v>97.179299999999984</v>
      </c>
      <c r="O3391">
        <v>65.062799999999996</v>
      </c>
      <c r="Q3391" s="186">
        <f t="shared" si="72"/>
        <v>291.53789999999992</v>
      </c>
    </row>
    <row r="3392" spans="13:17" x14ac:dyDescent="0.35">
      <c r="M3392" t="s">
        <v>9896</v>
      </c>
      <c r="N3392">
        <v>97.179299999999984</v>
      </c>
      <c r="O3392">
        <v>63.247399999999999</v>
      </c>
      <c r="Q3392" s="186">
        <f t="shared" si="72"/>
        <v>291.53789999999992</v>
      </c>
    </row>
    <row r="3393" spans="13:17" x14ac:dyDescent="0.35">
      <c r="M3393" t="s">
        <v>9896</v>
      </c>
      <c r="N3393">
        <v>49.271100000000004</v>
      </c>
      <c r="O3393">
        <v>63.247399999999999</v>
      </c>
      <c r="Q3393" s="186">
        <f t="shared" si="72"/>
        <v>147.81330000000003</v>
      </c>
    </row>
    <row r="3394" spans="13:17" x14ac:dyDescent="0.35">
      <c r="M3394" t="s">
        <v>9895</v>
      </c>
      <c r="N3394">
        <v>49.271100000000004</v>
      </c>
      <c r="O3394">
        <v>65.062799999999996</v>
      </c>
      <c r="Q3394" s="186">
        <f t="shared" si="72"/>
        <v>147.81330000000003</v>
      </c>
    </row>
    <row r="3395" spans="13:17" x14ac:dyDescent="0.35">
      <c r="M3395" t="s">
        <v>9897</v>
      </c>
      <c r="N3395">
        <v>97.179299999999984</v>
      </c>
      <c r="O3395">
        <v>68.2072</v>
      </c>
      <c r="Q3395" s="186">
        <f t="shared" si="72"/>
        <v>291.53789999999992</v>
      </c>
    </row>
    <row r="3396" spans="13:17" x14ac:dyDescent="0.35">
      <c r="M3396" t="s">
        <v>9898</v>
      </c>
      <c r="N3396">
        <v>97.179299999999984</v>
      </c>
      <c r="O3396">
        <v>74.982600000000005</v>
      </c>
      <c r="Q3396" s="186">
        <f t="shared" si="72"/>
        <v>291.53789999999992</v>
      </c>
    </row>
    <row r="3397" spans="13:17" x14ac:dyDescent="0.35">
      <c r="M3397" t="s">
        <v>9898</v>
      </c>
      <c r="N3397">
        <v>49.271100000000004</v>
      </c>
      <c r="O3397">
        <v>74.982600000000005</v>
      </c>
      <c r="Q3397" s="186">
        <f t="shared" si="72"/>
        <v>147.81330000000003</v>
      </c>
    </row>
    <row r="3398" spans="13:17" x14ac:dyDescent="0.35">
      <c r="M3398" t="s">
        <v>9897</v>
      </c>
      <c r="N3398">
        <v>49.271100000000004</v>
      </c>
      <c r="O3398">
        <v>68.2072</v>
      </c>
      <c r="Q3398" s="186">
        <f t="shared" si="72"/>
        <v>147.81330000000003</v>
      </c>
    </row>
    <row r="3399" spans="13:17" x14ac:dyDescent="0.35">
      <c r="M3399" t="s">
        <v>9899</v>
      </c>
      <c r="N3399">
        <v>97.179299999999984</v>
      </c>
      <c r="O3399">
        <v>76.798000000000002</v>
      </c>
      <c r="Q3399" s="186">
        <f t="shared" si="72"/>
        <v>291.53789999999992</v>
      </c>
    </row>
    <row r="3400" spans="13:17" x14ac:dyDescent="0.35">
      <c r="M3400" t="s">
        <v>9900</v>
      </c>
      <c r="N3400">
        <v>97.179299999999984</v>
      </c>
      <c r="O3400">
        <v>71.838200000000001</v>
      </c>
      <c r="Q3400" s="186">
        <f t="shared" ref="Q3400:Q3463" si="73">N3400*3</f>
        <v>291.53789999999992</v>
      </c>
    </row>
    <row r="3401" spans="13:17" x14ac:dyDescent="0.35">
      <c r="M3401" t="s">
        <v>9900</v>
      </c>
      <c r="N3401">
        <v>49.271100000000004</v>
      </c>
      <c r="O3401">
        <v>71.838099999999997</v>
      </c>
      <c r="Q3401" s="186">
        <f t="shared" si="73"/>
        <v>147.81330000000003</v>
      </c>
    </row>
    <row r="3402" spans="13:17" x14ac:dyDescent="0.35">
      <c r="M3402" t="s">
        <v>9899</v>
      </c>
      <c r="N3402">
        <v>49.271100000000004</v>
      </c>
      <c r="O3402">
        <v>76.798000000000002</v>
      </c>
      <c r="Q3402" s="186">
        <f t="shared" si="73"/>
        <v>147.81330000000003</v>
      </c>
    </row>
    <row r="3403" spans="13:17" x14ac:dyDescent="0.35">
      <c r="M3403" t="s">
        <v>9901</v>
      </c>
      <c r="N3403">
        <v>49.271100000000004</v>
      </c>
      <c r="O3403">
        <v>68.498800000000003</v>
      </c>
      <c r="Q3403" s="186">
        <f t="shared" si="73"/>
        <v>147.81330000000003</v>
      </c>
    </row>
    <row r="3404" spans="13:17" x14ac:dyDescent="0.35">
      <c r="M3404" t="s">
        <v>9902</v>
      </c>
      <c r="N3404">
        <v>49.271100000000004</v>
      </c>
      <c r="O3404">
        <v>74.186000000000007</v>
      </c>
      <c r="Q3404" s="186">
        <f t="shared" si="73"/>
        <v>147.81330000000003</v>
      </c>
    </row>
    <row r="3405" spans="13:17" x14ac:dyDescent="0.35">
      <c r="M3405" t="s">
        <v>9902</v>
      </c>
      <c r="N3405">
        <v>-0.57404699999999997</v>
      </c>
      <c r="O3405">
        <v>74.186000000000007</v>
      </c>
      <c r="Q3405" s="186">
        <f t="shared" si="73"/>
        <v>-1.7221409999999999</v>
      </c>
    </row>
    <row r="3406" spans="13:17" x14ac:dyDescent="0.35">
      <c r="M3406" t="s">
        <v>9901</v>
      </c>
      <c r="N3406">
        <v>-0.57404100000000002</v>
      </c>
      <c r="O3406">
        <v>68.498800000000003</v>
      </c>
      <c r="Q3406" s="186">
        <f t="shared" si="73"/>
        <v>-1.7221230000000001</v>
      </c>
    </row>
    <row r="3407" spans="13:17" x14ac:dyDescent="0.35">
      <c r="M3407" t="s">
        <v>9903</v>
      </c>
      <c r="N3407">
        <v>49.271100000000004</v>
      </c>
      <c r="O3407">
        <v>75.709900000000005</v>
      </c>
      <c r="Q3407" s="186">
        <f t="shared" si="73"/>
        <v>147.81330000000003</v>
      </c>
    </row>
    <row r="3408" spans="13:17" x14ac:dyDescent="0.35">
      <c r="M3408" t="s">
        <v>9904</v>
      </c>
      <c r="N3408">
        <v>49.271100000000004</v>
      </c>
      <c r="O3408">
        <v>71.546599999999998</v>
      </c>
      <c r="Q3408" s="186">
        <f t="shared" si="73"/>
        <v>147.81330000000003</v>
      </c>
    </row>
    <row r="3409" spans="13:17" x14ac:dyDescent="0.35">
      <c r="M3409" t="s">
        <v>9904</v>
      </c>
      <c r="N3409">
        <v>-0.57404699999999997</v>
      </c>
      <c r="O3409">
        <v>71.546599999999998</v>
      </c>
      <c r="Q3409" s="186">
        <f t="shared" si="73"/>
        <v>-1.7221409999999999</v>
      </c>
    </row>
    <row r="3410" spans="13:17" x14ac:dyDescent="0.35">
      <c r="M3410" t="s">
        <v>9903</v>
      </c>
      <c r="N3410">
        <v>-0.57404699999999997</v>
      </c>
      <c r="O3410">
        <v>75.709900000000005</v>
      </c>
      <c r="Q3410" s="186">
        <f t="shared" si="73"/>
        <v>-1.7221409999999999</v>
      </c>
    </row>
    <row r="3411" spans="13:17" x14ac:dyDescent="0.35">
      <c r="M3411" t="s">
        <v>9905</v>
      </c>
      <c r="N3411">
        <v>144.65129999999999</v>
      </c>
      <c r="O3411">
        <v>83.694100000000006</v>
      </c>
      <c r="Q3411" s="186">
        <f t="shared" si="73"/>
        <v>433.95389999999998</v>
      </c>
    </row>
    <row r="3412" spans="13:17" x14ac:dyDescent="0.35">
      <c r="M3412" t="s">
        <v>9906</v>
      </c>
      <c r="N3412">
        <v>142.6848</v>
      </c>
      <c r="O3412">
        <v>87.301299999999998</v>
      </c>
      <c r="Q3412" s="186">
        <f t="shared" si="73"/>
        <v>428.05439999999999</v>
      </c>
    </row>
    <row r="3413" spans="13:17" x14ac:dyDescent="0.35">
      <c r="M3413" t="s">
        <v>9907</v>
      </c>
      <c r="N3413">
        <v>134.49629999999999</v>
      </c>
      <c r="O3413">
        <v>83.159300000000002</v>
      </c>
      <c r="Q3413" s="186">
        <f t="shared" si="73"/>
        <v>403.48889999999994</v>
      </c>
    </row>
    <row r="3414" spans="13:17" x14ac:dyDescent="0.35">
      <c r="M3414" t="s">
        <v>9908</v>
      </c>
      <c r="N3414">
        <v>136.04129999999998</v>
      </c>
      <c r="O3414">
        <v>80.179199999999994</v>
      </c>
      <c r="Q3414" s="186">
        <f t="shared" si="73"/>
        <v>408.12389999999994</v>
      </c>
    </row>
    <row r="3415" spans="13:17" x14ac:dyDescent="0.35">
      <c r="M3415" t="s">
        <v>9909</v>
      </c>
      <c r="N3415">
        <v>118.11959999999999</v>
      </c>
      <c r="O3415">
        <v>81.905000000000001</v>
      </c>
      <c r="Q3415" s="186">
        <f t="shared" si="73"/>
        <v>354.35879999999997</v>
      </c>
    </row>
    <row r="3416" spans="13:17" x14ac:dyDescent="0.35">
      <c r="M3416" t="s">
        <v>9908</v>
      </c>
      <c r="N3416">
        <v>118.8219</v>
      </c>
      <c r="O3416">
        <v>80.179199999999994</v>
      </c>
      <c r="Q3416" s="186">
        <f t="shared" si="73"/>
        <v>356.46569999999997</v>
      </c>
    </row>
    <row r="3417" spans="13:17" x14ac:dyDescent="0.35">
      <c r="M3417" t="s">
        <v>9910</v>
      </c>
      <c r="N3417">
        <v>109.93110000000001</v>
      </c>
      <c r="O3417">
        <v>84.792900000000003</v>
      </c>
      <c r="Q3417" s="186">
        <f t="shared" si="73"/>
        <v>329.79330000000004</v>
      </c>
    </row>
    <row r="3418" spans="13:17" x14ac:dyDescent="0.35">
      <c r="M3418" t="s">
        <v>9905</v>
      </c>
      <c r="N3418">
        <v>110.21189999999999</v>
      </c>
      <c r="O3418">
        <v>83.694100000000006</v>
      </c>
      <c r="Q3418" s="186">
        <f t="shared" si="73"/>
        <v>330.63569999999993</v>
      </c>
    </row>
    <row r="3419" spans="13:17" x14ac:dyDescent="0.35">
      <c r="M3419" t="s">
        <v>9911</v>
      </c>
      <c r="N3419">
        <v>118.11930000000001</v>
      </c>
      <c r="O3419">
        <v>88.934899999999999</v>
      </c>
      <c r="Q3419" s="186">
        <f t="shared" si="73"/>
        <v>354.35790000000003</v>
      </c>
    </row>
    <row r="3420" spans="13:17" x14ac:dyDescent="0.35">
      <c r="M3420" t="s">
        <v>9912</v>
      </c>
      <c r="N3420">
        <v>118.8219</v>
      </c>
      <c r="O3420">
        <v>87.209100000000007</v>
      </c>
      <c r="Q3420" s="186">
        <f t="shared" si="73"/>
        <v>356.46569999999997</v>
      </c>
    </row>
    <row r="3421" spans="13:17" x14ac:dyDescent="0.35">
      <c r="M3421" t="s">
        <v>9913</v>
      </c>
      <c r="N3421">
        <v>134.49629999999999</v>
      </c>
      <c r="O3421">
        <v>90.1892</v>
      </c>
      <c r="Q3421" s="186">
        <f t="shared" si="73"/>
        <v>403.48889999999994</v>
      </c>
    </row>
    <row r="3422" spans="13:17" x14ac:dyDescent="0.35">
      <c r="M3422" t="s">
        <v>9912</v>
      </c>
      <c r="N3422">
        <v>136.04129999999998</v>
      </c>
      <c r="O3422">
        <v>87.209100000000007</v>
      </c>
      <c r="Q3422" s="186">
        <f t="shared" si="73"/>
        <v>408.12389999999994</v>
      </c>
    </row>
    <row r="3423" spans="13:17" x14ac:dyDescent="0.35">
      <c r="M3423" t="s">
        <v>9914</v>
      </c>
      <c r="N3423">
        <v>136.9776</v>
      </c>
      <c r="O3423">
        <v>89.941299999999998</v>
      </c>
      <c r="Q3423" s="186">
        <f t="shared" si="73"/>
        <v>410.93279999999999</v>
      </c>
    </row>
    <row r="3424" spans="13:17" x14ac:dyDescent="0.35">
      <c r="M3424" t="s">
        <v>9915</v>
      </c>
      <c r="N3424">
        <v>130.01220000000001</v>
      </c>
      <c r="O3424">
        <v>85.233500000000006</v>
      </c>
      <c r="Q3424" s="186">
        <f t="shared" si="73"/>
        <v>390.03660000000002</v>
      </c>
    </row>
    <row r="3425" spans="13:17" x14ac:dyDescent="0.35">
      <c r="M3425" t="s">
        <v>9916</v>
      </c>
      <c r="N3425">
        <v>116.08109999999999</v>
      </c>
      <c r="O3425">
        <v>82.847899999999996</v>
      </c>
      <c r="Q3425" s="186">
        <f t="shared" si="73"/>
        <v>348.24329999999998</v>
      </c>
    </row>
    <row r="3426" spans="13:17" x14ac:dyDescent="0.35">
      <c r="M3426" t="s">
        <v>9917</v>
      </c>
      <c r="N3426">
        <v>109.11569999999999</v>
      </c>
      <c r="O3426">
        <v>85.17</v>
      </c>
      <c r="Q3426" s="186">
        <f t="shared" si="73"/>
        <v>327.34709999999995</v>
      </c>
    </row>
    <row r="3427" spans="13:17" x14ac:dyDescent="0.35">
      <c r="M3427" t="s">
        <v>9918</v>
      </c>
      <c r="N3427">
        <v>116.08109999999999</v>
      </c>
      <c r="O3427">
        <v>89.877799999999993</v>
      </c>
      <c r="Q3427" s="186">
        <f t="shared" si="73"/>
        <v>348.24329999999998</v>
      </c>
    </row>
    <row r="3428" spans="13:17" x14ac:dyDescent="0.35">
      <c r="M3428" t="s">
        <v>9919</v>
      </c>
      <c r="N3428">
        <v>130.01220000000001</v>
      </c>
      <c r="O3428">
        <v>92.263499999999993</v>
      </c>
      <c r="Q3428" s="186">
        <f t="shared" si="73"/>
        <v>390.03660000000002</v>
      </c>
    </row>
    <row r="3429" spans="13:17" x14ac:dyDescent="0.35">
      <c r="M3429" t="s">
        <v>9920</v>
      </c>
      <c r="N3429">
        <v>128.0889</v>
      </c>
      <c r="O3429">
        <v>92.0364</v>
      </c>
      <c r="Q3429" s="186">
        <f t="shared" si="73"/>
        <v>384.26670000000001</v>
      </c>
    </row>
    <row r="3430" spans="13:17" x14ac:dyDescent="0.35">
      <c r="M3430" t="s">
        <v>9921</v>
      </c>
      <c r="N3430">
        <v>123.02790000000002</v>
      </c>
      <c r="O3430">
        <v>86.8797</v>
      </c>
      <c r="Q3430" s="186">
        <f t="shared" si="73"/>
        <v>369.08370000000002</v>
      </c>
    </row>
    <row r="3431" spans="13:17" x14ac:dyDescent="0.35">
      <c r="M3431" t="s">
        <v>9922</v>
      </c>
      <c r="N3431">
        <v>112.90649999999999</v>
      </c>
      <c r="O3431">
        <v>83.596199999999996</v>
      </c>
      <c r="Q3431" s="186">
        <f t="shared" si="73"/>
        <v>338.71949999999998</v>
      </c>
    </row>
    <row r="3432" spans="13:17" x14ac:dyDescent="0.35">
      <c r="M3432" t="s">
        <v>9923</v>
      </c>
      <c r="N3432">
        <v>107.8458</v>
      </c>
      <c r="O3432">
        <v>85.469300000000004</v>
      </c>
      <c r="Q3432" s="186">
        <f t="shared" si="73"/>
        <v>323.53739999999999</v>
      </c>
    </row>
    <row r="3433" spans="13:17" x14ac:dyDescent="0.35">
      <c r="M3433" t="s">
        <v>9924</v>
      </c>
      <c r="N3433">
        <v>112.90649999999999</v>
      </c>
      <c r="O3433">
        <v>90.626099999999994</v>
      </c>
      <c r="Q3433" s="186">
        <f t="shared" si="73"/>
        <v>338.71949999999998</v>
      </c>
    </row>
    <row r="3434" spans="13:17" x14ac:dyDescent="0.35">
      <c r="M3434" t="s">
        <v>9925</v>
      </c>
      <c r="N3434">
        <v>123.02790000000002</v>
      </c>
      <c r="O3434">
        <v>93.909599999999998</v>
      </c>
      <c r="Q3434" s="186">
        <f t="shared" si="73"/>
        <v>369.08370000000002</v>
      </c>
    </row>
    <row r="3435" spans="13:17" x14ac:dyDescent="0.35">
      <c r="M3435" t="s">
        <v>9926</v>
      </c>
      <c r="N3435">
        <v>116.88809999999999</v>
      </c>
      <c r="O3435">
        <v>93.381600000000006</v>
      </c>
      <c r="Q3435" s="186">
        <f t="shared" si="73"/>
        <v>350.66429999999997</v>
      </c>
    </row>
    <row r="3436" spans="13:17" x14ac:dyDescent="0.35">
      <c r="M3436" t="s">
        <v>9927</v>
      </c>
      <c r="N3436">
        <v>114.2277</v>
      </c>
      <c r="O3436">
        <v>87.936599999999999</v>
      </c>
      <c r="Q3436" s="186">
        <f t="shared" si="73"/>
        <v>342.68309999999997</v>
      </c>
    </row>
    <row r="3437" spans="13:17" x14ac:dyDescent="0.35">
      <c r="M3437" t="s">
        <v>9928</v>
      </c>
      <c r="N3437">
        <v>108.90630000000002</v>
      </c>
      <c r="O3437">
        <v>84.076599999999999</v>
      </c>
      <c r="Q3437" s="186">
        <f t="shared" si="73"/>
        <v>326.71890000000008</v>
      </c>
    </row>
    <row r="3438" spans="13:17" x14ac:dyDescent="0.35">
      <c r="M3438" t="s">
        <v>9929</v>
      </c>
      <c r="N3438">
        <v>106.24590000000001</v>
      </c>
      <c r="O3438">
        <v>85.661500000000004</v>
      </c>
      <c r="Q3438" s="186">
        <f t="shared" si="73"/>
        <v>318.73770000000002</v>
      </c>
    </row>
    <row r="3439" spans="13:17" x14ac:dyDescent="0.35">
      <c r="M3439" t="s">
        <v>9930</v>
      </c>
      <c r="N3439">
        <v>108.90630000000002</v>
      </c>
      <c r="O3439">
        <v>91.106499999999997</v>
      </c>
      <c r="Q3439" s="186">
        <f t="shared" si="73"/>
        <v>326.71890000000008</v>
      </c>
    </row>
    <row r="3440" spans="13:17" x14ac:dyDescent="0.35">
      <c r="M3440" t="s">
        <v>9931</v>
      </c>
      <c r="N3440">
        <v>114.2274</v>
      </c>
      <c r="O3440">
        <v>94.966499999999996</v>
      </c>
      <c r="Q3440" s="186">
        <f t="shared" si="73"/>
        <v>342.68220000000002</v>
      </c>
    </row>
    <row r="3441" spans="13:17" x14ac:dyDescent="0.35">
      <c r="M3441" t="s">
        <v>9932</v>
      </c>
      <c r="N3441">
        <v>97.179299999999984</v>
      </c>
      <c r="O3441">
        <v>93.845100000000002</v>
      </c>
      <c r="Q3441" s="186">
        <f t="shared" si="73"/>
        <v>291.53789999999992</v>
      </c>
    </row>
    <row r="3442" spans="13:17" x14ac:dyDescent="0.35">
      <c r="M3442" t="s">
        <v>9933</v>
      </c>
      <c r="N3442">
        <v>97.179299999999984</v>
      </c>
      <c r="O3442">
        <v>88.300799999999995</v>
      </c>
      <c r="Q3442" s="186">
        <f t="shared" si="73"/>
        <v>291.53789999999992</v>
      </c>
    </row>
    <row r="3443" spans="13:17" x14ac:dyDescent="0.35">
      <c r="M3443" t="s">
        <v>9934</v>
      </c>
      <c r="N3443">
        <v>97.179299999999984</v>
      </c>
      <c r="O3443">
        <v>84.242099999999994</v>
      </c>
      <c r="Q3443" s="186">
        <f t="shared" si="73"/>
        <v>291.53789999999992</v>
      </c>
    </row>
    <row r="3444" spans="13:17" x14ac:dyDescent="0.35">
      <c r="M3444" t="s">
        <v>9935</v>
      </c>
      <c r="N3444">
        <v>97.179299999999984</v>
      </c>
      <c r="O3444">
        <v>85.727699999999999</v>
      </c>
      <c r="Q3444" s="186">
        <f t="shared" si="73"/>
        <v>291.53789999999992</v>
      </c>
    </row>
    <row r="3445" spans="13:17" x14ac:dyDescent="0.35">
      <c r="M3445" t="s">
        <v>9936</v>
      </c>
      <c r="N3445">
        <v>97.179299999999984</v>
      </c>
      <c r="O3445">
        <v>91.272000000000006</v>
      </c>
      <c r="Q3445" s="186">
        <f t="shared" si="73"/>
        <v>291.53789999999992</v>
      </c>
    </row>
    <row r="3446" spans="13:17" x14ac:dyDescent="0.35">
      <c r="M3446" t="s">
        <v>9937</v>
      </c>
      <c r="N3446">
        <v>97.179299999999984</v>
      </c>
      <c r="O3446">
        <v>95.330699999999993</v>
      </c>
      <c r="Q3446" s="186">
        <f t="shared" si="73"/>
        <v>291.53789999999992</v>
      </c>
    </row>
    <row r="3447" spans="13:17" x14ac:dyDescent="0.35">
      <c r="M3447" t="s">
        <v>9938</v>
      </c>
      <c r="N3447">
        <v>49.271100000000004</v>
      </c>
      <c r="O3447">
        <v>85.623099999999994</v>
      </c>
      <c r="Q3447" s="186">
        <f t="shared" si="73"/>
        <v>147.81330000000003</v>
      </c>
    </row>
    <row r="3448" spans="13:17" x14ac:dyDescent="0.35">
      <c r="M3448" t="s">
        <v>9939</v>
      </c>
      <c r="N3448">
        <v>49.271100000000004</v>
      </c>
      <c r="O3448">
        <v>84.099199999999996</v>
      </c>
      <c r="Q3448" s="186">
        <f t="shared" si="73"/>
        <v>147.81330000000003</v>
      </c>
    </row>
    <row r="3449" spans="13:17" x14ac:dyDescent="0.35">
      <c r="M3449" t="s">
        <v>9939</v>
      </c>
      <c r="N3449">
        <v>-0.57405899999999999</v>
      </c>
      <c r="O3449">
        <v>84.099199999999996</v>
      </c>
      <c r="Q3449" s="186">
        <f t="shared" si="73"/>
        <v>-1.7221769999999998</v>
      </c>
    </row>
    <row r="3450" spans="13:17" x14ac:dyDescent="0.35">
      <c r="M3450" t="s">
        <v>9938</v>
      </c>
      <c r="N3450">
        <v>-0.57405899999999999</v>
      </c>
      <c r="O3450">
        <v>85.623099999999994</v>
      </c>
      <c r="Q3450" s="186">
        <f t="shared" si="73"/>
        <v>-1.7221769999999998</v>
      </c>
    </row>
    <row r="3451" spans="13:17" x14ac:dyDescent="0.35">
      <c r="M3451" t="s">
        <v>9940</v>
      </c>
      <c r="N3451">
        <v>97.179299999999984</v>
      </c>
      <c r="O3451">
        <v>84.826499999999996</v>
      </c>
      <c r="Q3451" s="186">
        <f t="shared" si="73"/>
        <v>291.53789999999992</v>
      </c>
    </row>
    <row r="3452" spans="13:17" x14ac:dyDescent="0.35">
      <c r="M3452" t="s">
        <v>9941</v>
      </c>
      <c r="N3452">
        <v>97.179299999999984</v>
      </c>
      <c r="O3452">
        <v>83.011099999999999</v>
      </c>
      <c r="Q3452" s="186">
        <f t="shared" si="73"/>
        <v>291.53789999999992</v>
      </c>
    </row>
    <row r="3453" spans="13:17" x14ac:dyDescent="0.35">
      <c r="M3453" t="s">
        <v>9941</v>
      </c>
      <c r="N3453">
        <v>49.271100000000004</v>
      </c>
      <c r="O3453">
        <v>83.011099999999999</v>
      </c>
      <c r="Q3453" s="186">
        <f t="shared" si="73"/>
        <v>147.81330000000003</v>
      </c>
    </row>
    <row r="3454" spans="13:17" x14ac:dyDescent="0.35">
      <c r="M3454" t="s">
        <v>9940</v>
      </c>
      <c r="N3454">
        <v>49.271100000000004</v>
      </c>
      <c r="O3454">
        <v>84.826499999999996</v>
      </c>
      <c r="Q3454" s="186">
        <f t="shared" si="73"/>
        <v>147.81330000000003</v>
      </c>
    </row>
    <row r="3455" spans="13:17" x14ac:dyDescent="0.35">
      <c r="M3455" t="s">
        <v>9942</v>
      </c>
      <c r="N3455">
        <v>97.179299999999984</v>
      </c>
      <c r="O3455">
        <v>87.971000000000004</v>
      </c>
      <c r="Q3455" s="186">
        <f t="shared" si="73"/>
        <v>291.53789999999992</v>
      </c>
    </row>
    <row r="3456" spans="13:17" x14ac:dyDescent="0.35">
      <c r="M3456" t="s">
        <v>9943</v>
      </c>
      <c r="N3456">
        <v>97.179299999999984</v>
      </c>
      <c r="O3456">
        <v>94.746300000000005</v>
      </c>
      <c r="Q3456" s="186">
        <f t="shared" si="73"/>
        <v>291.53789999999992</v>
      </c>
    </row>
    <row r="3457" spans="13:17" x14ac:dyDescent="0.35">
      <c r="M3457" t="s">
        <v>9943</v>
      </c>
      <c r="N3457">
        <v>49.271100000000004</v>
      </c>
      <c r="O3457">
        <v>94.746300000000005</v>
      </c>
      <c r="Q3457" s="186">
        <f t="shared" si="73"/>
        <v>147.81330000000003</v>
      </c>
    </row>
    <row r="3458" spans="13:17" x14ac:dyDescent="0.35">
      <c r="M3458" t="s">
        <v>9942</v>
      </c>
      <c r="N3458">
        <v>49.271100000000004</v>
      </c>
      <c r="O3458">
        <v>87.9709</v>
      </c>
      <c r="Q3458" s="186">
        <f t="shared" si="73"/>
        <v>147.81330000000003</v>
      </c>
    </row>
    <row r="3459" spans="13:17" x14ac:dyDescent="0.35">
      <c r="M3459" t="s">
        <v>9944</v>
      </c>
      <c r="N3459">
        <v>97.179299999999984</v>
      </c>
      <c r="O3459">
        <v>96.561700000000002</v>
      </c>
      <c r="Q3459" s="186">
        <f t="shared" si="73"/>
        <v>291.53789999999992</v>
      </c>
    </row>
    <row r="3460" spans="13:17" x14ac:dyDescent="0.35">
      <c r="M3460" t="s">
        <v>9945</v>
      </c>
      <c r="N3460">
        <v>97.179299999999984</v>
      </c>
      <c r="O3460">
        <v>91.601900000000001</v>
      </c>
      <c r="Q3460" s="186">
        <f t="shared" si="73"/>
        <v>291.53789999999992</v>
      </c>
    </row>
    <row r="3461" spans="13:17" x14ac:dyDescent="0.35">
      <c r="M3461" t="s">
        <v>9945</v>
      </c>
      <c r="N3461">
        <v>49.271100000000004</v>
      </c>
      <c r="O3461">
        <v>91.601900000000001</v>
      </c>
      <c r="Q3461" s="186">
        <f t="shared" si="73"/>
        <v>147.81330000000003</v>
      </c>
    </row>
    <row r="3462" spans="13:17" x14ac:dyDescent="0.35">
      <c r="M3462" t="s">
        <v>9944</v>
      </c>
      <c r="N3462">
        <v>49.271100000000004</v>
      </c>
      <c r="O3462">
        <v>96.561700000000002</v>
      </c>
      <c r="Q3462" s="186">
        <f t="shared" si="73"/>
        <v>147.81330000000003</v>
      </c>
    </row>
    <row r="3463" spans="13:17" x14ac:dyDescent="0.35">
      <c r="M3463" t="s">
        <v>9946</v>
      </c>
      <c r="N3463">
        <v>49.271100000000004</v>
      </c>
      <c r="O3463">
        <v>88.262500000000003</v>
      </c>
      <c r="Q3463" s="186">
        <f t="shared" si="73"/>
        <v>147.81330000000003</v>
      </c>
    </row>
    <row r="3464" spans="13:17" x14ac:dyDescent="0.35">
      <c r="M3464" t="s">
        <v>9947</v>
      </c>
      <c r="N3464">
        <v>49.271100000000004</v>
      </c>
      <c r="O3464">
        <v>93.949700000000007</v>
      </c>
      <c r="Q3464" s="186">
        <f t="shared" ref="Q3464:Q3527" si="74">N3464*3</f>
        <v>147.81330000000003</v>
      </c>
    </row>
    <row r="3465" spans="13:17" x14ac:dyDescent="0.35">
      <c r="M3465" t="s">
        <v>9947</v>
      </c>
      <c r="N3465">
        <v>-0.57406500000000005</v>
      </c>
      <c r="O3465">
        <v>93.949700000000007</v>
      </c>
      <c r="Q3465" s="186">
        <f t="shared" si="74"/>
        <v>-1.7221950000000001</v>
      </c>
    </row>
    <row r="3466" spans="13:17" x14ac:dyDescent="0.35">
      <c r="M3466" t="s">
        <v>9946</v>
      </c>
      <c r="N3466">
        <v>-0.57405899999999999</v>
      </c>
      <c r="O3466">
        <v>88.262500000000003</v>
      </c>
      <c r="Q3466" s="186">
        <f t="shared" si="74"/>
        <v>-1.7221769999999998</v>
      </c>
    </row>
    <row r="3467" spans="13:17" x14ac:dyDescent="0.35">
      <c r="M3467" t="s">
        <v>9948</v>
      </c>
      <c r="N3467">
        <v>49.271100000000004</v>
      </c>
      <c r="O3467">
        <v>95.473600000000005</v>
      </c>
      <c r="Q3467" s="186">
        <f t="shared" si="74"/>
        <v>147.81330000000003</v>
      </c>
    </row>
    <row r="3468" spans="13:17" x14ac:dyDescent="0.35">
      <c r="M3468" t="s">
        <v>9949</v>
      </c>
      <c r="N3468">
        <v>49.271100000000004</v>
      </c>
      <c r="O3468">
        <v>91.310299999999998</v>
      </c>
      <c r="Q3468" s="186">
        <f t="shared" si="74"/>
        <v>147.81330000000003</v>
      </c>
    </row>
    <row r="3469" spans="13:17" x14ac:dyDescent="0.35">
      <c r="M3469" t="s">
        <v>9949</v>
      </c>
      <c r="N3469">
        <v>-0.57406500000000005</v>
      </c>
      <c r="O3469">
        <v>91.310299999999998</v>
      </c>
      <c r="Q3469" s="186">
        <f t="shared" si="74"/>
        <v>-1.7221950000000001</v>
      </c>
    </row>
    <row r="3470" spans="13:17" x14ac:dyDescent="0.35">
      <c r="M3470" t="s">
        <v>9948</v>
      </c>
      <c r="N3470">
        <v>-0.574071</v>
      </c>
      <c r="O3470">
        <v>95.473600000000005</v>
      </c>
      <c r="Q3470" s="186">
        <f t="shared" si="74"/>
        <v>-1.722213</v>
      </c>
    </row>
    <row r="3471" spans="13:17" x14ac:dyDescent="0.35">
      <c r="M3471" t="s">
        <v>9950</v>
      </c>
      <c r="N3471">
        <v>144.65129999999999</v>
      </c>
      <c r="O3471">
        <v>86.135400000000004</v>
      </c>
      <c r="Q3471" s="186">
        <f t="shared" si="74"/>
        <v>433.95389999999998</v>
      </c>
    </row>
    <row r="3472" spans="13:17" x14ac:dyDescent="0.35">
      <c r="M3472" t="s">
        <v>9951</v>
      </c>
      <c r="N3472">
        <v>142.6848</v>
      </c>
      <c r="O3472">
        <v>89.742599999999996</v>
      </c>
      <c r="Q3472" s="186">
        <f t="shared" si="74"/>
        <v>428.05439999999999</v>
      </c>
    </row>
    <row r="3473" spans="13:17" x14ac:dyDescent="0.35">
      <c r="M3473" t="s">
        <v>9952</v>
      </c>
      <c r="N3473">
        <v>134.49629999999999</v>
      </c>
      <c r="O3473">
        <v>92.630399999999995</v>
      </c>
      <c r="Q3473" s="186">
        <f t="shared" si="74"/>
        <v>403.48889999999994</v>
      </c>
    </row>
    <row r="3474" spans="13:17" x14ac:dyDescent="0.35">
      <c r="M3474" t="s">
        <v>9953</v>
      </c>
      <c r="N3474">
        <v>136.04129999999998</v>
      </c>
      <c r="O3474">
        <v>89.650400000000005</v>
      </c>
      <c r="Q3474" s="186">
        <f t="shared" si="74"/>
        <v>408.12389999999994</v>
      </c>
    </row>
    <row r="3475" spans="13:17" x14ac:dyDescent="0.35">
      <c r="M3475" t="s">
        <v>9954</v>
      </c>
      <c r="N3475">
        <v>118.11930000000001</v>
      </c>
      <c r="O3475">
        <v>91.376199999999997</v>
      </c>
      <c r="Q3475" s="186">
        <f t="shared" si="74"/>
        <v>354.35790000000003</v>
      </c>
    </row>
    <row r="3476" spans="13:17" x14ac:dyDescent="0.35">
      <c r="M3476" t="s">
        <v>9953</v>
      </c>
      <c r="N3476">
        <v>118.8219</v>
      </c>
      <c r="O3476">
        <v>89.650400000000005</v>
      </c>
      <c r="Q3476" s="186">
        <f t="shared" si="74"/>
        <v>356.46569999999997</v>
      </c>
    </row>
    <row r="3477" spans="13:17" x14ac:dyDescent="0.35">
      <c r="M3477" t="s">
        <v>9955</v>
      </c>
      <c r="N3477">
        <v>109.93110000000001</v>
      </c>
      <c r="O3477">
        <v>87.234200000000001</v>
      </c>
      <c r="Q3477" s="186">
        <f t="shared" si="74"/>
        <v>329.79330000000004</v>
      </c>
    </row>
    <row r="3478" spans="13:17" x14ac:dyDescent="0.35">
      <c r="M3478" t="s">
        <v>9950</v>
      </c>
      <c r="N3478">
        <v>110.21189999999999</v>
      </c>
      <c r="O3478">
        <v>86.135400000000004</v>
      </c>
      <c r="Q3478" s="186">
        <f t="shared" si="74"/>
        <v>330.63569999999993</v>
      </c>
    </row>
    <row r="3479" spans="13:17" x14ac:dyDescent="0.35">
      <c r="M3479" t="s">
        <v>9956</v>
      </c>
      <c r="N3479">
        <v>118.11930000000001</v>
      </c>
      <c r="O3479">
        <v>84.346299999999999</v>
      </c>
      <c r="Q3479" s="186">
        <f t="shared" si="74"/>
        <v>354.35790000000003</v>
      </c>
    </row>
    <row r="3480" spans="13:17" x14ac:dyDescent="0.35">
      <c r="M3480" t="s">
        <v>9957</v>
      </c>
      <c r="N3480">
        <v>118.8219</v>
      </c>
      <c r="O3480">
        <v>82.620500000000007</v>
      </c>
      <c r="Q3480" s="186">
        <f t="shared" si="74"/>
        <v>356.46569999999997</v>
      </c>
    </row>
    <row r="3481" spans="13:17" x14ac:dyDescent="0.35">
      <c r="M3481" t="s">
        <v>9958</v>
      </c>
      <c r="N3481">
        <v>134.49629999999999</v>
      </c>
      <c r="O3481">
        <v>85.600499999999997</v>
      </c>
      <c r="Q3481" s="186">
        <f t="shared" si="74"/>
        <v>403.48889999999994</v>
      </c>
    </row>
    <row r="3482" spans="13:17" x14ac:dyDescent="0.35">
      <c r="M3482" t="s">
        <v>9957</v>
      </c>
      <c r="N3482">
        <v>136.04129999999998</v>
      </c>
      <c r="O3482">
        <v>82.620500000000007</v>
      </c>
      <c r="Q3482" s="186">
        <f t="shared" si="74"/>
        <v>408.12389999999994</v>
      </c>
    </row>
    <row r="3483" spans="13:17" x14ac:dyDescent="0.35">
      <c r="M3483" t="s">
        <v>9959</v>
      </c>
      <c r="N3483">
        <v>136.9776</v>
      </c>
      <c r="O3483">
        <v>92.382599999999996</v>
      </c>
      <c r="Q3483" s="186">
        <f t="shared" si="74"/>
        <v>410.93279999999999</v>
      </c>
    </row>
    <row r="3484" spans="13:17" x14ac:dyDescent="0.35">
      <c r="M3484" t="s">
        <v>9960</v>
      </c>
      <c r="N3484">
        <v>130.01220000000001</v>
      </c>
      <c r="O3484">
        <v>94.704700000000003</v>
      </c>
      <c r="Q3484" s="186">
        <f t="shared" si="74"/>
        <v>390.03660000000002</v>
      </c>
    </row>
    <row r="3485" spans="13:17" x14ac:dyDescent="0.35">
      <c r="M3485" t="s">
        <v>9961</v>
      </c>
      <c r="N3485">
        <v>116.08109999999999</v>
      </c>
      <c r="O3485">
        <v>92.319100000000006</v>
      </c>
      <c r="Q3485" s="186">
        <f t="shared" si="74"/>
        <v>348.24329999999998</v>
      </c>
    </row>
    <row r="3486" spans="13:17" x14ac:dyDescent="0.35">
      <c r="M3486" t="s">
        <v>9962</v>
      </c>
      <c r="N3486">
        <v>109.11569999999999</v>
      </c>
      <c r="O3486">
        <v>87.6113</v>
      </c>
      <c r="Q3486" s="186">
        <f t="shared" si="74"/>
        <v>327.34709999999995</v>
      </c>
    </row>
    <row r="3487" spans="13:17" x14ac:dyDescent="0.35">
      <c r="M3487" t="s">
        <v>9963</v>
      </c>
      <c r="N3487">
        <v>116.08109999999999</v>
      </c>
      <c r="O3487">
        <v>85.289199999999994</v>
      </c>
      <c r="Q3487" s="186">
        <f t="shared" si="74"/>
        <v>348.24329999999998</v>
      </c>
    </row>
    <row r="3488" spans="13:17" x14ac:dyDescent="0.35">
      <c r="M3488" t="s">
        <v>9964</v>
      </c>
      <c r="N3488">
        <v>130.01220000000001</v>
      </c>
      <c r="O3488">
        <v>87.674800000000005</v>
      </c>
      <c r="Q3488" s="186">
        <f t="shared" si="74"/>
        <v>390.03660000000002</v>
      </c>
    </row>
    <row r="3489" spans="13:17" x14ac:dyDescent="0.35">
      <c r="M3489" t="s">
        <v>9965</v>
      </c>
      <c r="N3489">
        <v>128.0889</v>
      </c>
      <c r="O3489">
        <v>94.477699999999999</v>
      </c>
      <c r="Q3489" s="186">
        <f t="shared" si="74"/>
        <v>384.26670000000001</v>
      </c>
    </row>
    <row r="3490" spans="13:17" x14ac:dyDescent="0.35">
      <c r="M3490" t="s">
        <v>9966</v>
      </c>
      <c r="N3490">
        <v>123.02790000000002</v>
      </c>
      <c r="O3490">
        <v>96.350899999999996</v>
      </c>
      <c r="Q3490" s="186">
        <f t="shared" si="74"/>
        <v>369.08370000000002</v>
      </c>
    </row>
    <row r="3491" spans="13:17" x14ac:dyDescent="0.35">
      <c r="M3491" t="s">
        <v>9967</v>
      </c>
      <c r="N3491">
        <v>112.90649999999999</v>
      </c>
      <c r="O3491">
        <v>93.067400000000006</v>
      </c>
      <c r="Q3491" s="186">
        <f t="shared" si="74"/>
        <v>338.71949999999998</v>
      </c>
    </row>
    <row r="3492" spans="13:17" x14ac:dyDescent="0.35">
      <c r="M3492" t="s">
        <v>9968</v>
      </c>
      <c r="N3492">
        <v>107.8458</v>
      </c>
      <c r="O3492">
        <v>87.910600000000002</v>
      </c>
      <c r="Q3492" s="186">
        <f t="shared" si="74"/>
        <v>323.53739999999999</v>
      </c>
    </row>
    <row r="3493" spans="13:17" x14ac:dyDescent="0.35">
      <c r="M3493" t="s">
        <v>9969</v>
      </c>
      <c r="N3493">
        <v>112.90649999999999</v>
      </c>
      <c r="O3493">
        <v>86.037499999999994</v>
      </c>
      <c r="Q3493" s="186">
        <f t="shared" si="74"/>
        <v>338.71949999999998</v>
      </c>
    </row>
    <row r="3494" spans="13:17" x14ac:dyDescent="0.35">
      <c r="M3494" t="s">
        <v>9970</v>
      </c>
      <c r="N3494">
        <v>123.02790000000002</v>
      </c>
      <c r="O3494">
        <v>89.320999999999998</v>
      </c>
      <c r="Q3494" s="186">
        <f t="shared" si="74"/>
        <v>369.08370000000002</v>
      </c>
    </row>
    <row r="3495" spans="13:17" x14ac:dyDescent="0.35">
      <c r="M3495" t="s">
        <v>9971</v>
      </c>
      <c r="N3495">
        <v>116.88809999999999</v>
      </c>
      <c r="O3495">
        <v>95.822900000000004</v>
      </c>
      <c r="Q3495" s="186">
        <f t="shared" si="74"/>
        <v>350.66429999999997</v>
      </c>
    </row>
    <row r="3496" spans="13:17" x14ac:dyDescent="0.35">
      <c r="M3496" t="s">
        <v>9972</v>
      </c>
      <c r="N3496">
        <v>114.2274</v>
      </c>
      <c r="O3496">
        <v>97.407799999999995</v>
      </c>
      <c r="Q3496" s="186">
        <f t="shared" si="74"/>
        <v>342.68220000000002</v>
      </c>
    </row>
    <row r="3497" spans="13:17" x14ac:dyDescent="0.35">
      <c r="M3497" t="s">
        <v>9973</v>
      </c>
      <c r="N3497">
        <v>108.90630000000002</v>
      </c>
      <c r="O3497">
        <v>93.547799999999995</v>
      </c>
      <c r="Q3497" s="186">
        <f t="shared" si="74"/>
        <v>326.71890000000008</v>
      </c>
    </row>
    <row r="3498" spans="13:17" x14ac:dyDescent="0.35">
      <c r="M3498" t="s">
        <v>9974</v>
      </c>
      <c r="N3498">
        <v>106.24590000000001</v>
      </c>
      <c r="O3498">
        <v>88.102800000000002</v>
      </c>
      <c r="Q3498" s="186">
        <f t="shared" si="74"/>
        <v>318.73770000000002</v>
      </c>
    </row>
    <row r="3499" spans="13:17" x14ac:dyDescent="0.35">
      <c r="M3499" t="s">
        <v>9975</v>
      </c>
      <c r="N3499">
        <v>108.90630000000002</v>
      </c>
      <c r="O3499">
        <v>86.517899999999997</v>
      </c>
      <c r="Q3499" s="186">
        <f t="shared" si="74"/>
        <v>326.71890000000008</v>
      </c>
    </row>
    <row r="3500" spans="13:17" x14ac:dyDescent="0.35">
      <c r="M3500" t="s">
        <v>9976</v>
      </c>
      <c r="N3500">
        <v>114.2274</v>
      </c>
      <c r="O3500">
        <v>90.377899999999997</v>
      </c>
      <c r="Q3500" s="186">
        <f t="shared" si="74"/>
        <v>342.68220000000002</v>
      </c>
    </row>
    <row r="3501" spans="13:17" x14ac:dyDescent="0.35">
      <c r="M3501" t="s">
        <v>9977</v>
      </c>
      <c r="N3501">
        <v>97.179299999999984</v>
      </c>
      <c r="O3501">
        <v>96.2864</v>
      </c>
      <c r="Q3501" s="186">
        <f t="shared" si="74"/>
        <v>291.53789999999992</v>
      </c>
    </row>
    <row r="3502" spans="13:17" x14ac:dyDescent="0.35">
      <c r="M3502" t="s">
        <v>9978</v>
      </c>
      <c r="N3502">
        <v>97.179299999999984</v>
      </c>
      <c r="O3502">
        <v>97.772000000000006</v>
      </c>
      <c r="Q3502" s="186">
        <f t="shared" si="74"/>
        <v>291.53789999999992</v>
      </c>
    </row>
    <row r="3503" spans="13:17" x14ac:dyDescent="0.35">
      <c r="M3503" t="s">
        <v>9979</v>
      </c>
      <c r="N3503">
        <v>97.179299999999984</v>
      </c>
      <c r="O3503">
        <v>93.713300000000004</v>
      </c>
      <c r="Q3503" s="186">
        <f t="shared" si="74"/>
        <v>291.53789999999992</v>
      </c>
    </row>
    <row r="3504" spans="13:17" x14ac:dyDescent="0.35">
      <c r="M3504" t="s">
        <v>9980</v>
      </c>
      <c r="N3504">
        <v>97.179299999999984</v>
      </c>
      <c r="O3504">
        <v>88.168999999999997</v>
      </c>
      <c r="Q3504" s="186">
        <f t="shared" si="74"/>
        <v>291.53789999999992</v>
      </c>
    </row>
    <row r="3505" spans="13:17" x14ac:dyDescent="0.35">
      <c r="M3505" t="s">
        <v>9981</v>
      </c>
      <c r="N3505">
        <v>97.179299999999984</v>
      </c>
      <c r="O3505">
        <v>86.683400000000006</v>
      </c>
      <c r="Q3505" s="186">
        <f t="shared" si="74"/>
        <v>291.53789999999992</v>
      </c>
    </row>
    <row r="3506" spans="13:17" x14ac:dyDescent="0.35">
      <c r="M3506" t="s">
        <v>9982</v>
      </c>
      <c r="N3506">
        <v>97.179299999999984</v>
      </c>
      <c r="O3506">
        <v>90.742099999999994</v>
      </c>
      <c r="Q3506" s="186">
        <f t="shared" si="74"/>
        <v>291.53789999999992</v>
      </c>
    </row>
    <row r="3507" spans="13:17" x14ac:dyDescent="0.35">
      <c r="M3507" t="s">
        <v>9983</v>
      </c>
      <c r="N3507">
        <v>49.271100000000004</v>
      </c>
      <c r="O3507">
        <v>88.064400000000006</v>
      </c>
      <c r="Q3507" s="186">
        <f t="shared" si="74"/>
        <v>147.81330000000003</v>
      </c>
    </row>
    <row r="3508" spans="13:17" x14ac:dyDescent="0.35">
      <c r="M3508" t="s">
        <v>9984</v>
      </c>
      <c r="N3508">
        <v>49.271100000000004</v>
      </c>
      <c r="O3508">
        <v>93.751599999999996</v>
      </c>
      <c r="Q3508" s="186">
        <f t="shared" si="74"/>
        <v>147.81330000000003</v>
      </c>
    </row>
    <row r="3509" spans="13:17" x14ac:dyDescent="0.35">
      <c r="M3509" t="s">
        <v>9984</v>
      </c>
      <c r="N3509">
        <v>-0.57406500000000005</v>
      </c>
      <c r="O3509">
        <v>93.751599999999996</v>
      </c>
      <c r="Q3509" s="186">
        <f t="shared" si="74"/>
        <v>-1.7221950000000001</v>
      </c>
    </row>
    <row r="3510" spans="13:17" x14ac:dyDescent="0.35">
      <c r="M3510" t="s">
        <v>9983</v>
      </c>
      <c r="N3510">
        <v>-0.57405899999999999</v>
      </c>
      <c r="O3510">
        <v>88.064400000000006</v>
      </c>
      <c r="Q3510" s="186">
        <f t="shared" si="74"/>
        <v>-1.7221769999999998</v>
      </c>
    </row>
    <row r="3511" spans="13:17" x14ac:dyDescent="0.35">
      <c r="M3511" t="s">
        <v>9985</v>
      </c>
      <c r="N3511">
        <v>97.179299999999984</v>
      </c>
      <c r="O3511">
        <v>87.267799999999994</v>
      </c>
      <c r="Q3511" s="186">
        <f t="shared" si="74"/>
        <v>291.53789999999992</v>
      </c>
    </row>
    <row r="3512" spans="13:17" x14ac:dyDescent="0.35">
      <c r="M3512" t="s">
        <v>9986</v>
      </c>
      <c r="N3512">
        <v>97.179299999999984</v>
      </c>
      <c r="O3512">
        <v>94.043199999999999</v>
      </c>
      <c r="Q3512" s="186">
        <f t="shared" si="74"/>
        <v>291.53789999999992</v>
      </c>
    </row>
    <row r="3513" spans="13:17" x14ac:dyDescent="0.35">
      <c r="M3513" t="s">
        <v>9986</v>
      </c>
      <c r="N3513">
        <v>49.271100000000004</v>
      </c>
      <c r="O3513">
        <v>94.043099999999995</v>
      </c>
      <c r="Q3513" s="186">
        <f t="shared" si="74"/>
        <v>147.81330000000003</v>
      </c>
    </row>
    <row r="3514" spans="13:17" x14ac:dyDescent="0.35">
      <c r="M3514" t="s">
        <v>9985</v>
      </c>
      <c r="N3514">
        <v>49.271100000000004</v>
      </c>
      <c r="O3514">
        <v>87.267799999999994</v>
      </c>
      <c r="Q3514" s="186">
        <f t="shared" si="74"/>
        <v>147.81330000000003</v>
      </c>
    </row>
    <row r="3515" spans="13:17" x14ac:dyDescent="0.35">
      <c r="M3515" t="s">
        <v>9987</v>
      </c>
      <c r="N3515">
        <v>97.179299999999984</v>
      </c>
      <c r="O3515">
        <v>99.003</v>
      </c>
      <c r="Q3515" s="186">
        <f t="shared" si="74"/>
        <v>291.53789999999992</v>
      </c>
    </row>
    <row r="3516" spans="13:17" x14ac:dyDescent="0.35">
      <c r="M3516" t="s">
        <v>9988</v>
      </c>
      <c r="N3516">
        <v>97.179299999999984</v>
      </c>
      <c r="O3516">
        <v>97.187600000000003</v>
      </c>
      <c r="Q3516" s="186">
        <f t="shared" si="74"/>
        <v>291.53789999999992</v>
      </c>
    </row>
    <row r="3517" spans="13:17" x14ac:dyDescent="0.35">
      <c r="M3517" t="s">
        <v>9988</v>
      </c>
      <c r="N3517">
        <v>49.271100000000004</v>
      </c>
      <c r="O3517">
        <v>97.187600000000003</v>
      </c>
      <c r="Q3517" s="186">
        <f t="shared" si="74"/>
        <v>147.81330000000003</v>
      </c>
    </row>
    <row r="3518" spans="13:17" x14ac:dyDescent="0.35">
      <c r="M3518" t="s">
        <v>9987</v>
      </c>
      <c r="N3518">
        <v>49.271100000000004</v>
      </c>
      <c r="O3518">
        <v>99.003</v>
      </c>
      <c r="Q3518" s="186">
        <f t="shared" si="74"/>
        <v>147.81330000000003</v>
      </c>
    </row>
    <row r="3519" spans="13:17" x14ac:dyDescent="0.35">
      <c r="M3519" t="s">
        <v>9989</v>
      </c>
      <c r="N3519">
        <v>97.179299999999984</v>
      </c>
      <c r="O3519">
        <v>90.412199999999999</v>
      </c>
      <c r="Q3519" s="186">
        <f t="shared" si="74"/>
        <v>291.53789999999992</v>
      </c>
    </row>
    <row r="3520" spans="13:17" x14ac:dyDescent="0.35">
      <c r="M3520" t="s">
        <v>9990</v>
      </c>
      <c r="N3520">
        <v>97.179299999999984</v>
      </c>
      <c r="O3520">
        <v>85.452399999999997</v>
      </c>
      <c r="Q3520" s="186">
        <f t="shared" si="74"/>
        <v>291.53789999999992</v>
      </c>
    </row>
    <row r="3521" spans="13:17" x14ac:dyDescent="0.35">
      <c r="M3521" t="s">
        <v>9990</v>
      </c>
      <c r="N3521">
        <v>49.271100000000004</v>
      </c>
      <c r="O3521">
        <v>85.452399999999997</v>
      </c>
      <c r="Q3521" s="186">
        <f t="shared" si="74"/>
        <v>147.81330000000003</v>
      </c>
    </row>
    <row r="3522" spans="13:17" x14ac:dyDescent="0.35">
      <c r="M3522" t="s">
        <v>9989</v>
      </c>
      <c r="N3522">
        <v>49.271100000000004</v>
      </c>
      <c r="O3522">
        <v>90.412199999999999</v>
      </c>
      <c r="Q3522" s="186">
        <f t="shared" si="74"/>
        <v>147.81330000000003</v>
      </c>
    </row>
    <row r="3523" spans="13:17" x14ac:dyDescent="0.35">
      <c r="M3523" t="s">
        <v>9991</v>
      </c>
      <c r="N3523">
        <v>49.271100000000004</v>
      </c>
      <c r="O3523">
        <v>97.914900000000003</v>
      </c>
      <c r="Q3523" s="186">
        <f t="shared" si="74"/>
        <v>147.81330000000003</v>
      </c>
    </row>
    <row r="3524" spans="13:17" x14ac:dyDescent="0.35">
      <c r="M3524" t="s">
        <v>9992</v>
      </c>
      <c r="N3524">
        <v>49.271100000000004</v>
      </c>
      <c r="O3524">
        <v>96.391000000000005</v>
      </c>
      <c r="Q3524" s="186">
        <f t="shared" si="74"/>
        <v>147.81330000000003</v>
      </c>
    </row>
    <row r="3525" spans="13:17" x14ac:dyDescent="0.35">
      <c r="M3525" t="s">
        <v>9992</v>
      </c>
      <c r="N3525">
        <v>-0.574071</v>
      </c>
      <c r="O3525">
        <v>96.391000000000005</v>
      </c>
      <c r="Q3525" s="186">
        <f t="shared" si="74"/>
        <v>-1.722213</v>
      </c>
    </row>
    <row r="3526" spans="13:17" x14ac:dyDescent="0.35">
      <c r="M3526" t="s">
        <v>9991</v>
      </c>
      <c r="N3526">
        <v>-0.574071</v>
      </c>
      <c r="O3526">
        <v>97.914900000000003</v>
      </c>
      <c r="Q3526" s="186">
        <f t="shared" si="74"/>
        <v>-1.722213</v>
      </c>
    </row>
    <row r="3527" spans="13:17" x14ac:dyDescent="0.35">
      <c r="M3527" t="s">
        <v>9993</v>
      </c>
      <c r="N3527">
        <v>49.271100000000004</v>
      </c>
      <c r="O3527">
        <v>90.703800000000001</v>
      </c>
      <c r="Q3527" s="186">
        <f t="shared" si="74"/>
        <v>147.81330000000003</v>
      </c>
    </row>
    <row r="3528" spans="13:17" x14ac:dyDescent="0.35">
      <c r="M3528" t="s">
        <v>9994</v>
      </c>
      <c r="N3528">
        <v>49.271100000000004</v>
      </c>
      <c r="O3528">
        <v>86.540499999999994</v>
      </c>
      <c r="Q3528" s="186">
        <f t="shared" ref="Q3528:Q3591" si="75">N3528*3</f>
        <v>147.81330000000003</v>
      </c>
    </row>
    <row r="3529" spans="13:17" x14ac:dyDescent="0.35">
      <c r="M3529" t="s">
        <v>9994</v>
      </c>
      <c r="N3529">
        <v>-0.57405899999999999</v>
      </c>
      <c r="O3529">
        <v>86.540499999999994</v>
      </c>
      <c r="Q3529" s="186">
        <f t="shared" si="75"/>
        <v>-1.7221769999999998</v>
      </c>
    </row>
    <row r="3530" spans="13:17" x14ac:dyDescent="0.35">
      <c r="M3530" t="s">
        <v>9993</v>
      </c>
      <c r="N3530">
        <v>-0.57406500000000005</v>
      </c>
      <c r="O3530">
        <v>90.703800000000001</v>
      </c>
      <c r="Q3530" s="186">
        <f t="shared" si="75"/>
        <v>-1.7221950000000001</v>
      </c>
    </row>
    <row r="3531" spans="13:17" x14ac:dyDescent="0.35">
      <c r="M3531" t="s">
        <v>9995</v>
      </c>
      <c r="N3531">
        <v>144.65129999999999</v>
      </c>
      <c r="O3531">
        <v>66.385199999999998</v>
      </c>
      <c r="Q3531" s="186">
        <f t="shared" si="75"/>
        <v>433.95389999999998</v>
      </c>
    </row>
    <row r="3532" spans="13:17" x14ac:dyDescent="0.35">
      <c r="M3532" t="s">
        <v>9996</v>
      </c>
      <c r="N3532">
        <v>142.6848</v>
      </c>
      <c r="O3532">
        <v>69.992400000000004</v>
      </c>
      <c r="Q3532" s="186">
        <f t="shared" si="75"/>
        <v>428.05439999999999</v>
      </c>
    </row>
    <row r="3533" spans="13:17" x14ac:dyDescent="0.35">
      <c r="M3533" t="s">
        <v>9997</v>
      </c>
      <c r="N3533">
        <v>134.49629999999999</v>
      </c>
      <c r="O3533">
        <v>72.880200000000002</v>
      </c>
      <c r="Q3533" s="186">
        <f t="shared" si="75"/>
        <v>403.48889999999994</v>
      </c>
    </row>
    <row r="3534" spans="13:17" x14ac:dyDescent="0.35">
      <c r="M3534" t="s">
        <v>9998</v>
      </c>
      <c r="N3534">
        <v>136.04129999999998</v>
      </c>
      <c r="O3534">
        <v>69.900099999999995</v>
      </c>
      <c r="Q3534" s="186">
        <f t="shared" si="75"/>
        <v>408.12389999999994</v>
      </c>
    </row>
    <row r="3535" spans="13:17" x14ac:dyDescent="0.35">
      <c r="M3535" t="s">
        <v>9999</v>
      </c>
      <c r="N3535">
        <v>118.11930000000001</v>
      </c>
      <c r="O3535">
        <v>71.626000000000005</v>
      </c>
      <c r="Q3535" s="186">
        <f t="shared" si="75"/>
        <v>354.35790000000003</v>
      </c>
    </row>
    <row r="3536" spans="13:17" x14ac:dyDescent="0.35">
      <c r="M3536" t="s">
        <v>9998</v>
      </c>
      <c r="N3536">
        <v>118.8219</v>
      </c>
      <c r="O3536">
        <v>69.900099999999995</v>
      </c>
      <c r="Q3536" s="186">
        <f t="shared" si="75"/>
        <v>356.46569999999997</v>
      </c>
    </row>
    <row r="3537" spans="13:17" x14ac:dyDescent="0.35">
      <c r="M3537" t="s">
        <v>10000</v>
      </c>
      <c r="N3537">
        <v>109.93110000000001</v>
      </c>
      <c r="O3537">
        <v>67.483999999999995</v>
      </c>
      <c r="Q3537" s="186">
        <f t="shared" si="75"/>
        <v>329.79330000000004</v>
      </c>
    </row>
    <row r="3538" spans="13:17" x14ac:dyDescent="0.35">
      <c r="M3538" t="s">
        <v>9995</v>
      </c>
      <c r="N3538">
        <v>110.21189999999999</v>
      </c>
      <c r="O3538">
        <v>66.385199999999998</v>
      </c>
      <c r="Q3538" s="186">
        <f t="shared" si="75"/>
        <v>330.63569999999993</v>
      </c>
    </row>
    <row r="3539" spans="13:17" x14ac:dyDescent="0.35">
      <c r="M3539" t="s">
        <v>10001</v>
      </c>
      <c r="N3539">
        <v>118.11930000000001</v>
      </c>
      <c r="O3539">
        <v>64.596100000000007</v>
      </c>
      <c r="Q3539" s="186">
        <f t="shared" si="75"/>
        <v>354.35790000000003</v>
      </c>
    </row>
    <row r="3540" spans="13:17" x14ac:dyDescent="0.35">
      <c r="M3540" t="s">
        <v>10002</v>
      </c>
      <c r="N3540">
        <v>118.8219</v>
      </c>
      <c r="O3540">
        <v>62.870199999999997</v>
      </c>
      <c r="Q3540" s="186">
        <f t="shared" si="75"/>
        <v>356.46569999999997</v>
      </c>
    </row>
    <row r="3541" spans="13:17" x14ac:dyDescent="0.35">
      <c r="M3541" t="s">
        <v>10003</v>
      </c>
      <c r="N3541">
        <v>134.49629999999999</v>
      </c>
      <c r="O3541">
        <v>65.850300000000004</v>
      </c>
      <c r="Q3541" s="186">
        <f t="shared" si="75"/>
        <v>403.48889999999994</v>
      </c>
    </row>
    <row r="3542" spans="13:17" x14ac:dyDescent="0.35">
      <c r="M3542" t="s">
        <v>10002</v>
      </c>
      <c r="N3542">
        <v>136.04129999999998</v>
      </c>
      <c r="O3542">
        <v>62.870199999999997</v>
      </c>
      <c r="Q3542" s="186">
        <f t="shared" si="75"/>
        <v>408.12389999999994</v>
      </c>
    </row>
    <row r="3543" spans="13:17" x14ac:dyDescent="0.35">
      <c r="M3543" t="s">
        <v>10004</v>
      </c>
      <c r="N3543">
        <v>136.9776</v>
      </c>
      <c r="O3543">
        <v>72.632400000000004</v>
      </c>
      <c r="Q3543" s="186">
        <f t="shared" si="75"/>
        <v>410.93279999999999</v>
      </c>
    </row>
    <row r="3544" spans="13:17" x14ac:dyDescent="0.35">
      <c r="M3544" t="s">
        <v>10005</v>
      </c>
      <c r="N3544">
        <v>130.01220000000001</v>
      </c>
      <c r="O3544">
        <v>74.954499999999996</v>
      </c>
      <c r="Q3544" s="186">
        <f t="shared" si="75"/>
        <v>390.03660000000002</v>
      </c>
    </row>
    <row r="3545" spans="13:17" x14ac:dyDescent="0.35">
      <c r="M3545" t="s">
        <v>10006</v>
      </c>
      <c r="N3545">
        <v>116.08109999999999</v>
      </c>
      <c r="O3545">
        <v>72.568899999999999</v>
      </c>
      <c r="Q3545" s="186">
        <f t="shared" si="75"/>
        <v>348.24329999999998</v>
      </c>
    </row>
    <row r="3546" spans="13:17" x14ac:dyDescent="0.35">
      <c r="M3546" t="s">
        <v>10007</v>
      </c>
      <c r="N3546">
        <v>109.11569999999999</v>
      </c>
      <c r="O3546">
        <v>67.861099999999993</v>
      </c>
      <c r="Q3546" s="186">
        <f t="shared" si="75"/>
        <v>327.34709999999995</v>
      </c>
    </row>
    <row r="3547" spans="13:17" x14ac:dyDescent="0.35">
      <c r="M3547" t="s">
        <v>10008</v>
      </c>
      <c r="N3547">
        <v>116.08109999999999</v>
      </c>
      <c r="O3547">
        <v>65.539000000000001</v>
      </c>
      <c r="Q3547" s="186">
        <f t="shared" si="75"/>
        <v>348.24329999999998</v>
      </c>
    </row>
    <row r="3548" spans="13:17" x14ac:dyDescent="0.35">
      <c r="M3548" t="s">
        <v>10009</v>
      </c>
      <c r="N3548">
        <v>130.01220000000001</v>
      </c>
      <c r="O3548">
        <v>67.924599999999998</v>
      </c>
      <c r="Q3548" s="186">
        <f t="shared" si="75"/>
        <v>390.03660000000002</v>
      </c>
    </row>
    <row r="3549" spans="13:17" x14ac:dyDescent="0.35">
      <c r="M3549" t="s">
        <v>10010</v>
      </c>
      <c r="N3549">
        <v>128.0889</v>
      </c>
      <c r="O3549">
        <v>74.727500000000006</v>
      </c>
      <c r="Q3549" s="186">
        <f t="shared" si="75"/>
        <v>384.26670000000001</v>
      </c>
    </row>
    <row r="3550" spans="13:17" x14ac:dyDescent="0.35">
      <c r="M3550" t="s">
        <v>10011</v>
      </c>
      <c r="N3550">
        <v>123.02790000000002</v>
      </c>
      <c r="O3550">
        <v>76.600700000000003</v>
      </c>
      <c r="Q3550" s="186">
        <f t="shared" si="75"/>
        <v>369.08370000000002</v>
      </c>
    </row>
    <row r="3551" spans="13:17" x14ac:dyDescent="0.35">
      <c r="M3551" t="s">
        <v>10012</v>
      </c>
      <c r="N3551">
        <v>112.90649999999999</v>
      </c>
      <c r="O3551">
        <v>73.317099999999996</v>
      </c>
      <c r="Q3551" s="186">
        <f t="shared" si="75"/>
        <v>338.71949999999998</v>
      </c>
    </row>
    <row r="3552" spans="13:17" x14ac:dyDescent="0.35">
      <c r="M3552" t="s">
        <v>10013</v>
      </c>
      <c r="N3552">
        <v>107.8458</v>
      </c>
      <c r="O3552">
        <v>68.160399999999996</v>
      </c>
      <c r="Q3552" s="186">
        <f t="shared" si="75"/>
        <v>323.53739999999999</v>
      </c>
    </row>
    <row r="3553" spans="13:17" x14ac:dyDescent="0.35">
      <c r="M3553" t="s">
        <v>10014</v>
      </c>
      <c r="N3553">
        <v>112.90649999999999</v>
      </c>
      <c r="O3553">
        <v>66.287199999999999</v>
      </c>
      <c r="Q3553" s="186">
        <f t="shared" si="75"/>
        <v>338.71949999999998</v>
      </c>
    </row>
    <row r="3554" spans="13:17" x14ac:dyDescent="0.35">
      <c r="M3554" t="s">
        <v>10015</v>
      </c>
      <c r="N3554">
        <v>123.02790000000002</v>
      </c>
      <c r="O3554">
        <v>69.570800000000006</v>
      </c>
      <c r="Q3554" s="186">
        <f t="shared" si="75"/>
        <v>369.08370000000002</v>
      </c>
    </row>
    <row r="3555" spans="13:17" x14ac:dyDescent="0.35">
      <c r="M3555" t="s">
        <v>10016</v>
      </c>
      <c r="N3555">
        <v>116.88809999999999</v>
      </c>
      <c r="O3555">
        <v>76.072699999999998</v>
      </c>
      <c r="Q3555" s="186">
        <f t="shared" si="75"/>
        <v>350.66429999999997</v>
      </c>
    </row>
    <row r="3556" spans="13:17" x14ac:dyDescent="0.35">
      <c r="M3556" t="s">
        <v>10017</v>
      </c>
      <c r="N3556">
        <v>114.2277</v>
      </c>
      <c r="O3556">
        <v>77.657600000000002</v>
      </c>
      <c r="Q3556" s="186">
        <f t="shared" si="75"/>
        <v>342.68309999999997</v>
      </c>
    </row>
    <row r="3557" spans="13:17" x14ac:dyDescent="0.35">
      <c r="M3557" t="s">
        <v>10018</v>
      </c>
      <c r="N3557">
        <v>108.90630000000002</v>
      </c>
      <c r="O3557">
        <v>73.797499999999999</v>
      </c>
      <c r="Q3557" s="186">
        <f t="shared" si="75"/>
        <v>326.71890000000008</v>
      </c>
    </row>
    <row r="3558" spans="13:17" x14ac:dyDescent="0.35">
      <c r="M3558" t="s">
        <v>10019</v>
      </c>
      <c r="N3558">
        <v>106.24590000000001</v>
      </c>
      <c r="O3558">
        <v>68.352599999999995</v>
      </c>
      <c r="Q3558" s="186">
        <f t="shared" si="75"/>
        <v>318.73770000000002</v>
      </c>
    </row>
    <row r="3559" spans="13:17" x14ac:dyDescent="0.35">
      <c r="M3559" t="s">
        <v>10020</v>
      </c>
      <c r="N3559">
        <v>108.90630000000002</v>
      </c>
      <c r="O3559">
        <v>66.767600000000002</v>
      </c>
      <c r="Q3559" s="186">
        <f t="shared" si="75"/>
        <v>326.71890000000008</v>
      </c>
    </row>
    <row r="3560" spans="13:17" x14ac:dyDescent="0.35">
      <c r="M3560" t="s">
        <v>10021</v>
      </c>
      <c r="N3560">
        <v>114.2277</v>
      </c>
      <c r="O3560">
        <v>70.627700000000004</v>
      </c>
      <c r="Q3560" s="186">
        <f t="shared" si="75"/>
        <v>342.68309999999997</v>
      </c>
    </row>
    <row r="3561" spans="13:17" x14ac:dyDescent="0.35">
      <c r="M3561" t="s">
        <v>10022</v>
      </c>
      <c r="N3561">
        <v>97.179299999999984</v>
      </c>
      <c r="O3561">
        <v>76.536199999999994</v>
      </c>
      <c r="Q3561" s="186">
        <f t="shared" si="75"/>
        <v>291.53789999999992</v>
      </c>
    </row>
    <row r="3562" spans="13:17" x14ac:dyDescent="0.35">
      <c r="M3562" t="s">
        <v>10023</v>
      </c>
      <c r="N3562">
        <v>97.179299999999984</v>
      </c>
      <c r="O3562">
        <v>78.021799999999999</v>
      </c>
      <c r="Q3562" s="186">
        <f t="shared" si="75"/>
        <v>291.53789999999992</v>
      </c>
    </row>
    <row r="3563" spans="13:17" x14ac:dyDescent="0.35">
      <c r="M3563" t="s">
        <v>10024</v>
      </c>
      <c r="N3563">
        <v>97.179299999999984</v>
      </c>
      <c r="O3563">
        <v>73.963099999999997</v>
      </c>
      <c r="Q3563" s="186">
        <f t="shared" si="75"/>
        <v>291.53789999999992</v>
      </c>
    </row>
    <row r="3564" spans="13:17" x14ac:dyDescent="0.35">
      <c r="M3564" t="s">
        <v>10025</v>
      </c>
      <c r="N3564">
        <v>97.179299999999984</v>
      </c>
      <c r="O3564">
        <v>68.418800000000005</v>
      </c>
      <c r="Q3564" s="186">
        <f t="shared" si="75"/>
        <v>291.53789999999992</v>
      </c>
    </row>
    <row r="3565" spans="13:17" x14ac:dyDescent="0.35">
      <c r="M3565" t="s">
        <v>10026</v>
      </c>
      <c r="N3565">
        <v>97.179299999999984</v>
      </c>
      <c r="O3565">
        <v>66.933199999999999</v>
      </c>
      <c r="Q3565" s="186">
        <f t="shared" si="75"/>
        <v>291.53789999999992</v>
      </c>
    </row>
    <row r="3566" spans="13:17" x14ac:dyDescent="0.35">
      <c r="M3566" t="s">
        <v>10027</v>
      </c>
      <c r="N3566">
        <v>97.179299999999984</v>
      </c>
      <c r="O3566">
        <v>70.991900000000001</v>
      </c>
      <c r="Q3566" s="186">
        <f t="shared" si="75"/>
        <v>291.53789999999992</v>
      </c>
    </row>
    <row r="3567" spans="13:17" x14ac:dyDescent="0.35">
      <c r="M3567" t="s">
        <v>10028</v>
      </c>
      <c r="N3567">
        <v>49.271100000000004</v>
      </c>
      <c r="O3567">
        <v>68.3142</v>
      </c>
      <c r="Q3567" s="186">
        <f t="shared" si="75"/>
        <v>147.81330000000003</v>
      </c>
    </row>
    <row r="3568" spans="13:17" x14ac:dyDescent="0.35">
      <c r="M3568" t="s">
        <v>10029</v>
      </c>
      <c r="N3568">
        <v>49.271100000000004</v>
      </c>
      <c r="O3568">
        <v>74.001400000000004</v>
      </c>
      <c r="Q3568" s="186">
        <f t="shared" si="75"/>
        <v>147.81330000000003</v>
      </c>
    </row>
    <row r="3569" spans="13:17" x14ac:dyDescent="0.35">
      <c r="M3569" t="s">
        <v>10029</v>
      </c>
      <c r="N3569">
        <v>-0.57404699999999997</v>
      </c>
      <c r="O3569">
        <v>74.001400000000004</v>
      </c>
      <c r="Q3569" s="186">
        <f t="shared" si="75"/>
        <v>-1.7221409999999999</v>
      </c>
    </row>
    <row r="3570" spans="13:17" x14ac:dyDescent="0.35">
      <c r="M3570" t="s">
        <v>10028</v>
      </c>
      <c r="N3570">
        <v>-0.57404100000000002</v>
      </c>
      <c r="O3570">
        <v>68.3142</v>
      </c>
      <c r="Q3570" s="186">
        <f t="shared" si="75"/>
        <v>-1.7221230000000001</v>
      </c>
    </row>
    <row r="3571" spans="13:17" x14ac:dyDescent="0.35">
      <c r="M3571" t="s">
        <v>10030</v>
      </c>
      <c r="N3571">
        <v>97.179299999999984</v>
      </c>
      <c r="O3571">
        <v>67.517600000000002</v>
      </c>
      <c r="Q3571" s="186">
        <f t="shared" si="75"/>
        <v>291.53789999999992</v>
      </c>
    </row>
    <row r="3572" spans="13:17" x14ac:dyDescent="0.35">
      <c r="M3572" t="s">
        <v>10031</v>
      </c>
      <c r="N3572">
        <v>97.179299999999984</v>
      </c>
      <c r="O3572">
        <v>74.292900000000003</v>
      </c>
      <c r="Q3572" s="186">
        <f t="shared" si="75"/>
        <v>291.53789999999992</v>
      </c>
    </row>
    <row r="3573" spans="13:17" x14ac:dyDescent="0.35">
      <c r="M3573" t="s">
        <v>10031</v>
      </c>
      <c r="N3573">
        <v>49.271100000000004</v>
      </c>
      <c r="O3573">
        <v>74.292900000000003</v>
      </c>
      <c r="Q3573" s="186">
        <f t="shared" si="75"/>
        <v>147.81330000000003</v>
      </c>
    </row>
    <row r="3574" spans="13:17" x14ac:dyDescent="0.35">
      <c r="M3574" t="s">
        <v>10030</v>
      </c>
      <c r="N3574">
        <v>49.271100000000004</v>
      </c>
      <c r="O3574">
        <v>67.517600000000002</v>
      </c>
      <c r="Q3574" s="186">
        <f t="shared" si="75"/>
        <v>147.81330000000003</v>
      </c>
    </row>
    <row r="3575" spans="13:17" x14ac:dyDescent="0.35">
      <c r="M3575" t="s">
        <v>10032</v>
      </c>
      <c r="N3575">
        <v>97.179299999999984</v>
      </c>
      <c r="O3575">
        <v>79.252799999999993</v>
      </c>
      <c r="Q3575" s="186">
        <f t="shared" si="75"/>
        <v>291.53789999999992</v>
      </c>
    </row>
    <row r="3576" spans="13:17" x14ac:dyDescent="0.35">
      <c r="M3576" t="s">
        <v>10033</v>
      </c>
      <c r="N3576">
        <v>97.179299999999984</v>
      </c>
      <c r="O3576">
        <v>77.437399999999997</v>
      </c>
      <c r="Q3576" s="186">
        <f t="shared" si="75"/>
        <v>291.53789999999992</v>
      </c>
    </row>
    <row r="3577" spans="13:17" x14ac:dyDescent="0.35">
      <c r="M3577" t="s">
        <v>10033</v>
      </c>
      <c r="N3577">
        <v>49.271100000000004</v>
      </c>
      <c r="O3577">
        <v>77.437299999999993</v>
      </c>
      <c r="Q3577" s="186">
        <f t="shared" si="75"/>
        <v>147.81330000000003</v>
      </c>
    </row>
    <row r="3578" spans="13:17" x14ac:dyDescent="0.35">
      <c r="M3578" t="s">
        <v>10032</v>
      </c>
      <c r="N3578">
        <v>49.271100000000004</v>
      </c>
      <c r="O3578">
        <v>79.252799999999993</v>
      </c>
      <c r="Q3578" s="186">
        <f t="shared" si="75"/>
        <v>147.81330000000003</v>
      </c>
    </row>
    <row r="3579" spans="13:17" x14ac:dyDescent="0.35">
      <c r="M3579" t="s">
        <v>10034</v>
      </c>
      <c r="N3579">
        <v>97.179299999999984</v>
      </c>
      <c r="O3579">
        <v>70.662000000000006</v>
      </c>
      <c r="Q3579" s="186">
        <f t="shared" si="75"/>
        <v>291.53789999999992</v>
      </c>
    </row>
    <row r="3580" spans="13:17" x14ac:dyDescent="0.35">
      <c r="M3580" t="s">
        <v>10035</v>
      </c>
      <c r="N3580">
        <v>97.179299999999984</v>
      </c>
      <c r="O3580">
        <v>65.702200000000005</v>
      </c>
      <c r="Q3580" s="186">
        <f t="shared" si="75"/>
        <v>291.53789999999992</v>
      </c>
    </row>
    <row r="3581" spans="13:17" x14ac:dyDescent="0.35">
      <c r="M3581" t="s">
        <v>10035</v>
      </c>
      <c r="N3581">
        <v>49.271100000000004</v>
      </c>
      <c r="O3581">
        <v>65.702100000000002</v>
      </c>
      <c r="Q3581" s="186">
        <f t="shared" si="75"/>
        <v>147.81330000000003</v>
      </c>
    </row>
    <row r="3582" spans="13:17" x14ac:dyDescent="0.35">
      <c r="M3582" t="s">
        <v>10034</v>
      </c>
      <c r="N3582">
        <v>49.271100000000004</v>
      </c>
      <c r="O3582">
        <v>70.662000000000006</v>
      </c>
      <c r="Q3582" s="186">
        <f t="shared" si="75"/>
        <v>147.81330000000003</v>
      </c>
    </row>
    <row r="3583" spans="13:17" x14ac:dyDescent="0.35">
      <c r="M3583" t="s">
        <v>10036</v>
      </c>
      <c r="N3583">
        <v>49.271100000000004</v>
      </c>
      <c r="O3583">
        <v>78.164599999999993</v>
      </c>
      <c r="Q3583" s="186">
        <f t="shared" si="75"/>
        <v>147.81330000000003</v>
      </c>
    </row>
    <row r="3584" spans="13:17" x14ac:dyDescent="0.35">
      <c r="M3584" t="s">
        <v>10037</v>
      </c>
      <c r="N3584">
        <v>49.271100000000004</v>
      </c>
      <c r="O3584">
        <v>76.640799999999999</v>
      </c>
      <c r="Q3584" s="186">
        <f t="shared" si="75"/>
        <v>147.81330000000003</v>
      </c>
    </row>
    <row r="3585" spans="13:17" x14ac:dyDescent="0.35">
      <c r="M3585" t="s">
        <v>10037</v>
      </c>
      <c r="N3585">
        <v>-0.57404699999999997</v>
      </c>
      <c r="O3585">
        <v>76.640799999999999</v>
      </c>
      <c r="Q3585" s="186">
        <f t="shared" si="75"/>
        <v>-1.7221409999999999</v>
      </c>
    </row>
    <row r="3586" spans="13:17" x14ac:dyDescent="0.35">
      <c r="M3586" t="s">
        <v>10036</v>
      </c>
      <c r="N3586">
        <v>-0.57405299999999992</v>
      </c>
      <c r="O3586">
        <v>78.164599999999993</v>
      </c>
      <c r="Q3586" s="186">
        <f t="shared" si="75"/>
        <v>-1.7221589999999998</v>
      </c>
    </row>
    <row r="3587" spans="13:17" x14ac:dyDescent="0.35">
      <c r="M3587" t="s">
        <v>10038</v>
      </c>
      <c r="N3587">
        <v>49.271100000000004</v>
      </c>
      <c r="O3587">
        <v>70.953599999999994</v>
      </c>
      <c r="Q3587" s="186">
        <f t="shared" si="75"/>
        <v>147.81330000000003</v>
      </c>
    </row>
    <row r="3588" spans="13:17" x14ac:dyDescent="0.35">
      <c r="M3588" t="s">
        <v>10039</v>
      </c>
      <c r="N3588">
        <v>49.271100000000004</v>
      </c>
      <c r="O3588">
        <v>66.790300000000002</v>
      </c>
      <c r="Q3588" s="186">
        <f t="shared" si="75"/>
        <v>147.81330000000003</v>
      </c>
    </row>
    <row r="3589" spans="13:17" x14ac:dyDescent="0.35">
      <c r="M3589" t="s">
        <v>10039</v>
      </c>
      <c r="N3589">
        <v>-0.57404100000000002</v>
      </c>
      <c r="O3589">
        <v>66.790300000000002</v>
      </c>
      <c r="Q3589" s="186">
        <f t="shared" si="75"/>
        <v>-1.7221230000000001</v>
      </c>
    </row>
    <row r="3590" spans="13:17" x14ac:dyDescent="0.35">
      <c r="M3590" t="s">
        <v>10038</v>
      </c>
      <c r="N3590">
        <v>-0.57404699999999997</v>
      </c>
      <c r="O3590">
        <v>70.953599999999994</v>
      </c>
      <c r="Q3590" s="186">
        <f t="shared" si="75"/>
        <v>-1.7221409999999999</v>
      </c>
    </row>
    <row r="3591" spans="13:17" x14ac:dyDescent="0.35">
      <c r="M3591" t="s">
        <v>10040</v>
      </c>
      <c r="N3591">
        <v>144.65129999999999</v>
      </c>
      <c r="O3591">
        <v>37.313400000000001</v>
      </c>
      <c r="Q3591" s="186">
        <f t="shared" si="75"/>
        <v>433.95389999999998</v>
      </c>
    </row>
    <row r="3592" spans="13:17" x14ac:dyDescent="0.35">
      <c r="M3592" t="s">
        <v>10041</v>
      </c>
      <c r="N3592">
        <v>142.6848</v>
      </c>
      <c r="O3592">
        <v>40.9206</v>
      </c>
      <c r="Q3592" s="186">
        <f t="shared" ref="Q3592:Q3655" si="76">N3592*3</f>
        <v>428.05439999999999</v>
      </c>
    </row>
    <row r="3593" spans="13:17" x14ac:dyDescent="0.35">
      <c r="M3593" t="s">
        <v>10042</v>
      </c>
      <c r="N3593">
        <v>134.49629999999999</v>
      </c>
      <c r="O3593">
        <v>43.808500000000002</v>
      </c>
      <c r="Q3593" s="186">
        <f t="shared" si="76"/>
        <v>403.48889999999994</v>
      </c>
    </row>
    <row r="3594" spans="13:17" x14ac:dyDescent="0.35">
      <c r="M3594" t="s">
        <v>10043</v>
      </c>
      <c r="N3594">
        <v>136.04129999999998</v>
      </c>
      <c r="O3594">
        <v>40.828400000000002</v>
      </c>
      <c r="Q3594" s="186">
        <f t="shared" si="76"/>
        <v>408.12389999999994</v>
      </c>
    </row>
    <row r="3595" spans="13:17" x14ac:dyDescent="0.35">
      <c r="M3595" t="s">
        <v>10044</v>
      </c>
      <c r="N3595">
        <v>118.11959999999999</v>
      </c>
      <c r="O3595">
        <v>42.554200000000002</v>
      </c>
      <c r="Q3595" s="186">
        <f t="shared" si="76"/>
        <v>354.35879999999997</v>
      </c>
    </row>
    <row r="3596" spans="13:17" x14ac:dyDescent="0.35">
      <c r="M3596" t="s">
        <v>10043</v>
      </c>
      <c r="N3596">
        <v>118.8219</v>
      </c>
      <c r="O3596">
        <v>40.828400000000002</v>
      </c>
      <c r="Q3596" s="186">
        <f t="shared" si="76"/>
        <v>356.46569999999997</v>
      </c>
    </row>
    <row r="3597" spans="13:17" x14ac:dyDescent="0.35">
      <c r="M3597" t="s">
        <v>10045</v>
      </c>
      <c r="N3597">
        <v>109.93110000000001</v>
      </c>
      <c r="O3597">
        <v>38.412199999999999</v>
      </c>
      <c r="Q3597" s="186">
        <f t="shared" si="76"/>
        <v>329.79330000000004</v>
      </c>
    </row>
    <row r="3598" spans="13:17" x14ac:dyDescent="0.35">
      <c r="M3598" t="s">
        <v>10040</v>
      </c>
      <c r="N3598">
        <v>110.21189999999999</v>
      </c>
      <c r="O3598">
        <v>37.313400000000001</v>
      </c>
      <c r="Q3598" s="186">
        <f t="shared" si="76"/>
        <v>330.63569999999993</v>
      </c>
    </row>
    <row r="3599" spans="13:17" x14ac:dyDescent="0.35">
      <c r="M3599" t="s">
        <v>10046</v>
      </c>
      <c r="N3599">
        <v>118.11959999999999</v>
      </c>
      <c r="O3599">
        <v>35.5244</v>
      </c>
      <c r="Q3599" s="186">
        <f t="shared" si="76"/>
        <v>354.35879999999997</v>
      </c>
    </row>
    <row r="3600" spans="13:17" x14ac:dyDescent="0.35">
      <c r="M3600" t="s">
        <v>10047</v>
      </c>
      <c r="N3600">
        <v>118.8219</v>
      </c>
      <c r="O3600">
        <v>33.798499999999997</v>
      </c>
      <c r="Q3600" s="186">
        <f t="shared" si="76"/>
        <v>356.46569999999997</v>
      </c>
    </row>
    <row r="3601" spans="13:17" x14ac:dyDescent="0.35">
      <c r="M3601" t="s">
        <v>10048</v>
      </c>
      <c r="N3601">
        <v>134.49629999999999</v>
      </c>
      <c r="O3601">
        <v>36.778599999999997</v>
      </c>
      <c r="Q3601" s="186">
        <f t="shared" si="76"/>
        <v>403.48889999999994</v>
      </c>
    </row>
    <row r="3602" spans="13:17" x14ac:dyDescent="0.35">
      <c r="M3602" t="s">
        <v>10047</v>
      </c>
      <c r="N3602">
        <v>136.04129999999998</v>
      </c>
      <c r="O3602">
        <v>33.798499999999997</v>
      </c>
      <c r="Q3602" s="186">
        <f t="shared" si="76"/>
        <v>408.12389999999994</v>
      </c>
    </row>
    <row r="3603" spans="13:17" x14ac:dyDescent="0.35">
      <c r="M3603" t="s">
        <v>10049</v>
      </c>
      <c r="N3603">
        <v>136.9776</v>
      </c>
      <c r="O3603">
        <v>43.560600000000001</v>
      </c>
      <c r="Q3603" s="186">
        <f t="shared" si="76"/>
        <v>410.93279999999999</v>
      </c>
    </row>
    <row r="3604" spans="13:17" x14ac:dyDescent="0.35">
      <c r="M3604" t="s">
        <v>10050</v>
      </c>
      <c r="N3604">
        <v>130.01220000000001</v>
      </c>
      <c r="O3604">
        <v>45.882800000000003</v>
      </c>
      <c r="Q3604" s="186">
        <f t="shared" si="76"/>
        <v>390.03660000000002</v>
      </c>
    </row>
    <row r="3605" spans="13:17" x14ac:dyDescent="0.35">
      <c r="M3605" t="s">
        <v>10051</v>
      </c>
      <c r="N3605">
        <v>116.08109999999999</v>
      </c>
      <c r="O3605">
        <v>43.497100000000003</v>
      </c>
      <c r="Q3605" s="186">
        <f t="shared" si="76"/>
        <v>348.24329999999998</v>
      </c>
    </row>
    <row r="3606" spans="13:17" x14ac:dyDescent="0.35">
      <c r="M3606" t="s">
        <v>10052</v>
      </c>
      <c r="N3606">
        <v>109.11569999999999</v>
      </c>
      <c r="O3606">
        <v>38.789299999999997</v>
      </c>
      <c r="Q3606" s="186">
        <f t="shared" si="76"/>
        <v>327.34709999999995</v>
      </c>
    </row>
    <row r="3607" spans="13:17" x14ac:dyDescent="0.35">
      <c r="M3607" t="s">
        <v>10053</v>
      </c>
      <c r="N3607">
        <v>116.08109999999999</v>
      </c>
      <c r="O3607">
        <v>36.467199999999998</v>
      </c>
      <c r="Q3607" s="186">
        <f t="shared" si="76"/>
        <v>348.24329999999998</v>
      </c>
    </row>
    <row r="3608" spans="13:17" x14ac:dyDescent="0.35">
      <c r="M3608" t="s">
        <v>10054</v>
      </c>
      <c r="N3608">
        <v>130.01220000000001</v>
      </c>
      <c r="O3608">
        <v>38.852899999999998</v>
      </c>
      <c r="Q3608" s="186">
        <f t="shared" si="76"/>
        <v>390.03660000000002</v>
      </c>
    </row>
    <row r="3609" spans="13:17" x14ac:dyDescent="0.35">
      <c r="M3609" t="s">
        <v>10055</v>
      </c>
      <c r="N3609">
        <v>128.0889</v>
      </c>
      <c r="O3609">
        <v>45.655799999999999</v>
      </c>
      <c r="Q3609" s="186">
        <f t="shared" si="76"/>
        <v>384.26670000000001</v>
      </c>
    </row>
    <row r="3610" spans="13:17" x14ac:dyDescent="0.35">
      <c r="M3610" t="s">
        <v>10056</v>
      </c>
      <c r="N3610">
        <v>123.0282</v>
      </c>
      <c r="O3610">
        <v>47.5289</v>
      </c>
      <c r="Q3610" s="186">
        <f t="shared" si="76"/>
        <v>369.08460000000002</v>
      </c>
    </row>
    <row r="3611" spans="13:17" x14ac:dyDescent="0.35">
      <c r="M3611" t="s">
        <v>10057</v>
      </c>
      <c r="N3611">
        <v>112.90649999999999</v>
      </c>
      <c r="O3611">
        <v>44.245399999999997</v>
      </c>
      <c r="Q3611" s="186">
        <f t="shared" si="76"/>
        <v>338.71949999999998</v>
      </c>
    </row>
    <row r="3612" spans="13:17" x14ac:dyDescent="0.35">
      <c r="M3612" t="s">
        <v>10058</v>
      </c>
      <c r="N3612">
        <v>107.8458</v>
      </c>
      <c r="O3612">
        <v>39.0886</v>
      </c>
      <c r="Q3612" s="186">
        <f t="shared" si="76"/>
        <v>323.53739999999999</v>
      </c>
    </row>
    <row r="3613" spans="13:17" x14ac:dyDescent="0.35">
      <c r="M3613" t="s">
        <v>10059</v>
      </c>
      <c r="N3613">
        <v>112.90649999999999</v>
      </c>
      <c r="O3613">
        <v>37.215499999999999</v>
      </c>
      <c r="Q3613" s="186">
        <f t="shared" si="76"/>
        <v>338.71949999999998</v>
      </c>
    </row>
    <row r="3614" spans="13:17" x14ac:dyDescent="0.35">
      <c r="M3614" t="s">
        <v>10060</v>
      </c>
      <c r="N3614">
        <v>123.02790000000002</v>
      </c>
      <c r="O3614">
        <v>40.499000000000002</v>
      </c>
      <c r="Q3614" s="186">
        <f t="shared" si="76"/>
        <v>369.08370000000002</v>
      </c>
    </row>
    <row r="3615" spans="13:17" x14ac:dyDescent="0.35">
      <c r="M3615" t="s">
        <v>10061</v>
      </c>
      <c r="N3615">
        <v>116.88809999999999</v>
      </c>
      <c r="O3615">
        <v>47.000900000000001</v>
      </c>
      <c r="Q3615" s="186">
        <f t="shared" si="76"/>
        <v>350.66429999999997</v>
      </c>
    </row>
    <row r="3616" spans="13:17" x14ac:dyDescent="0.35">
      <c r="M3616" t="s">
        <v>10062</v>
      </c>
      <c r="N3616">
        <v>114.2277</v>
      </c>
      <c r="O3616">
        <v>48.585799999999999</v>
      </c>
      <c r="Q3616" s="186">
        <f t="shared" si="76"/>
        <v>342.68309999999997</v>
      </c>
    </row>
    <row r="3617" spans="13:17" x14ac:dyDescent="0.35">
      <c r="M3617" t="s">
        <v>10063</v>
      </c>
      <c r="N3617">
        <v>108.90630000000002</v>
      </c>
      <c r="O3617">
        <v>44.7258</v>
      </c>
      <c r="Q3617" s="186">
        <f t="shared" si="76"/>
        <v>326.71890000000008</v>
      </c>
    </row>
    <row r="3618" spans="13:17" x14ac:dyDescent="0.35">
      <c r="M3618" t="s">
        <v>10064</v>
      </c>
      <c r="N3618">
        <v>106.24590000000001</v>
      </c>
      <c r="O3618">
        <v>39.280799999999999</v>
      </c>
      <c r="Q3618" s="186">
        <f t="shared" si="76"/>
        <v>318.73770000000002</v>
      </c>
    </row>
    <row r="3619" spans="13:17" x14ac:dyDescent="0.35">
      <c r="M3619" t="s">
        <v>10065</v>
      </c>
      <c r="N3619">
        <v>108.90630000000002</v>
      </c>
      <c r="O3619">
        <v>37.695900000000002</v>
      </c>
      <c r="Q3619" s="186">
        <f t="shared" si="76"/>
        <v>326.71890000000008</v>
      </c>
    </row>
    <row r="3620" spans="13:17" x14ac:dyDescent="0.35">
      <c r="M3620" t="s">
        <v>10066</v>
      </c>
      <c r="N3620">
        <v>114.2277</v>
      </c>
      <c r="O3620">
        <v>41.555900000000001</v>
      </c>
      <c r="Q3620" s="186">
        <f t="shared" si="76"/>
        <v>342.68309999999997</v>
      </c>
    </row>
    <row r="3621" spans="13:17" x14ac:dyDescent="0.35">
      <c r="M3621" t="s">
        <v>10067</v>
      </c>
      <c r="N3621">
        <v>97.179299999999984</v>
      </c>
      <c r="O3621">
        <v>47.464399999999998</v>
      </c>
      <c r="Q3621" s="186">
        <f t="shared" si="76"/>
        <v>291.53789999999992</v>
      </c>
    </row>
    <row r="3622" spans="13:17" x14ac:dyDescent="0.35">
      <c r="M3622" t="s">
        <v>10068</v>
      </c>
      <c r="N3622">
        <v>97.179299999999984</v>
      </c>
      <c r="O3622">
        <v>48.95</v>
      </c>
      <c r="Q3622" s="186">
        <f t="shared" si="76"/>
        <v>291.53789999999992</v>
      </c>
    </row>
    <row r="3623" spans="13:17" x14ac:dyDescent="0.35">
      <c r="M3623" t="s">
        <v>10069</v>
      </c>
      <c r="N3623">
        <v>97.179299999999984</v>
      </c>
      <c r="O3623">
        <v>44.891300000000001</v>
      </c>
      <c r="Q3623" s="186">
        <f t="shared" si="76"/>
        <v>291.53789999999992</v>
      </c>
    </row>
    <row r="3624" spans="13:17" x14ac:dyDescent="0.35">
      <c r="M3624" t="s">
        <v>10070</v>
      </c>
      <c r="N3624">
        <v>97.179299999999984</v>
      </c>
      <c r="O3624">
        <v>39.347000000000001</v>
      </c>
      <c r="Q3624" s="186">
        <f t="shared" si="76"/>
        <v>291.53789999999992</v>
      </c>
    </row>
    <row r="3625" spans="13:17" x14ac:dyDescent="0.35">
      <c r="M3625" t="s">
        <v>10071</v>
      </c>
      <c r="N3625">
        <v>97.179299999999984</v>
      </c>
      <c r="O3625">
        <v>37.861400000000003</v>
      </c>
      <c r="Q3625" s="186">
        <f t="shared" si="76"/>
        <v>291.53789999999992</v>
      </c>
    </row>
    <row r="3626" spans="13:17" x14ac:dyDescent="0.35">
      <c r="M3626" t="s">
        <v>10072</v>
      </c>
      <c r="N3626">
        <v>97.179299999999984</v>
      </c>
      <c r="O3626">
        <v>41.920099999999998</v>
      </c>
      <c r="Q3626" s="186">
        <f t="shared" si="76"/>
        <v>291.53789999999992</v>
      </c>
    </row>
    <row r="3627" spans="13:17" x14ac:dyDescent="0.35">
      <c r="M3627" t="s">
        <v>10073</v>
      </c>
      <c r="N3627">
        <v>49.271100000000004</v>
      </c>
      <c r="O3627">
        <v>39.242400000000004</v>
      </c>
      <c r="Q3627" s="186">
        <f t="shared" si="76"/>
        <v>147.81330000000003</v>
      </c>
    </row>
    <row r="3628" spans="13:17" x14ac:dyDescent="0.35">
      <c r="M3628" t="s">
        <v>10074</v>
      </c>
      <c r="N3628">
        <v>49.271100000000004</v>
      </c>
      <c r="O3628">
        <v>44.929600000000001</v>
      </c>
      <c r="Q3628" s="186">
        <f t="shared" si="76"/>
        <v>147.81330000000003</v>
      </c>
    </row>
    <row r="3629" spans="13:17" x14ac:dyDescent="0.35">
      <c r="M3629" t="s">
        <v>10074</v>
      </c>
      <c r="N3629">
        <v>-0.574017</v>
      </c>
      <c r="O3629">
        <v>44.929600000000001</v>
      </c>
      <c r="Q3629" s="186">
        <f t="shared" si="76"/>
        <v>-1.722051</v>
      </c>
    </row>
    <row r="3630" spans="13:17" x14ac:dyDescent="0.35">
      <c r="M3630" t="s">
        <v>10073</v>
      </c>
      <c r="N3630">
        <v>-0.57402300000000006</v>
      </c>
      <c r="O3630">
        <v>39.242400000000004</v>
      </c>
      <c r="Q3630" s="186">
        <f t="shared" si="76"/>
        <v>-1.7220690000000003</v>
      </c>
    </row>
    <row r="3631" spans="13:17" x14ac:dyDescent="0.35">
      <c r="M3631" t="s">
        <v>10075</v>
      </c>
      <c r="N3631">
        <v>97.179299999999984</v>
      </c>
      <c r="O3631">
        <v>38.445799999999998</v>
      </c>
      <c r="Q3631" s="186">
        <f t="shared" si="76"/>
        <v>291.53789999999992</v>
      </c>
    </row>
    <row r="3632" spans="13:17" x14ac:dyDescent="0.35">
      <c r="M3632" t="s">
        <v>10076</v>
      </c>
      <c r="N3632">
        <v>97.179299999999984</v>
      </c>
      <c r="O3632">
        <v>45.221200000000003</v>
      </c>
      <c r="Q3632" s="186">
        <f t="shared" si="76"/>
        <v>291.53789999999992</v>
      </c>
    </row>
    <row r="3633" spans="13:17" x14ac:dyDescent="0.35">
      <c r="M3633" t="s">
        <v>10076</v>
      </c>
      <c r="N3633">
        <v>49.271100000000004</v>
      </c>
      <c r="O3633">
        <v>45.221200000000003</v>
      </c>
      <c r="Q3633" s="186">
        <f t="shared" si="76"/>
        <v>147.81330000000003</v>
      </c>
    </row>
    <row r="3634" spans="13:17" x14ac:dyDescent="0.35">
      <c r="M3634" t="s">
        <v>10075</v>
      </c>
      <c r="N3634">
        <v>49.271100000000004</v>
      </c>
      <c r="O3634">
        <v>38.445799999999998</v>
      </c>
      <c r="Q3634" s="186">
        <f t="shared" si="76"/>
        <v>147.81330000000003</v>
      </c>
    </row>
    <row r="3635" spans="13:17" x14ac:dyDescent="0.35">
      <c r="M3635" t="s">
        <v>10077</v>
      </c>
      <c r="N3635">
        <v>97.179299999999984</v>
      </c>
      <c r="O3635">
        <v>50.180999999999997</v>
      </c>
      <c r="Q3635" s="186">
        <f t="shared" si="76"/>
        <v>291.53789999999992</v>
      </c>
    </row>
    <row r="3636" spans="13:17" x14ac:dyDescent="0.35">
      <c r="M3636" t="s">
        <v>10078</v>
      </c>
      <c r="N3636">
        <v>97.179299999999984</v>
      </c>
      <c r="O3636">
        <v>48.365600000000001</v>
      </c>
      <c r="Q3636" s="186">
        <f t="shared" si="76"/>
        <v>291.53789999999992</v>
      </c>
    </row>
    <row r="3637" spans="13:17" x14ac:dyDescent="0.35">
      <c r="M3637" t="s">
        <v>10078</v>
      </c>
      <c r="N3637">
        <v>49.271100000000004</v>
      </c>
      <c r="O3637">
        <v>48.365600000000001</v>
      </c>
      <c r="Q3637" s="186">
        <f t="shared" si="76"/>
        <v>147.81330000000003</v>
      </c>
    </row>
    <row r="3638" spans="13:17" x14ac:dyDescent="0.35">
      <c r="M3638" t="s">
        <v>10077</v>
      </c>
      <c r="N3638">
        <v>49.271100000000004</v>
      </c>
      <c r="O3638">
        <v>50.180999999999997</v>
      </c>
      <c r="Q3638" s="186">
        <f t="shared" si="76"/>
        <v>147.81330000000003</v>
      </c>
    </row>
    <row r="3639" spans="13:17" x14ac:dyDescent="0.35">
      <c r="M3639" t="s">
        <v>10079</v>
      </c>
      <c r="N3639">
        <v>97.179299999999984</v>
      </c>
      <c r="O3639">
        <v>41.590299999999999</v>
      </c>
      <c r="Q3639" s="186">
        <f t="shared" si="76"/>
        <v>291.53789999999992</v>
      </c>
    </row>
    <row r="3640" spans="13:17" x14ac:dyDescent="0.35">
      <c r="M3640" t="s">
        <v>10080</v>
      </c>
      <c r="N3640">
        <v>97.179299999999984</v>
      </c>
      <c r="O3640">
        <v>36.630400000000002</v>
      </c>
      <c r="Q3640" s="186">
        <f t="shared" si="76"/>
        <v>291.53789999999992</v>
      </c>
    </row>
    <row r="3641" spans="13:17" x14ac:dyDescent="0.35">
      <c r="M3641" t="s">
        <v>10080</v>
      </c>
      <c r="N3641">
        <v>49.271100000000004</v>
      </c>
      <c r="O3641">
        <v>36.630400000000002</v>
      </c>
      <c r="Q3641" s="186">
        <f t="shared" si="76"/>
        <v>147.81330000000003</v>
      </c>
    </row>
    <row r="3642" spans="13:17" x14ac:dyDescent="0.35">
      <c r="M3642" t="s">
        <v>10079</v>
      </c>
      <c r="N3642">
        <v>49.271100000000004</v>
      </c>
      <c r="O3642">
        <v>41.590299999999999</v>
      </c>
      <c r="Q3642" s="186">
        <f t="shared" si="76"/>
        <v>147.81330000000003</v>
      </c>
    </row>
    <row r="3643" spans="13:17" x14ac:dyDescent="0.35">
      <c r="M3643" t="s">
        <v>10081</v>
      </c>
      <c r="N3643">
        <v>49.271100000000004</v>
      </c>
      <c r="O3643">
        <v>49.0929</v>
      </c>
      <c r="Q3643" s="186">
        <f t="shared" si="76"/>
        <v>147.81330000000003</v>
      </c>
    </row>
    <row r="3644" spans="13:17" x14ac:dyDescent="0.35">
      <c r="M3644" t="s">
        <v>10082</v>
      </c>
      <c r="N3644">
        <v>49.271100000000004</v>
      </c>
      <c r="O3644">
        <v>47.569000000000003</v>
      </c>
      <c r="Q3644" s="186">
        <f t="shared" si="76"/>
        <v>147.81330000000003</v>
      </c>
    </row>
    <row r="3645" spans="13:17" x14ac:dyDescent="0.35">
      <c r="M3645" t="s">
        <v>10082</v>
      </c>
      <c r="N3645">
        <v>-0.57402300000000006</v>
      </c>
      <c r="O3645">
        <v>47.569000000000003</v>
      </c>
      <c r="Q3645" s="186">
        <f t="shared" si="76"/>
        <v>-1.7220690000000003</v>
      </c>
    </row>
    <row r="3646" spans="13:17" x14ac:dyDescent="0.35">
      <c r="M3646" t="s">
        <v>10081</v>
      </c>
      <c r="N3646">
        <v>-0.57402300000000006</v>
      </c>
      <c r="O3646">
        <v>49.0929</v>
      </c>
      <c r="Q3646" s="186">
        <f t="shared" si="76"/>
        <v>-1.7220690000000003</v>
      </c>
    </row>
    <row r="3647" spans="13:17" x14ac:dyDescent="0.35">
      <c r="M3647" t="s">
        <v>10083</v>
      </c>
      <c r="N3647">
        <v>49.271100000000004</v>
      </c>
      <c r="O3647">
        <v>41.881799999999998</v>
      </c>
      <c r="Q3647" s="186">
        <f t="shared" si="76"/>
        <v>147.81330000000003</v>
      </c>
    </row>
    <row r="3648" spans="13:17" x14ac:dyDescent="0.35">
      <c r="M3648" t="s">
        <v>10084</v>
      </c>
      <c r="N3648">
        <v>49.271100000000004</v>
      </c>
      <c r="O3648">
        <v>37.718499999999999</v>
      </c>
      <c r="Q3648" s="186">
        <f t="shared" si="76"/>
        <v>147.81330000000003</v>
      </c>
    </row>
    <row r="3649" spans="13:17" x14ac:dyDescent="0.35">
      <c r="M3649" t="s">
        <v>10084</v>
      </c>
      <c r="N3649">
        <v>-0.57402300000000006</v>
      </c>
      <c r="O3649">
        <v>37.718499999999999</v>
      </c>
      <c r="Q3649" s="186">
        <f t="shared" si="76"/>
        <v>-1.7220690000000003</v>
      </c>
    </row>
    <row r="3650" spans="13:17" x14ac:dyDescent="0.35">
      <c r="M3650" t="s">
        <v>10083</v>
      </c>
      <c r="N3650">
        <v>-0.574017</v>
      </c>
      <c r="O3650">
        <v>41.881799999999998</v>
      </c>
      <c r="Q3650" s="186">
        <f t="shared" si="76"/>
        <v>-1.722051</v>
      </c>
    </row>
    <row r="3651" spans="13:17" x14ac:dyDescent="0.35">
      <c r="M3651" t="s">
        <v>10085</v>
      </c>
      <c r="N3651">
        <v>144.65129999999999</v>
      </c>
      <c r="O3651">
        <v>17.549700000000001</v>
      </c>
      <c r="Q3651" s="186">
        <f t="shared" si="76"/>
        <v>433.95389999999998</v>
      </c>
    </row>
    <row r="3652" spans="13:17" x14ac:dyDescent="0.35">
      <c r="M3652" t="s">
        <v>10086</v>
      </c>
      <c r="N3652">
        <v>142.6848</v>
      </c>
      <c r="O3652">
        <v>21.1569</v>
      </c>
      <c r="Q3652" s="186">
        <f t="shared" si="76"/>
        <v>428.05439999999999</v>
      </c>
    </row>
    <row r="3653" spans="13:17" x14ac:dyDescent="0.35">
      <c r="M3653" t="s">
        <v>10087</v>
      </c>
      <c r="N3653">
        <v>134.49629999999999</v>
      </c>
      <c r="O3653">
        <v>24.044699999999999</v>
      </c>
      <c r="Q3653" s="186">
        <f t="shared" si="76"/>
        <v>403.48889999999994</v>
      </c>
    </row>
    <row r="3654" spans="13:17" x14ac:dyDescent="0.35">
      <c r="M3654" t="s">
        <v>10088</v>
      </c>
      <c r="N3654">
        <v>136.04129999999998</v>
      </c>
      <c r="O3654">
        <v>21.064699999999998</v>
      </c>
      <c r="Q3654" s="186">
        <f t="shared" si="76"/>
        <v>408.12389999999994</v>
      </c>
    </row>
    <row r="3655" spans="13:17" x14ac:dyDescent="0.35">
      <c r="M3655" t="s">
        <v>10089</v>
      </c>
      <c r="N3655">
        <v>118.11959999999999</v>
      </c>
      <c r="O3655">
        <v>22.790500000000002</v>
      </c>
      <c r="Q3655" s="186">
        <f t="shared" si="76"/>
        <v>354.35879999999997</v>
      </c>
    </row>
    <row r="3656" spans="13:17" x14ac:dyDescent="0.35">
      <c r="M3656" t="s">
        <v>10088</v>
      </c>
      <c r="N3656">
        <v>118.8219</v>
      </c>
      <c r="O3656">
        <v>21.064599999999999</v>
      </c>
      <c r="Q3656" s="186">
        <f t="shared" ref="Q3656:Q3719" si="77">N3656*3</f>
        <v>356.46569999999997</v>
      </c>
    </row>
    <row r="3657" spans="13:17" x14ac:dyDescent="0.35">
      <c r="M3657" t="s">
        <v>10090</v>
      </c>
      <c r="N3657">
        <v>109.93110000000001</v>
      </c>
      <c r="O3657">
        <v>18.648499999999999</v>
      </c>
      <c r="Q3657" s="186">
        <f t="shared" si="77"/>
        <v>329.79330000000004</v>
      </c>
    </row>
    <row r="3658" spans="13:17" x14ac:dyDescent="0.35">
      <c r="M3658" t="s">
        <v>10085</v>
      </c>
      <c r="N3658">
        <v>110.21189999999999</v>
      </c>
      <c r="O3658">
        <v>17.549700000000001</v>
      </c>
      <c r="Q3658" s="186">
        <f t="shared" si="77"/>
        <v>330.63569999999993</v>
      </c>
    </row>
    <row r="3659" spans="13:17" x14ac:dyDescent="0.35">
      <c r="M3659" t="s">
        <v>10091</v>
      </c>
      <c r="N3659">
        <v>118.11959999999999</v>
      </c>
      <c r="O3659">
        <v>15.7606</v>
      </c>
      <c r="Q3659" s="186">
        <f t="shared" si="77"/>
        <v>354.35879999999997</v>
      </c>
    </row>
    <row r="3660" spans="13:17" x14ac:dyDescent="0.35">
      <c r="M3660" t="s">
        <v>10092</v>
      </c>
      <c r="N3660">
        <v>118.8219</v>
      </c>
      <c r="O3660">
        <v>14.034800000000001</v>
      </c>
      <c r="Q3660" s="186">
        <f t="shared" si="77"/>
        <v>356.46569999999997</v>
      </c>
    </row>
    <row r="3661" spans="13:17" x14ac:dyDescent="0.35">
      <c r="M3661" t="s">
        <v>10093</v>
      </c>
      <c r="N3661">
        <v>134.49629999999999</v>
      </c>
      <c r="O3661">
        <v>17.014800000000001</v>
      </c>
      <c r="Q3661" s="186">
        <f t="shared" si="77"/>
        <v>403.48889999999994</v>
      </c>
    </row>
    <row r="3662" spans="13:17" x14ac:dyDescent="0.35">
      <c r="M3662" t="s">
        <v>10092</v>
      </c>
      <c r="N3662">
        <v>136.04129999999998</v>
      </c>
      <c r="O3662">
        <v>14.034800000000001</v>
      </c>
      <c r="Q3662" s="186">
        <f t="shared" si="77"/>
        <v>408.12389999999994</v>
      </c>
    </row>
    <row r="3663" spans="13:17" x14ac:dyDescent="0.35">
      <c r="M3663" t="s">
        <v>10094</v>
      </c>
      <c r="N3663">
        <v>136.9776</v>
      </c>
      <c r="O3663">
        <v>23.796900000000001</v>
      </c>
      <c r="Q3663" s="186">
        <f t="shared" si="77"/>
        <v>410.93279999999999</v>
      </c>
    </row>
    <row r="3664" spans="13:17" x14ac:dyDescent="0.35">
      <c r="M3664" t="s">
        <v>10095</v>
      </c>
      <c r="N3664">
        <v>130.01220000000001</v>
      </c>
      <c r="O3664">
        <v>26.119</v>
      </c>
      <c r="Q3664" s="186">
        <f t="shared" si="77"/>
        <v>390.03660000000002</v>
      </c>
    </row>
    <row r="3665" spans="13:17" x14ac:dyDescent="0.35">
      <c r="M3665" t="s">
        <v>10096</v>
      </c>
      <c r="N3665">
        <v>116.0814</v>
      </c>
      <c r="O3665">
        <v>23.7334</v>
      </c>
      <c r="Q3665" s="186">
        <f t="shared" si="77"/>
        <v>348.24419999999998</v>
      </c>
    </row>
    <row r="3666" spans="13:17" x14ac:dyDescent="0.35">
      <c r="M3666" t="s">
        <v>10097</v>
      </c>
      <c r="N3666">
        <v>109.11569999999999</v>
      </c>
      <c r="O3666">
        <v>19.025600000000001</v>
      </c>
      <c r="Q3666" s="186">
        <f t="shared" si="77"/>
        <v>327.34709999999995</v>
      </c>
    </row>
    <row r="3667" spans="13:17" x14ac:dyDescent="0.35">
      <c r="M3667" t="s">
        <v>10098</v>
      </c>
      <c r="N3667">
        <v>116.0814</v>
      </c>
      <c r="O3667">
        <v>16.703499999999998</v>
      </c>
      <c r="Q3667" s="186">
        <f t="shared" si="77"/>
        <v>348.24419999999998</v>
      </c>
    </row>
    <row r="3668" spans="13:17" x14ac:dyDescent="0.35">
      <c r="M3668" t="s">
        <v>10099</v>
      </c>
      <c r="N3668">
        <v>130.01220000000001</v>
      </c>
      <c r="O3668">
        <v>19.089099999999998</v>
      </c>
      <c r="Q3668" s="186">
        <f t="shared" si="77"/>
        <v>390.03660000000002</v>
      </c>
    </row>
    <row r="3669" spans="13:17" x14ac:dyDescent="0.35">
      <c r="M3669" t="s">
        <v>10100</v>
      </c>
      <c r="N3669">
        <v>128.0889</v>
      </c>
      <c r="O3669">
        <v>25.891999999999999</v>
      </c>
      <c r="Q3669" s="186">
        <f t="shared" si="77"/>
        <v>384.26670000000001</v>
      </c>
    </row>
    <row r="3670" spans="13:17" x14ac:dyDescent="0.35">
      <c r="M3670" t="s">
        <v>10101</v>
      </c>
      <c r="N3670">
        <v>123.0282</v>
      </c>
      <c r="O3670">
        <v>27.7652</v>
      </c>
      <c r="Q3670" s="186">
        <f t="shared" si="77"/>
        <v>369.08460000000002</v>
      </c>
    </row>
    <row r="3671" spans="13:17" x14ac:dyDescent="0.35">
      <c r="M3671" t="s">
        <v>10102</v>
      </c>
      <c r="N3671">
        <v>112.90679999999999</v>
      </c>
      <c r="O3671">
        <v>24.4816</v>
      </c>
      <c r="Q3671" s="186">
        <f t="shared" si="77"/>
        <v>338.72039999999998</v>
      </c>
    </row>
    <row r="3672" spans="13:17" x14ac:dyDescent="0.35">
      <c r="M3672" t="s">
        <v>10103</v>
      </c>
      <c r="N3672">
        <v>107.8458</v>
      </c>
      <c r="O3672">
        <v>19.3249</v>
      </c>
      <c r="Q3672" s="186">
        <f t="shared" si="77"/>
        <v>323.53739999999999</v>
      </c>
    </row>
    <row r="3673" spans="13:17" x14ac:dyDescent="0.35">
      <c r="M3673" t="s">
        <v>10104</v>
      </c>
      <c r="N3673">
        <v>112.90679999999999</v>
      </c>
      <c r="O3673">
        <v>17.451799999999999</v>
      </c>
      <c r="Q3673" s="186">
        <f t="shared" si="77"/>
        <v>338.72039999999998</v>
      </c>
    </row>
    <row r="3674" spans="13:17" x14ac:dyDescent="0.35">
      <c r="M3674" t="s">
        <v>10105</v>
      </c>
      <c r="N3674">
        <v>123.0282</v>
      </c>
      <c r="O3674">
        <v>20.735299999999999</v>
      </c>
      <c r="Q3674" s="186">
        <f t="shared" si="77"/>
        <v>369.08460000000002</v>
      </c>
    </row>
    <row r="3675" spans="13:17" x14ac:dyDescent="0.35">
      <c r="M3675" t="s">
        <v>10106</v>
      </c>
      <c r="N3675">
        <v>116.88809999999999</v>
      </c>
      <c r="O3675">
        <v>27.237200000000001</v>
      </c>
      <c r="Q3675" s="186">
        <f t="shared" si="77"/>
        <v>350.66429999999997</v>
      </c>
    </row>
    <row r="3676" spans="13:17" x14ac:dyDescent="0.35">
      <c r="M3676" t="s">
        <v>10107</v>
      </c>
      <c r="N3676">
        <v>114.2277</v>
      </c>
      <c r="O3676">
        <v>28.822099999999999</v>
      </c>
      <c r="Q3676" s="186">
        <f t="shared" si="77"/>
        <v>342.68309999999997</v>
      </c>
    </row>
    <row r="3677" spans="13:17" x14ac:dyDescent="0.35">
      <c r="M3677" t="s">
        <v>10108</v>
      </c>
      <c r="N3677">
        <v>108.90630000000002</v>
      </c>
      <c r="O3677">
        <v>24.962</v>
      </c>
      <c r="Q3677" s="186">
        <f t="shared" si="77"/>
        <v>326.71890000000008</v>
      </c>
    </row>
    <row r="3678" spans="13:17" x14ac:dyDescent="0.35">
      <c r="M3678" t="s">
        <v>10109</v>
      </c>
      <c r="N3678">
        <v>106.24590000000001</v>
      </c>
      <c r="O3678">
        <v>19.517099999999999</v>
      </c>
      <c r="Q3678" s="186">
        <f t="shared" si="77"/>
        <v>318.73770000000002</v>
      </c>
    </row>
    <row r="3679" spans="13:17" x14ac:dyDescent="0.35">
      <c r="M3679" t="s">
        <v>10110</v>
      </c>
      <c r="N3679">
        <v>108.90630000000002</v>
      </c>
      <c r="O3679">
        <v>17.932200000000002</v>
      </c>
      <c r="Q3679" s="186">
        <f t="shared" si="77"/>
        <v>326.71890000000008</v>
      </c>
    </row>
    <row r="3680" spans="13:17" x14ac:dyDescent="0.35">
      <c r="M3680" t="s">
        <v>10111</v>
      </c>
      <c r="N3680">
        <v>114.2277</v>
      </c>
      <c r="O3680">
        <v>21.792200000000001</v>
      </c>
      <c r="Q3680" s="186">
        <f t="shared" si="77"/>
        <v>342.68309999999997</v>
      </c>
    </row>
    <row r="3681" spans="13:17" x14ac:dyDescent="0.35">
      <c r="M3681" t="s">
        <v>10112</v>
      </c>
      <c r="N3681">
        <v>97.179299999999984</v>
      </c>
      <c r="O3681">
        <v>27.700700000000001</v>
      </c>
      <c r="Q3681" s="186">
        <f t="shared" si="77"/>
        <v>291.53789999999992</v>
      </c>
    </row>
    <row r="3682" spans="13:17" x14ac:dyDescent="0.35">
      <c r="M3682" t="s">
        <v>10113</v>
      </c>
      <c r="N3682">
        <v>97.179299999999984</v>
      </c>
      <c r="O3682">
        <v>29.186299999999999</v>
      </c>
      <c r="Q3682" s="186">
        <f t="shared" si="77"/>
        <v>291.53789999999992</v>
      </c>
    </row>
    <row r="3683" spans="13:17" x14ac:dyDescent="0.35">
      <c r="M3683" t="s">
        <v>10114</v>
      </c>
      <c r="N3683">
        <v>97.179299999999984</v>
      </c>
      <c r="O3683">
        <v>25.127600000000001</v>
      </c>
      <c r="Q3683" s="186">
        <f t="shared" si="77"/>
        <v>291.53789999999992</v>
      </c>
    </row>
    <row r="3684" spans="13:17" x14ac:dyDescent="0.35">
      <c r="M3684" t="s">
        <v>10115</v>
      </c>
      <c r="N3684">
        <v>97.179299999999984</v>
      </c>
      <c r="O3684">
        <v>19.583300000000001</v>
      </c>
      <c r="Q3684" s="186">
        <f t="shared" si="77"/>
        <v>291.53789999999992</v>
      </c>
    </row>
    <row r="3685" spans="13:17" x14ac:dyDescent="0.35">
      <c r="M3685" t="s">
        <v>10116</v>
      </c>
      <c r="N3685">
        <v>97.179299999999984</v>
      </c>
      <c r="O3685">
        <v>18.0977</v>
      </c>
      <c r="Q3685" s="186">
        <f t="shared" si="77"/>
        <v>291.53789999999992</v>
      </c>
    </row>
    <row r="3686" spans="13:17" x14ac:dyDescent="0.35">
      <c r="M3686" t="s">
        <v>10117</v>
      </c>
      <c r="N3686">
        <v>97.179299999999984</v>
      </c>
      <c r="O3686">
        <v>22.156400000000001</v>
      </c>
      <c r="Q3686" s="186">
        <f t="shared" si="77"/>
        <v>291.53789999999992</v>
      </c>
    </row>
    <row r="3687" spans="13:17" x14ac:dyDescent="0.35">
      <c r="M3687" t="s">
        <v>10118</v>
      </c>
      <c r="N3687">
        <v>49.271100000000004</v>
      </c>
      <c r="O3687">
        <v>19.4787</v>
      </c>
      <c r="Q3687" s="186">
        <f t="shared" si="77"/>
        <v>147.81330000000003</v>
      </c>
    </row>
    <row r="3688" spans="13:17" x14ac:dyDescent="0.35">
      <c r="M3688" t="s">
        <v>10119</v>
      </c>
      <c r="N3688">
        <v>49.271100000000004</v>
      </c>
      <c r="O3688">
        <v>25.165900000000001</v>
      </c>
      <c r="Q3688" s="186">
        <f t="shared" si="77"/>
        <v>147.81330000000003</v>
      </c>
    </row>
    <row r="3689" spans="13:17" x14ac:dyDescent="0.35">
      <c r="M3689" t="s">
        <v>10119</v>
      </c>
      <c r="N3689">
        <v>-0.57401100000000005</v>
      </c>
      <c r="O3689">
        <v>25.165900000000001</v>
      </c>
      <c r="Q3689" s="186">
        <f t="shared" si="77"/>
        <v>-1.7220330000000001</v>
      </c>
    </row>
    <row r="3690" spans="13:17" x14ac:dyDescent="0.35">
      <c r="M3690" t="s">
        <v>10118</v>
      </c>
      <c r="N3690">
        <v>-0.57400499999999999</v>
      </c>
      <c r="O3690">
        <v>19.4787</v>
      </c>
      <c r="Q3690" s="186">
        <f t="shared" si="77"/>
        <v>-1.7220149999999999</v>
      </c>
    </row>
    <row r="3691" spans="13:17" x14ac:dyDescent="0.35">
      <c r="M3691" t="s">
        <v>10120</v>
      </c>
      <c r="N3691">
        <v>97.179299999999984</v>
      </c>
      <c r="O3691">
        <v>18.682099999999998</v>
      </c>
      <c r="Q3691" s="186">
        <f t="shared" si="77"/>
        <v>291.53789999999992</v>
      </c>
    </row>
    <row r="3692" spans="13:17" x14ac:dyDescent="0.35">
      <c r="M3692" t="s">
        <v>10121</v>
      </c>
      <c r="N3692">
        <v>97.179299999999984</v>
      </c>
      <c r="O3692">
        <v>25.4574</v>
      </c>
      <c r="Q3692" s="186">
        <f t="shared" si="77"/>
        <v>291.53789999999992</v>
      </c>
    </row>
    <row r="3693" spans="13:17" x14ac:dyDescent="0.35">
      <c r="M3693" t="s">
        <v>10121</v>
      </c>
      <c r="N3693">
        <v>49.271100000000004</v>
      </c>
      <c r="O3693">
        <v>25.4574</v>
      </c>
      <c r="Q3693" s="186">
        <f t="shared" si="77"/>
        <v>147.81330000000003</v>
      </c>
    </row>
    <row r="3694" spans="13:17" x14ac:dyDescent="0.35">
      <c r="M3694" t="s">
        <v>10120</v>
      </c>
      <c r="N3694">
        <v>49.271100000000004</v>
      </c>
      <c r="O3694">
        <v>18.682099999999998</v>
      </c>
      <c r="Q3694" s="186">
        <f t="shared" si="77"/>
        <v>147.81330000000003</v>
      </c>
    </row>
    <row r="3695" spans="13:17" x14ac:dyDescent="0.35">
      <c r="M3695" t="s">
        <v>10122</v>
      </c>
      <c r="N3695">
        <v>97.179299999999984</v>
      </c>
      <c r="O3695">
        <v>30.417300000000001</v>
      </c>
      <c r="Q3695" s="186">
        <f t="shared" si="77"/>
        <v>291.53789999999992</v>
      </c>
    </row>
    <row r="3696" spans="13:17" x14ac:dyDescent="0.35">
      <c r="M3696" t="s">
        <v>10123</v>
      </c>
      <c r="N3696">
        <v>97.179299999999984</v>
      </c>
      <c r="O3696">
        <v>28.601900000000001</v>
      </c>
      <c r="Q3696" s="186">
        <f t="shared" si="77"/>
        <v>291.53789999999992</v>
      </c>
    </row>
    <row r="3697" spans="13:17" x14ac:dyDescent="0.35">
      <c r="M3697" t="s">
        <v>10123</v>
      </c>
      <c r="N3697">
        <v>49.271100000000004</v>
      </c>
      <c r="O3697">
        <v>28.601900000000001</v>
      </c>
      <c r="Q3697" s="186">
        <f t="shared" si="77"/>
        <v>147.81330000000003</v>
      </c>
    </row>
    <row r="3698" spans="13:17" x14ac:dyDescent="0.35">
      <c r="M3698" t="s">
        <v>10122</v>
      </c>
      <c r="N3698">
        <v>49.271100000000004</v>
      </c>
      <c r="O3698">
        <v>30.417300000000001</v>
      </c>
      <c r="Q3698" s="186">
        <f t="shared" si="77"/>
        <v>147.81330000000003</v>
      </c>
    </row>
    <row r="3699" spans="13:17" x14ac:dyDescent="0.35">
      <c r="M3699" t="s">
        <v>10124</v>
      </c>
      <c r="N3699">
        <v>97.179299999999984</v>
      </c>
      <c r="O3699">
        <v>21.826499999999999</v>
      </c>
      <c r="Q3699" s="186">
        <f t="shared" si="77"/>
        <v>291.53789999999992</v>
      </c>
    </row>
    <row r="3700" spans="13:17" x14ac:dyDescent="0.35">
      <c r="M3700" t="s">
        <v>10125</v>
      </c>
      <c r="N3700">
        <v>97.179299999999984</v>
      </c>
      <c r="O3700">
        <v>16.866700000000002</v>
      </c>
      <c r="Q3700" s="186">
        <f t="shared" si="77"/>
        <v>291.53789999999992</v>
      </c>
    </row>
    <row r="3701" spans="13:17" x14ac:dyDescent="0.35">
      <c r="M3701" t="s">
        <v>10125</v>
      </c>
      <c r="N3701">
        <v>49.271100000000004</v>
      </c>
      <c r="O3701">
        <v>16.866700000000002</v>
      </c>
      <c r="Q3701" s="186">
        <f t="shared" si="77"/>
        <v>147.81330000000003</v>
      </c>
    </row>
    <row r="3702" spans="13:17" x14ac:dyDescent="0.35">
      <c r="M3702" t="s">
        <v>10124</v>
      </c>
      <c r="N3702">
        <v>49.271100000000004</v>
      </c>
      <c r="O3702">
        <v>21.826499999999999</v>
      </c>
      <c r="Q3702" s="186">
        <f t="shared" si="77"/>
        <v>147.81330000000003</v>
      </c>
    </row>
    <row r="3703" spans="13:17" x14ac:dyDescent="0.35">
      <c r="M3703" t="s">
        <v>10126</v>
      </c>
      <c r="N3703">
        <v>49.271100000000004</v>
      </c>
      <c r="O3703">
        <v>29.3292</v>
      </c>
      <c r="Q3703" s="186">
        <f t="shared" si="77"/>
        <v>147.81330000000003</v>
      </c>
    </row>
    <row r="3704" spans="13:17" x14ac:dyDescent="0.35">
      <c r="M3704" t="s">
        <v>10127</v>
      </c>
      <c r="N3704">
        <v>49.271100000000004</v>
      </c>
      <c r="O3704">
        <v>27.805299999999999</v>
      </c>
      <c r="Q3704" s="186">
        <f t="shared" si="77"/>
        <v>147.81330000000003</v>
      </c>
    </row>
    <row r="3705" spans="13:17" x14ac:dyDescent="0.35">
      <c r="M3705" t="s">
        <v>10127</v>
      </c>
      <c r="N3705">
        <v>-0.574017</v>
      </c>
      <c r="O3705">
        <v>27.805299999999999</v>
      </c>
      <c r="Q3705" s="186">
        <f t="shared" si="77"/>
        <v>-1.722051</v>
      </c>
    </row>
    <row r="3706" spans="13:17" x14ac:dyDescent="0.35">
      <c r="M3706" t="s">
        <v>10126</v>
      </c>
      <c r="N3706">
        <v>-0.574017</v>
      </c>
      <c r="O3706">
        <v>29.3292</v>
      </c>
      <c r="Q3706" s="186">
        <f t="shared" si="77"/>
        <v>-1.722051</v>
      </c>
    </row>
    <row r="3707" spans="13:17" x14ac:dyDescent="0.35">
      <c r="M3707" t="s">
        <v>10128</v>
      </c>
      <c r="N3707">
        <v>49.271100000000004</v>
      </c>
      <c r="O3707">
        <v>22.118099999999998</v>
      </c>
      <c r="Q3707" s="186">
        <f t="shared" si="77"/>
        <v>147.81330000000003</v>
      </c>
    </row>
    <row r="3708" spans="13:17" x14ac:dyDescent="0.35">
      <c r="M3708" t="s">
        <v>10129</v>
      </c>
      <c r="N3708">
        <v>49.271100000000004</v>
      </c>
      <c r="O3708">
        <v>17.954799999999999</v>
      </c>
      <c r="Q3708" s="186">
        <f t="shared" si="77"/>
        <v>147.81330000000003</v>
      </c>
    </row>
    <row r="3709" spans="13:17" x14ac:dyDescent="0.35">
      <c r="M3709" t="s">
        <v>10129</v>
      </c>
      <c r="N3709">
        <v>-0.57400499999999999</v>
      </c>
      <c r="O3709">
        <v>17.954799999999999</v>
      </c>
      <c r="Q3709" s="186">
        <f t="shared" si="77"/>
        <v>-1.7220149999999999</v>
      </c>
    </row>
    <row r="3710" spans="13:17" x14ac:dyDescent="0.35">
      <c r="M3710" t="s">
        <v>10128</v>
      </c>
      <c r="N3710">
        <v>-0.57401100000000005</v>
      </c>
      <c r="O3710">
        <v>22.118099999999998</v>
      </c>
      <c r="Q3710" s="186">
        <f t="shared" si="77"/>
        <v>-1.7220330000000001</v>
      </c>
    </row>
    <row r="3711" spans="13:17" x14ac:dyDescent="0.35">
      <c r="M3711" t="s">
        <v>10130</v>
      </c>
      <c r="N3711">
        <v>111.9417</v>
      </c>
      <c r="O3711">
        <v>-82.597700000000003</v>
      </c>
      <c r="Q3711" s="186">
        <f t="shared" si="77"/>
        <v>335.82510000000002</v>
      </c>
    </row>
    <row r="3712" spans="13:17" x14ac:dyDescent="0.35">
      <c r="M3712" t="s">
        <v>10130</v>
      </c>
      <c r="N3712">
        <v>-0.29622599999999999</v>
      </c>
      <c r="O3712">
        <v>-82.597700000000003</v>
      </c>
      <c r="Q3712" s="186">
        <f t="shared" si="77"/>
        <v>-0.88867799999999997</v>
      </c>
    </row>
    <row r="3713" spans="13:17" x14ac:dyDescent="0.35">
      <c r="M3713" t="s">
        <v>10131</v>
      </c>
      <c r="N3713">
        <v>-0.29621400000000003</v>
      </c>
      <c r="O3713">
        <v>-93.068700000000007</v>
      </c>
      <c r="Q3713" s="186">
        <f t="shared" si="77"/>
        <v>-0.88864200000000015</v>
      </c>
    </row>
    <row r="3714" spans="13:17" x14ac:dyDescent="0.35">
      <c r="M3714" t="s">
        <v>10131</v>
      </c>
      <c r="N3714">
        <v>111.9417</v>
      </c>
      <c r="O3714">
        <v>-93.068700000000007</v>
      </c>
      <c r="Q3714" s="186">
        <f t="shared" si="77"/>
        <v>335.82510000000002</v>
      </c>
    </row>
    <row r="3715" spans="13:17" x14ac:dyDescent="0.35">
      <c r="M3715" t="s">
        <v>10132</v>
      </c>
      <c r="N3715">
        <v>111.9417</v>
      </c>
      <c r="O3715">
        <v>-111.205</v>
      </c>
      <c r="Q3715" s="186">
        <f t="shared" si="77"/>
        <v>335.82510000000002</v>
      </c>
    </row>
    <row r="3716" spans="13:17" x14ac:dyDescent="0.35">
      <c r="M3716" t="s">
        <v>10132</v>
      </c>
      <c r="N3716">
        <v>-0.29619600000000001</v>
      </c>
      <c r="O3716">
        <v>-111.205</v>
      </c>
      <c r="Q3716" s="186">
        <f t="shared" si="77"/>
        <v>-0.88858800000000004</v>
      </c>
    </row>
    <row r="3717" spans="13:17" x14ac:dyDescent="0.35">
      <c r="M3717" t="s">
        <v>10133</v>
      </c>
      <c r="N3717">
        <v>-0.29619000000000001</v>
      </c>
      <c r="O3717">
        <v>-114.011</v>
      </c>
      <c r="Q3717" s="186">
        <f t="shared" si="77"/>
        <v>-0.88857000000000008</v>
      </c>
    </row>
    <row r="3718" spans="13:17" x14ac:dyDescent="0.35">
      <c r="M3718" t="s">
        <v>10133</v>
      </c>
      <c r="N3718">
        <v>111.9417</v>
      </c>
      <c r="O3718">
        <v>-114.011</v>
      </c>
      <c r="Q3718" s="186">
        <f t="shared" si="77"/>
        <v>335.82510000000002</v>
      </c>
    </row>
    <row r="3719" spans="13:17" x14ac:dyDescent="0.35">
      <c r="M3719" t="s">
        <v>10134</v>
      </c>
      <c r="N3719">
        <v>111.9417</v>
      </c>
      <c r="O3719">
        <v>-73.539199999999994</v>
      </c>
      <c r="Q3719" s="186">
        <f t="shared" si="77"/>
        <v>335.82510000000002</v>
      </c>
    </row>
    <row r="3720" spans="13:17" x14ac:dyDescent="0.35">
      <c r="M3720" t="s">
        <v>10134</v>
      </c>
      <c r="N3720">
        <v>-0.296232</v>
      </c>
      <c r="O3720">
        <v>-73.539299999999997</v>
      </c>
      <c r="Q3720" s="186">
        <f t="shared" ref="Q3720:Q3783" si="78">N3720*3</f>
        <v>-0.88869599999999993</v>
      </c>
    </row>
    <row r="3721" spans="13:17" x14ac:dyDescent="0.35">
      <c r="M3721" t="s">
        <v>10133</v>
      </c>
      <c r="N3721">
        <v>-0.296232</v>
      </c>
      <c r="O3721">
        <v>-72.126800000000003</v>
      </c>
      <c r="Q3721" s="186">
        <f t="shared" si="78"/>
        <v>-0.88869599999999993</v>
      </c>
    </row>
    <row r="3722" spans="13:17" x14ac:dyDescent="0.35">
      <c r="M3722" t="s">
        <v>10133</v>
      </c>
      <c r="N3722">
        <v>111.9417</v>
      </c>
      <c r="O3722">
        <v>-72.126800000000003</v>
      </c>
      <c r="Q3722" s="186">
        <f t="shared" si="78"/>
        <v>335.82510000000002</v>
      </c>
    </row>
    <row r="3723" spans="13:17" x14ac:dyDescent="0.35">
      <c r="M3723" t="s">
        <v>10135</v>
      </c>
      <c r="N3723">
        <v>111.9417</v>
      </c>
      <c r="O3723">
        <v>-93.068700000000007</v>
      </c>
      <c r="Q3723" s="186">
        <f t="shared" si="78"/>
        <v>335.82510000000002</v>
      </c>
    </row>
    <row r="3724" spans="13:17" x14ac:dyDescent="0.35">
      <c r="M3724" t="s">
        <v>10135</v>
      </c>
      <c r="N3724">
        <v>-0.29621400000000003</v>
      </c>
      <c r="O3724">
        <v>-93.068700000000007</v>
      </c>
      <c r="Q3724" s="186">
        <f t="shared" si="78"/>
        <v>-0.88864200000000015</v>
      </c>
    </row>
    <row r="3725" spans="13:17" x14ac:dyDescent="0.35">
      <c r="M3725" t="s">
        <v>10136</v>
      </c>
      <c r="N3725">
        <v>-0.29621999999999998</v>
      </c>
      <c r="O3725">
        <v>-84.957099999999997</v>
      </c>
      <c r="Q3725" s="186">
        <f t="shared" si="78"/>
        <v>-0.88866000000000001</v>
      </c>
    </row>
    <row r="3726" spans="13:17" x14ac:dyDescent="0.35">
      <c r="M3726" t="s">
        <v>10136</v>
      </c>
      <c r="N3726">
        <v>111.9417</v>
      </c>
      <c r="O3726">
        <v>-84.957099999999997</v>
      </c>
      <c r="Q3726" s="186">
        <f t="shared" si="78"/>
        <v>335.82510000000002</v>
      </c>
    </row>
    <row r="3727" spans="13:17" x14ac:dyDescent="0.35">
      <c r="M3727" t="s">
        <v>10137</v>
      </c>
      <c r="N3727">
        <v>111.9417</v>
      </c>
      <c r="O3727">
        <v>-103.54</v>
      </c>
      <c r="Q3727" s="186">
        <f t="shared" si="78"/>
        <v>335.82510000000002</v>
      </c>
    </row>
    <row r="3728" spans="13:17" x14ac:dyDescent="0.35">
      <c r="M3728" t="s">
        <v>10137</v>
      </c>
      <c r="N3728">
        <v>-0.29620200000000002</v>
      </c>
      <c r="O3728">
        <v>-103.54</v>
      </c>
      <c r="Q3728" s="186">
        <f t="shared" si="78"/>
        <v>-0.88860600000000001</v>
      </c>
    </row>
    <row r="3729" spans="13:17" x14ac:dyDescent="0.35">
      <c r="M3729" t="s">
        <v>10138</v>
      </c>
      <c r="N3729">
        <v>111.9417</v>
      </c>
      <c r="O3729">
        <v>-111.205</v>
      </c>
      <c r="Q3729" s="186">
        <f t="shared" si="78"/>
        <v>335.82510000000002</v>
      </c>
    </row>
    <row r="3730" spans="13:17" x14ac:dyDescent="0.35">
      <c r="M3730" t="s">
        <v>10138</v>
      </c>
      <c r="N3730">
        <v>-0.29619600000000001</v>
      </c>
      <c r="O3730">
        <v>-111.205</v>
      </c>
      <c r="Q3730" s="186">
        <f t="shared" si="78"/>
        <v>-0.88858800000000004</v>
      </c>
    </row>
    <row r="3731" spans="13:17" x14ac:dyDescent="0.35">
      <c r="M3731" t="s">
        <v>10130</v>
      </c>
      <c r="N3731">
        <v>111.9417</v>
      </c>
      <c r="O3731">
        <v>-103.54</v>
      </c>
      <c r="Q3731" s="186">
        <f t="shared" si="78"/>
        <v>335.82510000000002</v>
      </c>
    </row>
    <row r="3732" spans="13:17" x14ac:dyDescent="0.35">
      <c r="M3732" t="s">
        <v>10130</v>
      </c>
      <c r="N3732">
        <v>-0.29620200000000002</v>
      </c>
      <c r="O3732">
        <v>-103.54</v>
      </c>
      <c r="Q3732" s="186">
        <f t="shared" si="78"/>
        <v>-0.88860600000000001</v>
      </c>
    </row>
    <row r="3733" spans="13:17" x14ac:dyDescent="0.35">
      <c r="M3733" t="s">
        <v>10132</v>
      </c>
      <c r="N3733">
        <v>111.9417</v>
      </c>
      <c r="O3733">
        <v>-74.932500000000005</v>
      </c>
      <c r="Q3733" s="186">
        <f t="shared" si="78"/>
        <v>335.82510000000002</v>
      </c>
    </row>
    <row r="3734" spans="13:17" x14ac:dyDescent="0.35">
      <c r="M3734" t="s">
        <v>10132</v>
      </c>
      <c r="N3734">
        <v>-0.296232</v>
      </c>
      <c r="O3734">
        <v>-74.932500000000005</v>
      </c>
      <c r="Q3734" s="186">
        <f t="shared" si="78"/>
        <v>-0.88869599999999993</v>
      </c>
    </row>
    <row r="3735" spans="13:17" x14ac:dyDescent="0.35">
      <c r="M3735" t="s">
        <v>10139</v>
      </c>
      <c r="N3735">
        <v>-0.29625000000000001</v>
      </c>
      <c r="O3735">
        <v>-54.999000000000002</v>
      </c>
      <c r="Q3735" s="186">
        <f t="shared" si="78"/>
        <v>-0.88875000000000004</v>
      </c>
    </row>
    <row r="3736" spans="13:17" x14ac:dyDescent="0.35">
      <c r="M3736" t="s">
        <v>10139</v>
      </c>
      <c r="N3736">
        <v>91.556100000000001</v>
      </c>
      <c r="O3736">
        <v>-54.999000000000002</v>
      </c>
      <c r="Q3736" s="186">
        <f t="shared" si="78"/>
        <v>274.66829999999999</v>
      </c>
    </row>
    <row r="3737" spans="13:17" x14ac:dyDescent="0.35">
      <c r="M3737" t="s">
        <v>10140</v>
      </c>
      <c r="N3737">
        <v>91.556100000000001</v>
      </c>
      <c r="O3737">
        <v>-43.581200000000003</v>
      </c>
      <c r="Q3737" s="186">
        <f t="shared" si="78"/>
        <v>274.66829999999999</v>
      </c>
    </row>
    <row r="3738" spans="13:17" x14ac:dyDescent="0.35">
      <c r="M3738" t="s">
        <v>10140</v>
      </c>
      <c r="N3738">
        <v>-0.29626199999999997</v>
      </c>
      <c r="O3738">
        <v>-43.581200000000003</v>
      </c>
      <c r="Q3738" s="186">
        <f t="shared" si="78"/>
        <v>-0.88878599999999985</v>
      </c>
    </row>
    <row r="3739" spans="13:17" x14ac:dyDescent="0.35">
      <c r="M3739" t="s">
        <v>10141</v>
      </c>
      <c r="N3739">
        <v>111.9417</v>
      </c>
      <c r="O3739">
        <v>81.008499999999998</v>
      </c>
      <c r="Q3739" s="186">
        <f t="shared" si="78"/>
        <v>335.82510000000002</v>
      </c>
    </row>
    <row r="3740" spans="13:17" x14ac:dyDescent="0.35">
      <c r="M3740" t="s">
        <v>10141</v>
      </c>
      <c r="N3740">
        <v>-0.29637000000000002</v>
      </c>
      <c r="O3740">
        <v>81.008499999999998</v>
      </c>
      <c r="Q3740" s="186">
        <f t="shared" si="78"/>
        <v>-0.88911000000000007</v>
      </c>
    </row>
    <row r="3741" spans="13:17" x14ac:dyDescent="0.35">
      <c r="M3741" t="s">
        <v>10142</v>
      </c>
      <c r="N3741">
        <v>-0.29638200000000003</v>
      </c>
      <c r="O3741">
        <v>91.479399999999998</v>
      </c>
      <c r="Q3741" s="186">
        <f t="shared" si="78"/>
        <v>-0.8891460000000001</v>
      </c>
    </row>
    <row r="3742" spans="13:17" x14ac:dyDescent="0.35">
      <c r="M3742" t="s">
        <v>10142</v>
      </c>
      <c r="N3742">
        <v>111.9417</v>
      </c>
      <c r="O3742">
        <v>91.479500000000002</v>
      </c>
      <c r="Q3742" s="186">
        <f t="shared" si="78"/>
        <v>335.82510000000002</v>
      </c>
    </row>
    <row r="3743" spans="13:17" x14ac:dyDescent="0.35">
      <c r="M3743" t="s">
        <v>10143</v>
      </c>
      <c r="N3743">
        <v>111.9417</v>
      </c>
      <c r="O3743">
        <v>109.616</v>
      </c>
      <c r="Q3743" s="186">
        <f t="shared" si="78"/>
        <v>335.82510000000002</v>
      </c>
    </row>
    <row r="3744" spans="13:17" x14ac:dyDescent="0.35">
      <c r="M3744" t="s">
        <v>10143</v>
      </c>
      <c r="N3744">
        <v>-0.2964</v>
      </c>
      <c r="O3744">
        <v>109.616</v>
      </c>
      <c r="Q3744" s="186">
        <f t="shared" si="78"/>
        <v>-0.88919999999999999</v>
      </c>
    </row>
    <row r="3745" spans="13:17" x14ac:dyDescent="0.35">
      <c r="M3745" t="s">
        <v>10144</v>
      </c>
      <c r="N3745">
        <v>-0.2964</v>
      </c>
      <c r="O3745">
        <v>112.42100000000001</v>
      </c>
      <c r="Q3745" s="186">
        <f t="shared" si="78"/>
        <v>-0.88919999999999999</v>
      </c>
    </row>
    <row r="3746" spans="13:17" x14ac:dyDescent="0.35">
      <c r="M3746" t="s">
        <v>10144</v>
      </c>
      <c r="N3746">
        <v>111.9417</v>
      </c>
      <c r="O3746">
        <v>112.42100000000001</v>
      </c>
      <c r="Q3746" s="186">
        <f t="shared" si="78"/>
        <v>335.82510000000002</v>
      </c>
    </row>
    <row r="3747" spans="13:17" x14ac:dyDescent="0.35">
      <c r="M3747" t="s">
        <v>10145</v>
      </c>
      <c r="N3747">
        <v>111.9417</v>
      </c>
      <c r="O3747">
        <v>71.95</v>
      </c>
      <c r="Q3747" s="186">
        <f t="shared" si="78"/>
        <v>335.82510000000002</v>
      </c>
    </row>
    <row r="3748" spans="13:17" x14ac:dyDescent="0.35">
      <c r="M3748" t="s">
        <v>10145</v>
      </c>
      <c r="N3748">
        <v>-0.29636400000000002</v>
      </c>
      <c r="O3748">
        <v>71.95</v>
      </c>
      <c r="Q3748" s="186">
        <f t="shared" si="78"/>
        <v>-0.88909199999999999</v>
      </c>
    </row>
    <row r="3749" spans="13:17" x14ac:dyDescent="0.35">
      <c r="M3749" t="s">
        <v>10144</v>
      </c>
      <c r="N3749">
        <v>-0.29635800000000001</v>
      </c>
      <c r="O3749">
        <v>70.537499999999994</v>
      </c>
      <c r="Q3749" s="186">
        <f t="shared" si="78"/>
        <v>-0.88907400000000003</v>
      </c>
    </row>
    <row r="3750" spans="13:17" x14ac:dyDescent="0.35">
      <c r="M3750" t="s">
        <v>10144</v>
      </c>
      <c r="N3750">
        <v>111.9417</v>
      </c>
      <c r="O3750">
        <v>70.537499999999994</v>
      </c>
      <c r="Q3750" s="186">
        <f t="shared" si="78"/>
        <v>335.82510000000002</v>
      </c>
    </row>
    <row r="3751" spans="13:17" x14ac:dyDescent="0.35">
      <c r="M3751" t="s">
        <v>10146</v>
      </c>
      <c r="N3751">
        <v>111.9417</v>
      </c>
      <c r="O3751">
        <v>91.479399999999998</v>
      </c>
      <c r="Q3751" s="186">
        <f t="shared" si="78"/>
        <v>335.82510000000002</v>
      </c>
    </row>
    <row r="3752" spans="13:17" x14ac:dyDescent="0.35">
      <c r="M3752" t="s">
        <v>10146</v>
      </c>
      <c r="N3752">
        <v>-0.29638200000000003</v>
      </c>
      <c r="O3752">
        <v>91.479399999999998</v>
      </c>
      <c r="Q3752" s="186">
        <f t="shared" si="78"/>
        <v>-0.8891460000000001</v>
      </c>
    </row>
    <row r="3753" spans="13:17" x14ac:dyDescent="0.35">
      <c r="M3753" t="s">
        <v>10147</v>
      </c>
      <c r="N3753">
        <v>-0.29637600000000003</v>
      </c>
      <c r="O3753">
        <v>83.367800000000003</v>
      </c>
      <c r="Q3753" s="186">
        <f t="shared" si="78"/>
        <v>-0.88912800000000014</v>
      </c>
    </row>
    <row r="3754" spans="13:17" x14ac:dyDescent="0.35">
      <c r="M3754" t="s">
        <v>10147</v>
      </c>
      <c r="N3754">
        <v>111.9417</v>
      </c>
      <c r="O3754">
        <v>83.367800000000003</v>
      </c>
      <c r="Q3754" s="186">
        <f t="shared" si="78"/>
        <v>335.82510000000002</v>
      </c>
    </row>
    <row r="3755" spans="13:17" x14ac:dyDescent="0.35">
      <c r="M3755" t="s">
        <v>10148</v>
      </c>
      <c r="N3755">
        <v>111.9417</v>
      </c>
      <c r="O3755">
        <v>101.95</v>
      </c>
      <c r="Q3755" s="186">
        <f t="shared" si="78"/>
        <v>335.82510000000002</v>
      </c>
    </row>
    <row r="3756" spans="13:17" x14ac:dyDescent="0.35">
      <c r="M3756" t="s">
        <v>10148</v>
      </c>
      <c r="N3756">
        <v>-0.29639399999999999</v>
      </c>
      <c r="O3756">
        <v>101.95</v>
      </c>
      <c r="Q3756" s="186">
        <f t="shared" si="78"/>
        <v>-0.88918199999999992</v>
      </c>
    </row>
    <row r="3757" spans="13:17" x14ac:dyDescent="0.35">
      <c r="M3757" t="s">
        <v>10149</v>
      </c>
      <c r="N3757">
        <v>111.9417</v>
      </c>
      <c r="O3757">
        <v>109.616</v>
      </c>
      <c r="Q3757" s="186">
        <f t="shared" si="78"/>
        <v>335.82510000000002</v>
      </c>
    </row>
    <row r="3758" spans="13:17" x14ac:dyDescent="0.35">
      <c r="M3758" t="s">
        <v>10149</v>
      </c>
      <c r="N3758">
        <v>-0.2964</v>
      </c>
      <c r="O3758">
        <v>109.616</v>
      </c>
      <c r="Q3758" s="186">
        <f t="shared" si="78"/>
        <v>-0.88919999999999999</v>
      </c>
    </row>
    <row r="3759" spans="13:17" x14ac:dyDescent="0.35">
      <c r="M3759" t="s">
        <v>10141</v>
      </c>
      <c r="N3759">
        <v>111.9417</v>
      </c>
      <c r="O3759">
        <v>101.95</v>
      </c>
      <c r="Q3759" s="186">
        <f t="shared" si="78"/>
        <v>335.82510000000002</v>
      </c>
    </row>
    <row r="3760" spans="13:17" x14ac:dyDescent="0.35">
      <c r="M3760" t="s">
        <v>10141</v>
      </c>
      <c r="N3760">
        <v>-0.29639399999999999</v>
      </c>
      <c r="O3760">
        <v>101.95</v>
      </c>
      <c r="Q3760" s="186">
        <f t="shared" si="78"/>
        <v>-0.88918199999999992</v>
      </c>
    </row>
    <row r="3761" spans="13:17" x14ac:dyDescent="0.35">
      <c r="M3761" t="s">
        <v>10143</v>
      </c>
      <c r="N3761">
        <v>111.9417</v>
      </c>
      <c r="O3761">
        <v>73.343199999999996</v>
      </c>
      <c r="Q3761" s="186">
        <f t="shared" si="78"/>
        <v>335.82510000000002</v>
      </c>
    </row>
    <row r="3762" spans="13:17" x14ac:dyDescent="0.35">
      <c r="M3762" t="s">
        <v>10143</v>
      </c>
      <c r="N3762">
        <v>-0.29636400000000002</v>
      </c>
      <c r="O3762">
        <v>73.343199999999996</v>
      </c>
      <c r="Q3762" s="186">
        <f t="shared" si="78"/>
        <v>-0.88909199999999999</v>
      </c>
    </row>
    <row r="3763" spans="13:17" x14ac:dyDescent="0.35">
      <c r="M3763" t="s">
        <v>10150</v>
      </c>
      <c r="N3763">
        <v>-0.296346</v>
      </c>
      <c r="O3763">
        <v>53.409700000000001</v>
      </c>
      <c r="Q3763" s="186">
        <f t="shared" si="78"/>
        <v>-0.88903799999999999</v>
      </c>
    </row>
    <row r="3764" spans="13:17" x14ac:dyDescent="0.35">
      <c r="M3764" t="s">
        <v>10150</v>
      </c>
      <c r="N3764">
        <v>91.556100000000001</v>
      </c>
      <c r="O3764">
        <v>53.409700000000001</v>
      </c>
      <c r="Q3764" s="186">
        <f t="shared" si="78"/>
        <v>274.66829999999999</v>
      </c>
    </row>
    <row r="3765" spans="13:17" x14ac:dyDescent="0.35">
      <c r="M3765" t="s">
        <v>10151</v>
      </c>
      <c r="N3765">
        <v>91.556100000000001</v>
      </c>
      <c r="O3765">
        <v>41.991900000000001</v>
      </c>
      <c r="Q3765" s="186">
        <f t="shared" si="78"/>
        <v>274.66829999999999</v>
      </c>
    </row>
    <row r="3766" spans="13:17" x14ac:dyDescent="0.35">
      <c r="M3766" t="s">
        <v>10151</v>
      </c>
      <c r="N3766">
        <v>-0.29633399999999999</v>
      </c>
      <c r="O3766">
        <v>41.991900000000001</v>
      </c>
      <c r="Q3766" s="186">
        <f t="shared" si="78"/>
        <v>-0.88900199999999996</v>
      </c>
    </row>
    <row r="3767" spans="13:17" x14ac:dyDescent="0.35">
      <c r="M3767" t="s">
        <v>10152</v>
      </c>
      <c r="N3767">
        <v>179.3442</v>
      </c>
      <c r="O3767">
        <v>-30.084299999999999</v>
      </c>
      <c r="Q3767" s="186">
        <f t="shared" si="78"/>
        <v>538.0326</v>
      </c>
    </row>
    <row r="3768" spans="13:17" x14ac:dyDescent="0.35">
      <c r="M3768" t="s">
        <v>10153</v>
      </c>
      <c r="N3768">
        <v>179.3442</v>
      </c>
      <c r="O3768">
        <v>-55.119799999999998</v>
      </c>
      <c r="Q3768" s="186">
        <f t="shared" si="78"/>
        <v>538.0326</v>
      </c>
    </row>
    <row r="3769" spans="13:17" x14ac:dyDescent="0.35">
      <c r="M3769" t="s">
        <v>10153</v>
      </c>
      <c r="N3769">
        <v>150.12990000000002</v>
      </c>
      <c r="O3769">
        <v>-55.119799999999998</v>
      </c>
      <c r="Q3769" s="186">
        <f t="shared" si="78"/>
        <v>450.38970000000006</v>
      </c>
    </row>
    <row r="3770" spans="13:17" x14ac:dyDescent="0.35">
      <c r="M3770" t="s">
        <v>10152</v>
      </c>
      <c r="N3770">
        <v>150.12990000000002</v>
      </c>
      <c r="O3770">
        <v>-30.084299999999999</v>
      </c>
      <c r="Q3770" s="186">
        <f t="shared" si="78"/>
        <v>450.38970000000006</v>
      </c>
    </row>
    <row r="3771" spans="13:17" x14ac:dyDescent="0.35">
      <c r="M3771" t="s">
        <v>10154</v>
      </c>
      <c r="N3771">
        <v>179.3442</v>
      </c>
      <c r="O3771">
        <v>-30.084299999999999</v>
      </c>
      <c r="Q3771" s="186">
        <f t="shared" si="78"/>
        <v>538.0326</v>
      </c>
    </row>
    <row r="3772" spans="13:17" x14ac:dyDescent="0.35">
      <c r="M3772" t="s">
        <v>10154</v>
      </c>
      <c r="N3772">
        <v>150.12990000000002</v>
      </c>
      <c r="O3772">
        <v>-30.084299999999999</v>
      </c>
      <c r="Q3772" s="186">
        <f t="shared" si="78"/>
        <v>450.38970000000006</v>
      </c>
    </row>
    <row r="3773" spans="13:17" x14ac:dyDescent="0.35">
      <c r="M3773" t="s">
        <v>10153</v>
      </c>
      <c r="N3773">
        <v>179.3442</v>
      </c>
      <c r="O3773">
        <v>-5.0487900000000003</v>
      </c>
      <c r="Q3773" s="186">
        <f t="shared" si="78"/>
        <v>538.0326</v>
      </c>
    </row>
    <row r="3774" spans="13:17" x14ac:dyDescent="0.35">
      <c r="M3774" t="s">
        <v>10153</v>
      </c>
      <c r="N3774">
        <v>150.12990000000002</v>
      </c>
      <c r="O3774">
        <v>-5.0487900000000003</v>
      </c>
      <c r="Q3774" s="186">
        <f t="shared" si="78"/>
        <v>450.38970000000006</v>
      </c>
    </row>
    <row r="3775" spans="13:17" x14ac:dyDescent="0.35">
      <c r="M3775" t="s">
        <v>10153</v>
      </c>
      <c r="N3775">
        <v>215.53709999999998</v>
      </c>
      <c r="O3775">
        <v>4.4530500000000002</v>
      </c>
      <c r="Q3775" s="186">
        <f t="shared" si="78"/>
        <v>646.61129999999991</v>
      </c>
    </row>
    <row r="3776" spans="13:17" x14ac:dyDescent="0.35">
      <c r="M3776" t="s">
        <v>10155</v>
      </c>
      <c r="N3776">
        <v>215.53709999999998</v>
      </c>
      <c r="O3776">
        <v>-30.084299999999999</v>
      </c>
      <c r="Q3776" s="186">
        <f t="shared" si="78"/>
        <v>646.61129999999991</v>
      </c>
    </row>
    <row r="3777" spans="2:17" x14ac:dyDescent="0.35">
      <c r="M3777" t="s">
        <v>10153</v>
      </c>
      <c r="N3777">
        <v>270.71280000000002</v>
      </c>
      <c r="O3777">
        <v>4.4530500000000002</v>
      </c>
      <c r="Q3777" s="186">
        <f t="shared" si="78"/>
        <v>812.13840000000005</v>
      </c>
    </row>
    <row r="3778" spans="2:17" x14ac:dyDescent="0.35">
      <c r="B3778" s="186" t="s">
        <v>7039</v>
      </c>
      <c r="C3778" s="186" t="s">
        <v>7638</v>
      </c>
      <c r="D3778" s="186" t="s">
        <v>7639</v>
      </c>
      <c r="E3778" s="186" t="s">
        <v>7640</v>
      </c>
      <c r="G3778">
        <f>D3779*3</f>
        <v>433.95389999999998</v>
      </c>
      <c r="M3778" t="s">
        <v>10155</v>
      </c>
      <c r="N3778">
        <v>270.71280000000002</v>
      </c>
      <c r="O3778">
        <v>-30.084299999999999</v>
      </c>
      <c r="Q3778" s="186">
        <f t="shared" si="78"/>
        <v>812.13840000000005</v>
      </c>
    </row>
    <row r="3779" spans="2:17" x14ac:dyDescent="0.35">
      <c r="C3779" t="s">
        <v>9409</v>
      </c>
      <c r="D3779">
        <v>144.65129999999999</v>
      </c>
      <c r="E3779">
        <v>-19.8809</v>
      </c>
      <c r="G3779" s="186">
        <f>D3780*3</f>
        <v>428.05439999999999</v>
      </c>
      <c r="M3779" t="s">
        <v>10156</v>
      </c>
      <c r="N3779">
        <v>215.53709999999998</v>
      </c>
      <c r="O3779">
        <v>-30.084299999999999</v>
      </c>
      <c r="Q3779" s="186">
        <f t="shared" si="78"/>
        <v>646.61129999999991</v>
      </c>
    </row>
    <row r="3780" spans="2:17" x14ac:dyDescent="0.35">
      <c r="C3780" t="s">
        <v>9410</v>
      </c>
      <c r="D3780">
        <v>142.6848</v>
      </c>
      <c r="E3780">
        <v>-23.488</v>
      </c>
      <c r="G3780" s="186">
        <f>D3781*3</f>
        <v>403.48889999999994</v>
      </c>
      <c r="M3780" t="s">
        <v>10153</v>
      </c>
      <c r="N3780">
        <v>215.53709999999998</v>
      </c>
      <c r="O3780">
        <v>-64.621600000000001</v>
      </c>
      <c r="Q3780" s="186">
        <f t="shared" si="78"/>
        <v>646.61129999999991</v>
      </c>
    </row>
    <row r="3781" spans="2:17" x14ac:dyDescent="0.35">
      <c r="C3781" t="s">
        <v>9411</v>
      </c>
      <c r="D3781">
        <v>134.49629999999999</v>
      </c>
      <c r="E3781">
        <v>-19.346</v>
      </c>
      <c r="G3781" s="186">
        <f>D3782*3</f>
        <v>408.12389999999994</v>
      </c>
      <c r="M3781" t="s">
        <v>10156</v>
      </c>
      <c r="N3781">
        <v>270.71280000000002</v>
      </c>
      <c r="O3781">
        <v>-30.084299999999999</v>
      </c>
      <c r="Q3781" s="186">
        <f t="shared" si="78"/>
        <v>812.13840000000005</v>
      </c>
    </row>
    <row r="3782" spans="2:17" x14ac:dyDescent="0.35">
      <c r="C3782" t="s">
        <v>9412</v>
      </c>
      <c r="D3782">
        <v>136.04129999999998</v>
      </c>
      <c r="E3782">
        <v>-16.3659</v>
      </c>
      <c r="G3782" s="186">
        <f>D3783*3</f>
        <v>354.35879999999997</v>
      </c>
      <c r="M3782" t="s">
        <v>10153</v>
      </c>
      <c r="N3782">
        <v>270.71280000000002</v>
      </c>
      <c r="O3782">
        <v>-64.621600000000001</v>
      </c>
      <c r="Q3782" s="186">
        <f t="shared" si="78"/>
        <v>812.13840000000005</v>
      </c>
    </row>
    <row r="3783" spans="2:17" x14ac:dyDescent="0.35">
      <c r="C3783" t="s">
        <v>9413</v>
      </c>
      <c r="D3783">
        <v>118.11959999999999</v>
      </c>
      <c r="E3783">
        <v>-18.091799999999999</v>
      </c>
      <c r="G3783" s="186">
        <f>D3784*3</f>
        <v>356.46569999999997</v>
      </c>
      <c r="M3783" t="s">
        <v>10157</v>
      </c>
      <c r="N3783">
        <v>152.9289</v>
      </c>
      <c r="O3783">
        <v>104.321</v>
      </c>
      <c r="Q3783" s="186">
        <f t="shared" si="78"/>
        <v>458.7867</v>
      </c>
    </row>
    <row r="3784" spans="2:17" x14ac:dyDescent="0.35">
      <c r="C3784" t="s">
        <v>9412</v>
      </c>
      <c r="D3784">
        <v>118.8219</v>
      </c>
      <c r="E3784">
        <v>-16.3659</v>
      </c>
      <c r="G3784" s="186">
        <f>D3785*3</f>
        <v>329.79330000000004</v>
      </c>
      <c r="M3784" t="s">
        <v>10158</v>
      </c>
      <c r="N3784">
        <v>152.92919999999998</v>
      </c>
      <c r="O3784">
        <v>-7.5098999999999999E-2</v>
      </c>
      <c r="Q3784" s="186">
        <f t="shared" ref="Q3784:Q3790" si="79">N3784*3</f>
        <v>458.78759999999994</v>
      </c>
    </row>
    <row r="3785" spans="2:17" x14ac:dyDescent="0.35">
      <c r="C3785" t="s">
        <v>9414</v>
      </c>
      <c r="D3785">
        <v>109.93110000000001</v>
      </c>
      <c r="E3785">
        <v>-20.979600000000001</v>
      </c>
      <c r="G3785" s="186">
        <f>D3786*3</f>
        <v>330.63569999999993</v>
      </c>
      <c r="M3785" t="s">
        <v>10158</v>
      </c>
      <c r="N3785">
        <v>-0.89423699999999995</v>
      </c>
      <c r="O3785">
        <v>-7.5115000000000001E-2</v>
      </c>
      <c r="Q3785" s="186">
        <f t="shared" si="79"/>
        <v>-2.6827109999999998</v>
      </c>
    </row>
    <row r="3786" spans="2:17" x14ac:dyDescent="0.35">
      <c r="C3786" t="s">
        <v>9409</v>
      </c>
      <c r="D3786">
        <v>110.21189999999999</v>
      </c>
      <c r="E3786">
        <v>-19.8809</v>
      </c>
      <c r="G3786" s="186">
        <f>D3787*3</f>
        <v>354.35879999999997</v>
      </c>
      <c r="M3786" t="s">
        <v>10157</v>
      </c>
      <c r="N3786">
        <v>-0.894339</v>
      </c>
      <c r="O3786">
        <v>104.321</v>
      </c>
      <c r="Q3786" s="186">
        <f t="shared" si="79"/>
        <v>-2.683017</v>
      </c>
    </row>
    <row r="3787" spans="2:17" x14ac:dyDescent="0.35">
      <c r="C3787" t="s">
        <v>9415</v>
      </c>
      <c r="D3787">
        <v>118.11959999999999</v>
      </c>
      <c r="E3787">
        <v>-25.121700000000001</v>
      </c>
      <c r="G3787" s="186">
        <f>D3788*3</f>
        <v>356.46569999999997</v>
      </c>
      <c r="M3787" t="s">
        <v>10159</v>
      </c>
      <c r="N3787">
        <v>152.92919999999998</v>
      </c>
      <c r="O3787">
        <v>-104.471</v>
      </c>
      <c r="Q3787" s="186">
        <f t="shared" si="79"/>
        <v>458.78759999999994</v>
      </c>
    </row>
    <row r="3788" spans="2:17" x14ac:dyDescent="0.35">
      <c r="C3788" t="s">
        <v>9416</v>
      </c>
      <c r="D3788">
        <v>118.8219</v>
      </c>
      <c r="E3788">
        <v>-23.395800000000001</v>
      </c>
      <c r="G3788" s="186">
        <f>D3789*3</f>
        <v>403.48889999999994</v>
      </c>
      <c r="M3788" t="s">
        <v>10159</v>
      </c>
      <c r="N3788">
        <v>-0.89413500000000001</v>
      </c>
      <c r="O3788">
        <v>-104.471</v>
      </c>
      <c r="Q3788" s="186">
        <f t="shared" si="79"/>
        <v>-2.6824050000000002</v>
      </c>
    </row>
    <row r="3789" spans="2:17" x14ac:dyDescent="0.35">
      <c r="C3789" t="s">
        <v>9417</v>
      </c>
      <c r="D3789">
        <v>134.49629999999999</v>
      </c>
      <c r="E3789">
        <v>-26.375900000000001</v>
      </c>
      <c r="G3789" s="186">
        <f>D3790*3</f>
        <v>408.12389999999994</v>
      </c>
      <c r="M3789" t="s">
        <v>10160</v>
      </c>
      <c r="N3789">
        <v>152.92919999999998</v>
      </c>
      <c r="O3789">
        <v>-7.5079999999999994E-2</v>
      </c>
      <c r="Q3789" s="186">
        <f t="shared" si="79"/>
        <v>458.78759999999994</v>
      </c>
    </row>
    <row r="3790" spans="2:17" x14ac:dyDescent="0.35">
      <c r="C3790" t="s">
        <v>9416</v>
      </c>
      <c r="D3790">
        <v>136.04129999999998</v>
      </c>
      <c r="E3790">
        <v>-23.395800000000001</v>
      </c>
      <c r="G3790" s="186">
        <f>D3791*3</f>
        <v>410.93279999999999</v>
      </c>
      <c r="M3790" t="s">
        <v>10160</v>
      </c>
      <c r="N3790">
        <v>-0.89423699999999995</v>
      </c>
      <c r="O3790">
        <v>-7.5095999999999996E-2</v>
      </c>
      <c r="Q3790" s="186">
        <f t="shared" si="79"/>
        <v>-2.6827109999999998</v>
      </c>
    </row>
    <row r="3791" spans="2:17" x14ac:dyDescent="0.35">
      <c r="C3791" t="s">
        <v>9418</v>
      </c>
      <c r="D3791">
        <v>136.9776</v>
      </c>
      <c r="E3791">
        <v>-26.1281</v>
      </c>
      <c r="G3791" s="186">
        <f>D3792*3</f>
        <v>390.03660000000002</v>
      </c>
    </row>
    <row r="3792" spans="2:17" x14ac:dyDescent="0.35">
      <c r="C3792" t="s">
        <v>9419</v>
      </c>
      <c r="D3792">
        <v>130.01220000000001</v>
      </c>
      <c r="E3792">
        <v>-21.420300000000001</v>
      </c>
      <c r="G3792" s="186">
        <f>D3793*3</f>
        <v>348.24419999999998</v>
      </c>
    </row>
    <row r="3793" spans="3:7" x14ac:dyDescent="0.35">
      <c r="C3793" t="s">
        <v>9420</v>
      </c>
      <c r="D3793">
        <v>116.0814</v>
      </c>
      <c r="E3793">
        <v>-19.034600000000001</v>
      </c>
      <c r="G3793" s="186">
        <f>D3794*3</f>
        <v>327.34709999999995</v>
      </c>
    </row>
    <row r="3794" spans="3:7" x14ac:dyDescent="0.35">
      <c r="C3794" t="s">
        <v>9421</v>
      </c>
      <c r="D3794">
        <v>109.11569999999999</v>
      </c>
      <c r="E3794">
        <v>-21.3568</v>
      </c>
      <c r="G3794" s="186">
        <f>D3795*3</f>
        <v>348.24419999999998</v>
      </c>
    </row>
    <row r="3795" spans="3:7" x14ac:dyDescent="0.35">
      <c r="C3795" t="s">
        <v>9422</v>
      </c>
      <c r="D3795">
        <v>116.0814</v>
      </c>
      <c r="E3795">
        <v>-26.064499999999999</v>
      </c>
      <c r="G3795" s="186">
        <f>D3796*3</f>
        <v>390.03660000000002</v>
      </c>
    </row>
    <row r="3796" spans="3:7" x14ac:dyDescent="0.35">
      <c r="C3796" t="s">
        <v>9423</v>
      </c>
      <c r="D3796">
        <v>130.01220000000001</v>
      </c>
      <c r="E3796">
        <v>-28.450199999999999</v>
      </c>
      <c r="G3796" s="186">
        <f>D3797*3</f>
        <v>384.26670000000001</v>
      </c>
    </row>
    <row r="3797" spans="3:7" x14ac:dyDescent="0.35">
      <c r="C3797" t="s">
        <v>9424</v>
      </c>
      <c r="D3797">
        <v>128.0889</v>
      </c>
      <c r="E3797">
        <v>-28.223199999999999</v>
      </c>
      <c r="G3797" s="186">
        <f>D3798*3</f>
        <v>369.08460000000002</v>
      </c>
    </row>
    <row r="3798" spans="3:7" x14ac:dyDescent="0.35">
      <c r="C3798" t="s">
        <v>9425</v>
      </c>
      <c r="D3798">
        <v>123.0282</v>
      </c>
      <c r="E3798">
        <v>-23.066500000000001</v>
      </c>
      <c r="G3798" s="186">
        <f>D3799*3</f>
        <v>338.72039999999998</v>
      </c>
    </row>
    <row r="3799" spans="3:7" x14ac:dyDescent="0.35">
      <c r="C3799" t="s">
        <v>9426</v>
      </c>
      <c r="D3799">
        <v>112.90679999999999</v>
      </c>
      <c r="E3799">
        <v>-19.782900000000001</v>
      </c>
      <c r="G3799" s="186">
        <f>D3800*3</f>
        <v>323.53739999999999</v>
      </c>
    </row>
    <row r="3800" spans="3:7" x14ac:dyDescent="0.35">
      <c r="C3800" t="s">
        <v>9427</v>
      </c>
      <c r="D3800">
        <v>107.8458</v>
      </c>
      <c r="E3800">
        <v>-21.656099999999999</v>
      </c>
      <c r="G3800" s="186">
        <f>D3801*3</f>
        <v>338.72039999999998</v>
      </c>
    </row>
    <row r="3801" spans="3:7" x14ac:dyDescent="0.35">
      <c r="C3801" t="s">
        <v>9428</v>
      </c>
      <c r="D3801">
        <v>112.90679999999999</v>
      </c>
      <c r="E3801">
        <v>-26.812799999999999</v>
      </c>
      <c r="G3801" s="186">
        <f>D3802*3</f>
        <v>369.08460000000002</v>
      </c>
    </row>
    <row r="3802" spans="3:7" x14ac:dyDescent="0.35">
      <c r="C3802" t="s">
        <v>9429</v>
      </c>
      <c r="D3802">
        <v>123.0282</v>
      </c>
      <c r="E3802">
        <v>-30.096399999999999</v>
      </c>
      <c r="G3802" s="186">
        <f>D3803*3</f>
        <v>350.66429999999997</v>
      </c>
    </row>
    <row r="3803" spans="3:7" x14ac:dyDescent="0.35">
      <c r="C3803" t="s">
        <v>9430</v>
      </c>
      <c r="D3803">
        <v>116.88809999999999</v>
      </c>
      <c r="E3803">
        <v>-29.568300000000001</v>
      </c>
      <c r="G3803" s="186">
        <f>D3804*3</f>
        <v>342.68309999999997</v>
      </c>
    </row>
    <row r="3804" spans="3:7" x14ac:dyDescent="0.35">
      <c r="C3804" t="s">
        <v>9431</v>
      </c>
      <c r="D3804">
        <v>114.2277</v>
      </c>
      <c r="E3804">
        <v>-24.1234</v>
      </c>
      <c r="G3804" s="186">
        <f>D3805*3</f>
        <v>326.71890000000008</v>
      </c>
    </row>
    <row r="3805" spans="3:7" x14ac:dyDescent="0.35">
      <c r="C3805" t="s">
        <v>9432</v>
      </c>
      <c r="D3805">
        <v>108.90630000000002</v>
      </c>
      <c r="E3805">
        <v>-20.263300000000001</v>
      </c>
      <c r="G3805" s="186">
        <f>D3806*3</f>
        <v>318.73770000000002</v>
      </c>
    </row>
    <row r="3806" spans="3:7" x14ac:dyDescent="0.35">
      <c r="C3806" t="s">
        <v>9433</v>
      </c>
      <c r="D3806">
        <v>106.24590000000001</v>
      </c>
      <c r="E3806">
        <v>-21.848199999999999</v>
      </c>
      <c r="G3806" s="186">
        <f>D3807*3</f>
        <v>326.71890000000008</v>
      </c>
    </row>
    <row r="3807" spans="3:7" x14ac:dyDescent="0.35">
      <c r="C3807" t="s">
        <v>9434</v>
      </c>
      <c r="D3807">
        <v>108.90630000000002</v>
      </c>
      <c r="E3807">
        <v>-27.293199999999999</v>
      </c>
      <c r="G3807" s="186">
        <f>D3808*3</f>
        <v>342.68309999999997</v>
      </c>
    </row>
    <row r="3808" spans="3:7" x14ac:dyDescent="0.35">
      <c r="C3808" t="s">
        <v>9435</v>
      </c>
      <c r="D3808">
        <v>114.2277</v>
      </c>
      <c r="E3808">
        <v>-31.153300000000002</v>
      </c>
      <c r="G3808" s="186">
        <f>D3809*3</f>
        <v>291.53789999999992</v>
      </c>
    </row>
    <row r="3809" spans="3:23" x14ac:dyDescent="0.35">
      <c r="C3809" t="s">
        <v>9436</v>
      </c>
      <c r="D3809">
        <v>97.179299999999984</v>
      </c>
      <c r="E3809">
        <v>-30.0318</v>
      </c>
      <c r="G3809" s="186">
        <f>D3810*3</f>
        <v>291.53789999999992</v>
      </c>
    </row>
    <row r="3810" spans="3:23" x14ac:dyDescent="0.35">
      <c r="C3810" t="s">
        <v>9437</v>
      </c>
      <c r="D3810">
        <v>97.179299999999984</v>
      </c>
      <c r="E3810">
        <v>-24.4876</v>
      </c>
      <c r="G3810" s="186">
        <f>D3811*3</f>
        <v>291.53789999999992</v>
      </c>
    </row>
    <row r="3811" spans="3:23" x14ac:dyDescent="0.35">
      <c r="C3811" t="s">
        <v>9438</v>
      </c>
      <c r="D3811">
        <v>97.179299999999984</v>
      </c>
      <c r="E3811">
        <v>-20.428899999999999</v>
      </c>
      <c r="G3811" s="186">
        <f>D3812*3</f>
        <v>291.53789999999992</v>
      </c>
    </row>
    <row r="3812" spans="3:23" x14ac:dyDescent="0.35">
      <c r="C3812" t="s">
        <v>9439</v>
      </c>
      <c r="D3812">
        <v>97.179299999999984</v>
      </c>
      <c r="E3812">
        <v>-21.914400000000001</v>
      </c>
      <c r="G3812" s="186">
        <f>D3813*3</f>
        <v>291.53789999999992</v>
      </c>
    </row>
    <row r="3813" spans="3:23" x14ac:dyDescent="0.35">
      <c r="C3813" t="s">
        <v>9440</v>
      </c>
      <c r="D3813">
        <v>97.179299999999984</v>
      </c>
      <c r="E3813">
        <v>-27.4588</v>
      </c>
      <c r="G3813" s="186">
        <f>D3814*3</f>
        <v>291.53789999999992</v>
      </c>
      <c r="L3813" t="s">
        <v>9187</v>
      </c>
      <c r="M3813">
        <v>1.3</v>
      </c>
      <c r="N3813">
        <v>-178</v>
      </c>
      <c r="P3813">
        <f>M3813*1.3</f>
        <v>1.6900000000000002</v>
      </c>
      <c r="S3813" t="s">
        <v>9377</v>
      </c>
      <c r="T3813">
        <v>132.6</v>
      </c>
      <c r="U3813">
        <v>-5</v>
      </c>
      <c r="W3813">
        <f>T3813*1.7</f>
        <v>225.42</v>
      </c>
    </row>
    <row r="3814" spans="3:23" x14ac:dyDescent="0.35">
      <c r="C3814" t="s">
        <v>9441</v>
      </c>
      <c r="D3814">
        <v>97.179299999999984</v>
      </c>
      <c r="E3814">
        <v>-31.517399999999999</v>
      </c>
      <c r="G3814" s="186">
        <f>D3815*3</f>
        <v>147.81330000000003</v>
      </c>
      <c r="L3814" t="s">
        <v>9296</v>
      </c>
      <c r="M3814">
        <v>1.3</v>
      </c>
      <c r="N3814">
        <v>-178</v>
      </c>
      <c r="P3814" s="186">
        <f t="shared" ref="P3814:P3851" si="80">M3814*1.3</f>
        <v>1.6900000000000002</v>
      </c>
      <c r="S3814" t="s">
        <v>9378</v>
      </c>
      <c r="T3814">
        <v>132.6</v>
      </c>
      <c r="U3814">
        <v>24</v>
      </c>
      <c r="W3814" s="186">
        <f t="shared" ref="W3814:W3877" si="81">T3814*1.7</f>
        <v>225.42</v>
      </c>
    </row>
    <row r="3815" spans="3:23" x14ac:dyDescent="0.35">
      <c r="C3815" t="s">
        <v>9442</v>
      </c>
      <c r="D3815">
        <v>49.271100000000004</v>
      </c>
      <c r="E3815">
        <v>-21.809899999999999</v>
      </c>
      <c r="G3815" s="186">
        <f>D3816*3</f>
        <v>147.81330000000003</v>
      </c>
      <c r="L3815" t="s">
        <v>9296</v>
      </c>
      <c r="M3815">
        <v>96.2</v>
      </c>
      <c r="N3815">
        <v>-178</v>
      </c>
      <c r="P3815" s="186">
        <f t="shared" si="80"/>
        <v>125.06</v>
      </c>
      <c r="S3815" t="s">
        <v>9379</v>
      </c>
      <c r="T3815">
        <v>158.1</v>
      </c>
      <c r="U3815">
        <v>-3</v>
      </c>
      <c r="W3815" s="186">
        <f t="shared" si="81"/>
        <v>268.77</v>
      </c>
    </row>
    <row r="3816" spans="3:23" x14ac:dyDescent="0.35">
      <c r="C3816" t="s">
        <v>9443</v>
      </c>
      <c r="D3816">
        <v>49.271100000000004</v>
      </c>
      <c r="E3816">
        <v>-20.286000000000001</v>
      </c>
      <c r="G3816" s="186">
        <f>D3817*3</f>
        <v>-1.7219520000000001</v>
      </c>
      <c r="L3816" t="s">
        <v>9187</v>
      </c>
      <c r="M3816">
        <v>96.2</v>
      </c>
      <c r="N3816">
        <v>-178</v>
      </c>
      <c r="P3816" s="186">
        <f t="shared" si="80"/>
        <v>125.06</v>
      </c>
      <c r="S3816" t="s">
        <v>9378</v>
      </c>
      <c r="T3816">
        <v>132.6</v>
      </c>
      <c r="U3816">
        <v>-36</v>
      </c>
      <c r="W3816" s="186">
        <f t="shared" si="81"/>
        <v>225.42</v>
      </c>
    </row>
    <row r="3817" spans="3:23" x14ac:dyDescent="0.35">
      <c r="C3817" t="s">
        <v>9443</v>
      </c>
      <c r="D3817">
        <v>-0.57398400000000005</v>
      </c>
      <c r="E3817">
        <v>-20.286000000000001</v>
      </c>
      <c r="G3817" s="186">
        <f>D3818*3</f>
        <v>-1.7219340000000001</v>
      </c>
      <c r="L3817" t="s">
        <v>9296</v>
      </c>
      <c r="M3817">
        <v>96.2</v>
      </c>
      <c r="N3817">
        <v>-129</v>
      </c>
      <c r="P3817" s="186">
        <f t="shared" si="80"/>
        <v>125.06</v>
      </c>
      <c r="S3817" t="s">
        <v>9379</v>
      </c>
      <c r="T3817">
        <v>132.6</v>
      </c>
      <c r="U3817">
        <v>37</v>
      </c>
      <c r="W3817" s="186">
        <f t="shared" si="81"/>
        <v>225.42</v>
      </c>
    </row>
    <row r="3818" spans="3:23" x14ac:dyDescent="0.35">
      <c r="C3818" t="s">
        <v>9442</v>
      </c>
      <c r="D3818">
        <v>-0.57397799999999999</v>
      </c>
      <c r="E3818">
        <v>-21.809899999999999</v>
      </c>
      <c r="G3818" s="186">
        <f>D3819*3</f>
        <v>291.53789999999992</v>
      </c>
      <c r="L3818" t="s">
        <v>9187</v>
      </c>
      <c r="M3818">
        <v>96.2</v>
      </c>
      <c r="N3818">
        <v>-129</v>
      </c>
      <c r="P3818" s="186">
        <f t="shared" si="80"/>
        <v>125.06</v>
      </c>
      <c r="S3818" t="s">
        <v>9379</v>
      </c>
      <c r="T3818">
        <v>132.6</v>
      </c>
      <c r="U3818">
        <v>-49</v>
      </c>
      <c r="W3818" s="186">
        <f t="shared" si="81"/>
        <v>225.42</v>
      </c>
    </row>
    <row r="3819" spans="3:23" x14ac:dyDescent="0.35">
      <c r="C3819" t="s">
        <v>9444</v>
      </c>
      <c r="D3819">
        <v>97.179299999999984</v>
      </c>
      <c r="E3819">
        <v>-21.013300000000001</v>
      </c>
      <c r="G3819" s="186">
        <f>D3820*3</f>
        <v>291.53789999999992</v>
      </c>
      <c r="L3819" t="s">
        <v>9147</v>
      </c>
      <c r="M3819">
        <v>123.5</v>
      </c>
      <c r="N3819">
        <v>-129</v>
      </c>
      <c r="P3819" s="186">
        <f t="shared" si="80"/>
        <v>160.55000000000001</v>
      </c>
      <c r="S3819" t="s">
        <v>9380</v>
      </c>
      <c r="T3819">
        <v>132.6</v>
      </c>
      <c r="U3819">
        <v>24</v>
      </c>
      <c r="W3819" s="186">
        <f t="shared" si="81"/>
        <v>225.42</v>
      </c>
    </row>
    <row r="3820" spans="3:23" x14ac:dyDescent="0.35">
      <c r="C3820" t="s">
        <v>9445</v>
      </c>
      <c r="D3820">
        <v>97.179299999999984</v>
      </c>
      <c r="E3820">
        <v>-19.197800000000001</v>
      </c>
      <c r="G3820" s="186">
        <f>D3821*3</f>
        <v>147.81330000000003</v>
      </c>
      <c r="L3820" t="s">
        <v>9147</v>
      </c>
      <c r="M3820">
        <v>123.5</v>
      </c>
      <c r="N3820">
        <v>50</v>
      </c>
      <c r="P3820" s="186">
        <f t="shared" si="80"/>
        <v>160.55000000000001</v>
      </c>
      <c r="S3820" t="s">
        <v>9379</v>
      </c>
      <c r="T3820">
        <v>0</v>
      </c>
      <c r="U3820">
        <v>37</v>
      </c>
      <c r="W3820" s="186">
        <f t="shared" si="81"/>
        <v>0</v>
      </c>
    </row>
    <row r="3821" spans="3:23" x14ac:dyDescent="0.35">
      <c r="C3821" t="s">
        <v>9445</v>
      </c>
      <c r="D3821">
        <v>49.271100000000004</v>
      </c>
      <c r="E3821">
        <v>-19.197800000000001</v>
      </c>
      <c r="G3821" s="186">
        <f>D3822*3</f>
        <v>147.81330000000003</v>
      </c>
      <c r="L3821" t="s">
        <v>9187</v>
      </c>
      <c r="M3821">
        <v>96.2</v>
      </c>
      <c r="N3821">
        <v>50</v>
      </c>
      <c r="P3821" s="186">
        <f t="shared" si="80"/>
        <v>125.06</v>
      </c>
      <c r="S3821" t="s">
        <v>9380</v>
      </c>
      <c r="T3821">
        <v>0</v>
      </c>
      <c r="U3821">
        <v>24</v>
      </c>
      <c r="W3821" s="186">
        <f t="shared" si="81"/>
        <v>0</v>
      </c>
    </row>
    <row r="3822" spans="3:23" x14ac:dyDescent="0.35">
      <c r="C3822" t="s">
        <v>9444</v>
      </c>
      <c r="D3822">
        <v>49.271100000000004</v>
      </c>
      <c r="E3822">
        <v>-21.013300000000001</v>
      </c>
      <c r="G3822" s="186">
        <f>D3823*3</f>
        <v>291.53789999999992</v>
      </c>
      <c r="L3822" t="s">
        <v>8937</v>
      </c>
      <c r="M3822">
        <v>140.4</v>
      </c>
      <c r="N3822">
        <v>-129</v>
      </c>
      <c r="P3822" s="186">
        <f t="shared" si="80"/>
        <v>182.52</v>
      </c>
      <c r="S3822" t="s">
        <v>9380</v>
      </c>
      <c r="T3822">
        <v>132.6</v>
      </c>
      <c r="U3822">
        <v>-36</v>
      </c>
      <c r="W3822" s="186">
        <f t="shared" si="81"/>
        <v>225.42</v>
      </c>
    </row>
    <row r="3823" spans="3:23" x14ac:dyDescent="0.35">
      <c r="C3823" t="s">
        <v>9446</v>
      </c>
      <c r="D3823">
        <v>97.179299999999984</v>
      </c>
      <c r="E3823">
        <v>-24.157699999999998</v>
      </c>
      <c r="G3823" s="186">
        <f>D3824*3</f>
        <v>291.53789999999992</v>
      </c>
      <c r="L3823" t="s">
        <v>8937</v>
      </c>
      <c r="M3823">
        <v>140.4</v>
      </c>
      <c r="N3823">
        <v>50</v>
      </c>
      <c r="P3823" s="186">
        <f t="shared" si="80"/>
        <v>182.52</v>
      </c>
      <c r="S3823" t="s">
        <v>9381</v>
      </c>
      <c r="T3823">
        <v>132.6</v>
      </c>
      <c r="U3823">
        <v>-5</v>
      </c>
      <c r="W3823" s="186">
        <f t="shared" si="81"/>
        <v>225.42</v>
      </c>
    </row>
    <row r="3824" spans="3:23" x14ac:dyDescent="0.35">
      <c r="C3824" t="s">
        <v>9447</v>
      </c>
      <c r="D3824">
        <v>97.179299999999984</v>
      </c>
      <c r="E3824">
        <v>-30.933</v>
      </c>
      <c r="G3824" s="186">
        <f>D3825*3</f>
        <v>147.81330000000003</v>
      </c>
      <c r="L3824" t="s">
        <v>8918</v>
      </c>
      <c r="M3824">
        <v>122.2</v>
      </c>
      <c r="N3824">
        <v>-129</v>
      </c>
      <c r="P3824" s="186">
        <f t="shared" si="80"/>
        <v>158.86000000000001</v>
      </c>
      <c r="S3824" t="s">
        <v>9381</v>
      </c>
      <c r="T3824">
        <v>0</v>
      </c>
      <c r="U3824">
        <v>-5</v>
      </c>
      <c r="W3824" s="186">
        <f t="shared" si="81"/>
        <v>0</v>
      </c>
    </row>
    <row r="3825" spans="3:23" x14ac:dyDescent="0.35">
      <c r="C3825" t="s">
        <v>9447</v>
      </c>
      <c r="D3825">
        <v>49.271100000000004</v>
      </c>
      <c r="E3825">
        <v>-30.933</v>
      </c>
      <c r="G3825" s="186">
        <f>D3826*3</f>
        <v>147.81330000000003</v>
      </c>
      <c r="L3825" t="s">
        <v>9296</v>
      </c>
      <c r="M3825">
        <v>96.2</v>
      </c>
      <c r="N3825">
        <v>50</v>
      </c>
      <c r="P3825" s="186">
        <f t="shared" si="80"/>
        <v>125.06</v>
      </c>
      <c r="S3825" t="s">
        <v>9380</v>
      </c>
      <c r="T3825">
        <v>0</v>
      </c>
      <c r="U3825">
        <v>-36</v>
      </c>
      <c r="W3825" s="186">
        <f t="shared" si="81"/>
        <v>0</v>
      </c>
    </row>
    <row r="3826" spans="3:23" x14ac:dyDescent="0.35">
      <c r="C3826" t="s">
        <v>9446</v>
      </c>
      <c r="D3826">
        <v>49.271100000000004</v>
      </c>
      <c r="E3826">
        <v>-24.157699999999998</v>
      </c>
      <c r="G3826" s="186">
        <f>D3827*3</f>
        <v>291.53789999999992</v>
      </c>
      <c r="L3826" t="s">
        <v>8918</v>
      </c>
      <c r="M3826">
        <v>122.2</v>
      </c>
      <c r="N3826">
        <v>50</v>
      </c>
      <c r="P3826" s="186">
        <f t="shared" si="80"/>
        <v>158.86000000000001</v>
      </c>
      <c r="S3826" t="s">
        <v>9379</v>
      </c>
      <c r="T3826">
        <v>0</v>
      </c>
      <c r="U3826">
        <v>-49</v>
      </c>
      <c r="W3826" s="186">
        <f t="shared" si="81"/>
        <v>0</v>
      </c>
    </row>
    <row r="3827" spans="3:23" x14ac:dyDescent="0.35">
      <c r="C3827" t="s">
        <v>9448</v>
      </c>
      <c r="D3827">
        <v>97.179299999999984</v>
      </c>
      <c r="E3827">
        <v>-32.7485</v>
      </c>
      <c r="G3827" s="186">
        <f>D3828*3</f>
        <v>291.53789999999992</v>
      </c>
      <c r="L3827" t="s">
        <v>9241</v>
      </c>
      <c r="M3827">
        <v>143</v>
      </c>
      <c r="N3827">
        <v>-129</v>
      </c>
      <c r="P3827" s="186">
        <f t="shared" si="80"/>
        <v>185.9</v>
      </c>
      <c r="S3827" t="s">
        <v>9378</v>
      </c>
      <c r="T3827">
        <v>0</v>
      </c>
      <c r="U3827">
        <v>-36</v>
      </c>
      <c r="W3827" s="186">
        <f t="shared" si="81"/>
        <v>0</v>
      </c>
    </row>
    <row r="3828" spans="3:23" x14ac:dyDescent="0.35">
      <c r="C3828" t="s">
        <v>9449</v>
      </c>
      <c r="D3828">
        <v>97.179299999999984</v>
      </c>
      <c r="E3828">
        <v>-27.788599999999999</v>
      </c>
      <c r="G3828" s="186">
        <f>D3829*3</f>
        <v>147.81330000000003</v>
      </c>
      <c r="L3828" t="s">
        <v>9241</v>
      </c>
      <c r="M3828">
        <v>143</v>
      </c>
      <c r="N3828">
        <v>50</v>
      </c>
      <c r="P3828" s="186">
        <f t="shared" si="80"/>
        <v>185.9</v>
      </c>
      <c r="S3828" t="s">
        <v>9296</v>
      </c>
      <c r="T3828">
        <v>125.8</v>
      </c>
      <c r="U3828">
        <v>-178</v>
      </c>
      <c r="W3828" s="186">
        <f t="shared" si="81"/>
        <v>213.85999999999999</v>
      </c>
    </row>
    <row r="3829" spans="3:23" x14ac:dyDescent="0.35">
      <c r="C3829" t="s">
        <v>9449</v>
      </c>
      <c r="D3829">
        <v>49.271100000000004</v>
      </c>
      <c r="E3829">
        <v>-27.788599999999999</v>
      </c>
      <c r="G3829" s="186">
        <f>D3830*3</f>
        <v>147.81330000000003</v>
      </c>
      <c r="L3829" t="s">
        <v>8915</v>
      </c>
      <c r="M3829">
        <v>140.4</v>
      </c>
      <c r="N3829">
        <v>-129</v>
      </c>
      <c r="P3829" s="186">
        <f t="shared" si="80"/>
        <v>182.52</v>
      </c>
      <c r="S3829" t="s">
        <v>9296</v>
      </c>
      <c r="T3829">
        <v>1.7</v>
      </c>
      <c r="U3829">
        <v>-178</v>
      </c>
      <c r="W3829" s="186">
        <f t="shared" si="81"/>
        <v>2.8899999999999997</v>
      </c>
    </row>
    <row r="3830" spans="3:23" x14ac:dyDescent="0.35">
      <c r="C3830" t="s">
        <v>9448</v>
      </c>
      <c r="D3830">
        <v>49.271100000000004</v>
      </c>
      <c r="E3830">
        <v>-32.7485</v>
      </c>
      <c r="G3830" s="186">
        <f>D3831*3</f>
        <v>147.81330000000003</v>
      </c>
      <c r="L3830" t="s">
        <v>8915</v>
      </c>
      <c r="M3830">
        <v>140.4</v>
      </c>
      <c r="N3830">
        <v>50</v>
      </c>
      <c r="P3830" s="186">
        <f t="shared" si="80"/>
        <v>182.52</v>
      </c>
      <c r="S3830" t="s">
        <v>9296</v>
      </c>
      <c r="T3830">
        <v>1.7</v>
      </c>
      <c r="U3830">
        <v>-129</v>
      </c>
      <c r="W3830" s="186">
        <f t="shared" si="81"/>
        <v>2.8899999999999997</v>
      </c>
    </row>
    <row r="3831" spans="3:23" x14ac:dyDescent="0.35">
      <c r="C3831" t="s">
        <v>9450</v>
      </c>
      <c r="D3831">
        <v>49.271100000000004</v>
      </c>
      <c r="E3831">
        <v>-24.449300000000001</v>
      </c>
      <c r="G3831" s="186">
        <f>D3832*3</f>
        <v>147.81330000000003</v>
      </c>
      <c r="L3831" t="s">
        <v>9296</v>
      </c>
      <c r="M3831">
        <v>1.3</v>
      </c>
      <c r="N3831">
        <v>50</v>
      </c>
      <c r="P3831" s="186">
        <f t="shared" si="80"/>
        <v>1.6900000000000002</v>
      </c>
      <c r="S3831" t="s">
        <v>9296</v>
      </c>
      <c r="T3831">
        <v>125.8</v>
      </c>
      <c r="U3831">
        <v>-129</v>
      </c>
      <c r="W3831" s="186">
        <f t="shared" si="81"/>
        <v>213.85999999999999</v>
      </c>
    </row>
    <row r="3832" spans="3:23" x14ac:dyDescent="0.35">
      <c r="C3832" t="s">
        <v>9451</v>
      </c>
      <c r="D3832">
        <v>49.271100000000004</v>
      </c>
      <c r="E3832">
        <v>-30.136399999999998</v>
      </c>
      <c r="G3832" s="186">
        <f>D3833*3</f>
        <v>-1.7219159999999998</v>
      </c>
      <c r="L3832" t="s">
        <v>9187</v>
      </c>
      <c r="M3832">
        <v>1.3</v>
      </c>
      <c r="N3832">
        <v>50</v>
      </c>
      <c r="P3832" s="186">
        <f t="shared" si="80"/>
        <v>1.6900000000000002</v>
      </c>
      <c r="S3832" t="s">
        <v>9296</v>
      </c>
      <c r="T3832">
        <v>1.7</v>
      </c>
      <c r="U3832">
        <v>50</v>
      </c>
      <c r="W3832" s="186">
        <f t="shared" si="81"/>
        <v>2.8899999999999997</v>
      </c>
    </row>
    <row r="3833" spans="3:23" x14ac:dyDescent="0.35">
      <c r="C3833" t="s">
        <v>9451</v>
      </c>
      <c r="D3833">
        <v>-0.57397199999999993</v>
      </c>
      <c r="E3833">
        <v>-30.136399999999998</v>
      </c>
      <c r="G3833" s="186">
        <f>D3834*3</f>
        <v>-1.7219340000000001</v>
      </c>
      <c r="L3833" t="s">
        <v>9296</v>
      </c>
      <c r="M3833">
        <v>1.3</v>
      </c>
      <c r="N3833">
        <v>-129</v>
      </c>
      <c r="P3833" s="186">
        <f t="shared" si="80"/>
        <v>1.6900000000000002</v>
      </c>
      <c r="S3833" t="s">
        <v>9296</v>
      </c>
      <c r="T3833">
        <v>125.8</v>
      </c>
      <c r="U3833">
        <v>50</v>
      </c>
      <c r="W3833" s="186">
        <f t="shared" si="81"/>
        <v>213.85999999999999</v>
      </c>
    </row>
    <row r="3834" spans="3:23" x14ac:dyDescent="0.35">
      <c r="C3834" t="s">
        <v>9450</v>
      </c>
      <c r="D3834">
        <v>-0.57397799999999999</v>
      </c>
      <c r="E3834">
        <v>-24.449300000000001</v>
      </c>
      <c r="G3834" s="186">
        <f>D3835*3</f>
        <v>147.81330000000003</v>
      </c>
      <c r="L3834" t="s">
        <v>9378</v>
      </c>
      <c r="M3834">
        <v>101.4</v>
      </c>
      <c r="N3834">
        <v>24</v>
      </c>
      <c r="P3834" s="186">
        <f t="shared" si="80"/>
        <v>131.82000000000002</v>
      </c>
      <c r="S3834" t="s">
        <v>9187</v>
      </c>
      <c r="T3834">
        <v>125.8</v>
      </c>
      <c r="U3834">
        <v>-178</v>
      </c>
      <c r="W3834" s="186">
        <f t="shared" si="81"/>
        <v>213.85999999999999</v>
      </c>
    </row>
    <row r="3835" spans="3:23" x14ac:dyDescent="0.35">
      <c r="C3835" t="s">
        <v>9452</v>
      </c>
      <c r="D3835">
        <v>49.271100000000004</v>
      </c>
      <c r="E3835">
        <v>-31.660299999999999</v>
      </c>
      <c r="G3835" s="186">
        <f>D3836*3</f>
        <v>147.81330000000003</v>
      </c>
      <c r="L3835" t="s">
        <v>9379</v>
      </c>
      <c r="M3835">
        <v>101.4</v>
      </c>
      <c r="N3835">
        <v>37</v>
      </c>
      <c r="P3835" s="186">
        <f t="shared" si="80"/>
        <v>131.82000000000002</v>
      </c>
      <c r="S3835" t="s">
        <v>9187</v>
      </c>
      <c r="T3835">
        <v>125.8</v>
      </c>
      <c r="U3835">
        <v>-129</v>
      </c>
      <c r="W3835" s="186">
        <f t="shared" si="81"/>
        <v>213.85999999999999</v>
      </c>
    </row>
    <row r="3836" spans="3:23" x14ac:dyDescent="0.35">
      <c r="C3836" t="s">
        <v>9453</v>
      </c>
      <c r="D3836">
        <v>49.271100000000004</v>
      </c>
      <c r="E3836">
        <v>-27.497</v>
      </c>
      <c r="G3836" s="186">
        <f>D3837*3</f>
        <v>-1.7219340000000001</v>
      </c>
      <c r="L3836" t="s">
        <v>9379</v>
      </c>
      <c r="M3836">
        <v>120.9</v>
      </c>
      <c r="N3836">
        <v>-3</v>
      </c>
      <c r="P3836" s="186">
        <f t="shared" si="80"/>
        <v>157.17000000000002</v>
      </c>
      <c r="S3836" t="s">
        <v>8904</v>
      </c>
      <c r="T3836">
        <v>125.8</v>
      </c>
      <c r="U3836">
        <v>-178</v>
      </c>
      <c r="W3836" s="186">
        <f t="shared" si="81"/>
        <v>213.85999999999999</v>
      </c>
    </row>
    <row r="3837" spans="3:23" x14ac:dyDescent="0.35">
      <c r="C3837" t="s">
        <v>9453</v>
      </c>
      <c r="D3837">
        <v>-0.57397799999999999</v>
      </c>
      <c r="E3837">
        <v>-27.497</v>
      </c>
      <c r="G3837" s="186">
        <f>D3838*3</f>
        <v>-1.7219159999999998</v>
      </c>
      <c r="L3837" t="s">
        <v>9377</v>
      </c>
      <c r="M3837">
        <v>101.4</v>
      </c>
      <c r="N3837">
        <v>-5</v>
      </c>
      <c r="P3837" s="186">
        <f t="shared" si="80"/>
        <v>131.82000000000002</v>
      </c>
      <c r="S3837" t="s">
        <v>8904</v>
      </c>
      <c r="T3837">
        <v>125.8</v>
      </c>
      <c r="U3837">
        <v>-129</v>
      </c>
      <c r="W3837" s="186">
        <f t="shared" si="81"/>
        <v>213.85999999999999</v>
      </c>
    </row>
    <row r="3838" spans="3:23" x14ac:dyDescent="0.35">
      <c r="C3838" t="s">
        <v>9452</v>
      </c>
      <c r="D3838">
        <v>-0.57397199999999993</v>
      </c>
      <c r="E3838">
        <v>-31.660299999999999</v>
      </c>
      <c r="G3838" s="186">
        <f>D3839*3</f>
        <v>433.95389999999998</v>
      </c>
      <c r="L3838" t="s">
        <v>9380</v>
      </c>
      <c r="M3838">
        <v>101.4</v>
      </c>
      <c r="N3838">
        <v>24</v>
      </c>
      <c r="P3838" s="186">
        <f t="shared" si="80"/>
        <v>131.82000000000002</v>
      </c>
      <c r="S3838" t="s">
        <v>9147</v>
      </c>
      <c r="T3838">
        <v>161.5</v>
      </c>
      <c r="U3838">
        <v>-129</v>
      </c>
      <c r="W3838" s="186">
        <f t="shared" si="81"/>
        <v>274.55</v>
      </c>
    </row>
    <row r="3839" spans="3:23" x14ac:dyDescent="0.35">
      <c r="C3839" t="s">
        <v>9454</v>
      </c>
      <c r="D3839">
        <v>144.65129999999999</v>
      </c>
      <c r="E3839">
        <v>-39.631100000000004</v>
      </c>
      <c r="G3839" s="186">
        <f>D3840*3</f>
        <v>428.05439999999999</v>
      </c>
      <c r="L3839" t="s">
        <v>9379</v>
      </c>
      <c r="M3839">
        <v>0</v>
      </c>
      <c r="N3839">
        <v>37</v>
      </c>
      <c r="P3839" s="186">
        <f t="shared" si="80"/>
        <v>0</v>
      </c>
      <c r="S3839" t="s">
        <v>8937</v>
      </c>
      <c r="T3839">
        <v>183.6</v>
      </c>
      <c r="U3839">
        <v>-129</v>
      </c>
      <c r="W3839" s="186">
        <f t="shared" si="81"/>
        <v>312.12</v>
      </c>
    </row>
    <row r="3840" spans="3:23" x14ac:dyDescent="0.35">
      <c r="C3840" t="s">
        <v>9455</v>
      </c>
      <c r="D3840">
        <v>142.6848</v>
      </c>
      <c r="E3840">
        <v>-43.238300000000002</v>
      </c>
      <c r="G3840" s="186">
        <f>D3841*3</f>
        <v>403.48889999999994</v>
      </c>
      <c r="L3840" t="s">
        <v>9380</v>
      </c>
      <c r="M3840">
        <v>0</v>
      </c>
      <c r="N3840">
        <v>24</v>
      </c>
      <c r="P3840" s="186">
        <f t="shared" si="80"/>
        <v>0</v>
      </c>
      <c r="S3840" t="s">
        <v>8937</v>
      </c>
      <c r="T3840">
        <v>183.6</v>
      </c>
      <c r="U3840">
        <v>50</v>
      </c>
      <c r="W3840" s="186">
        <f t="shared" si="81"/>
        <v>312.12</v>
      </c>
    </row>
    <row r="3841" spans="3:23" x14ac:dyDescent="0.35">
      <c r="C3841" t="s">
        <v>9456</v>
      </c>
      <c r="D3841">
        <v>134.49629999999999</v>
      </c>
      <c r="E3841">
        <v>-39.096200000000003</v>
      </c>
      <c r="G3841" s="186">
        <f>D3842*3</f>
        <v>408.12389999999994</v>
      </c>
      <c r="L3841" t="s">
        <v>9378</v>
      </c>
      <c r="M3841">
        <v>101.4</v>
      </c>
      <c r="N3841">
        <v>-36</v>
      </c>
      <c r="P3841" s="186">
        <f t="shared" si="80"/>
        <v>131.82000000000002</v>
      </c>
      <c r="S3841" t="s">
        <v>9147</v>
      </c>
      <c r="T3841">
        <v>161.5</v>
      </c>
      <c r="U3841">
        <v>50</v>
      </c>
      <c r="W3841" s="186">
        <f t="shared" si="81"/>
        <v>274.55</v>
      </c>
    </row>
    <row r="3842" spans="3:23" x14ac:dyDescent="0.35">
      <c r="C3842" t="s">
        <v>9457</v>
      </c>
      <c r="D3842">
        <v>136.04129999999998</v>
      </c>
      <c r="E3842">
        <v>-36.116100000000003</v>
      </c>
      <c r="G3842" s="186">
        <f>D3843*3</f>
        <v>354.35879999999997</v>
      </c>
      <c r="L3842" t="s">
        <v>9381</v>
      </c>
      <c r="M3842">
        <v>101.4</v>
      </c>
      <c r="N3842">
        <v>-5</v>
      </c>
      <c r="P3842" s="186">
        <f t="shared" si="80"/>
        <v>131.82000000000002</v>
      </c>
      <c r="S3842" t="s">
        <v>9241</v>
      </c>
      <c r="T3842">
        <v>187</v>
      </c>
      <c r="U3842">
        <v>-129</v>
      </c>
      <c r="W3842" s="186">
        <f t="shared" si="81"/>
        <v>317.89999999999998</v>
      </c>
    </row>
    <row r="3843" spans="3:23" x14ac:dyDescent="0.35">
      <c r="C3843" t="s">
        <v>9458</v>
      </c>
      <c r="D3843">
        <v>118.11959999999999</v>
      </c>
      <c r="E3843">
        <v>-37.841999999999999</v>
      </c>
      <c r="G3843" s="186">
        <f>D3844*3</f>
        <v>356.46569999999997</v>
      </c>
      <c r="L3843" t="s">
        <v>9381</v>
      </c>
      <c r="M3843">
        <v>0</v>
      </c>
      <c r="N3843">
        <v>-5</v>
      </c>
      <c r="P3843" s="186">
        <f t="shared" si="80"/>
        <v>0</v>
      </c>
      <c r="S3843" t="s">
        <v>9241</v>
      </c>
      <c r="T3843">
        <v>187</v>
      </c>
      <c r="U3843">
        <v>50</v>
      </c>
      <c r="W3843" s="186">
        <f t="shared" si="81"/>
        <v>317.89999999999998</v>
      </c>
    </row>
    <row r="3844" spans="3:23" x14ac:dyDescent="0.35">
      <c r="C3844" t="s">
        <v>9457</v>
      </c>
      <c r="D3844">
        <v>118.8219</v>
      </c>
      <c r="E3844">
        <v>-36.116100000000003</v>
      </c>
      <c r="G3844" s="186">
        <f>D3845*3</f>
        <v>329.79330000000004</v>
      </c>
      <c r="L3844" t="s">
        <v>9379</v>
      </c>
      <c r="M3844">
        <v>101.4</v>
      </c>
      <c r="N3844">
        <v>-49</v>
      </c>
      <c r="P3844" s="186">
        <f t="shared" si="80"/>
        <v>131.82000000000002</v>
      </c>
      <c r="S3844" t="s">
        <v>9187</v>
      </c>
      <c r="T3844">
        <v>125.8</v>
      </c>
      <c r="U3844">
        <v>50</v>
      </c>
      <c r="W3844" s="186">
        <f t="shared" si="81"/>
        <v>213.85999999999999</v>
      </c>
    </row>
    <row r="3845" spans="3:23" x14ac:dyDescent="0.35">
      <c r="C3845" t="s">
        <v>9459</v>
      </c>
      <c r="D3845">
        <v>109.93110000000001</v>
      </c>
      <c r="E3845">
        <v>-40.729799999999997</v>
      </c>
      <c r="G3845" s="186">
        <f>D3846*3</f>
        <v>330.63569999999993</v>
      </c>
      <c r="L3845" t="s">
        <v>9380</v>
      </c>
      <c r="M3845">
        <v>101.4</v>
      </c>
      <c r="N3845">
        <v>-36</v>
      </c>
      <c r="P3845" s="186">
        <f t="shared" si="80"/>
        <v>131.82000000000002</v>
      </c>
      <c r="S3845" t="s">
        <v>8888</v>
      </c>
      <c r="T3845">
        <v>183.6</v>
      </c>
      <c r="U3845">
        <v>-129</v>
      </c>
      <c r="W3845" s="186">
        <f t="shared" si="81"/>
        <v>312.12</v>
      </c>
    </row>
    <row r="3846" spans="3:23" x14ac:dyDescent="0.35">
      <c r="C3846" t="s">
        <v>9454</v>
      </c>
      <c r="D3846">
        <v>110.21189999999999</v>
      </c>
      <c r="E3846">
        <v>-39.631100000000004</v>
      </c>
      <c r="G3846" s="186">
        <f>D3847*3</f>
        <v>354.35879999999997</v>
      </c>
      <c r="L3846" t="s">
        <v>9380</v>
      </c>
      <c r="M3846">
        <v>0</v>
      </c>
      <c r="N3846">
        <v>-36</v>
      </c>
      <c r="P3846" s="186">
        <f t="shared" si="80"/>
        <v>0</v>
      </c>
      <c r="S3846" t="s">
        <v>10161</v>
      </c>
      <c r="T3846">
        <v>159.79999999999998</v>
      </c>
      <c r="U3846">
        <v>-129</v>
      </c>
      <c r="W3846" s="186">
        <f t="shared" si="81"/>
        <v>271.65999999999997</v>
      </c>
    </row>
    <row r="3847" spans="3:23" x14ac:dyDescent="0.35">
      <c r="C3847" t="s">
        <v>9460</v>
      </c>
      <c r="D3847">
        <v>118.11959999999999</v>
      </c>
      <c r="E3847">
        <v>-44.871899999999997</v>
      </c>
      <c r="G3847" s="186">
        <f>D3848*3</f>
        <v>356.46569999999997</v>
      </c>
      <c r="L3847" t="s">
        <v>9379</v>
      </c>
      <c r="M3847">
        <v>0</v>
      </c>
      <c r="N3847">
        <v>-49</v>
      </c>
      <c r="P3847" s="186">
        <f t="shared" si="80"/>
        <v>0</v>
      </c>
      <c r="S3847" t="s">
        <v>10161</v>
      </c>
      <c r="T3847">
        <v>159.79999999999998</v>
      </c>
      <c r="U3847">
        <v>50</v>
      </c>
      <c r="W3847" s="186">
        <f t="shared" si="81"/>
        <v>271.65999999999997</v>
      </c>
    </row>
    <row r="3848" spans="3:23" x14ac:dyDescent="0.35">
      <c r="C3848" t="s">
        <v>9461</v>
      </c>
      <c r="D3848">
        <v>118.8219</v>
      </c>
      <c r="E3848">
        <v>-43.146000000000001</v>
      </c>
      <c r="G3848" s="186">
        <f>D3849*3</f>
        <v>403.48889999999994</v>
      </c>
      <c r="L3848" t="s">
        <v>9378</v>
      </c>
      <c r="M3848">
        <v>0</v>
      </c>
      <c r="N3848">
        <v>-36</v>
      </c>
      <c r="P3848" s="186">
        <f t="shared" si="80"/>
        <v>0</v>
      </c>
      <c r="S3848" t="s">
        <v>8888</v>
      </c>
      <c r="T3848">
        <v>183.6</v>
      </c>
      <c r="U3848">
        <v>50</v>
      </c>
      <c r="W3848" s="186">
        <f t="shared" si="81"/>
        <v>312.12</v>
      </c>
    </row>
    <row r="3849" spans="3:23" x14ac:dyDescent="0.35">
      <c r="C3849" t="s">
        <v>9462</v>
      </c>
      <c r="D3849">
        <v>134.49629999999999</v>
      </c>
      <c r="E3849">
        <v>-46.126100000000001</v>
      </c>
      <c r="G3849" s="186">
        <f>D3850*3</f>
        <v>408.12389999999994</v>
      </c>
      <c r="L3849" t="s">
        <v>9377</v>
      </c>
      <c r="M3849">
        <v>0</v>
      </c>
      <c r="N3849">
        <v>-5</v>
      </c>
      <c r="P3849" s="186">
        <f t="shared" si="80"/>
        <v>0</v>
      </c>
      <c r="S3849" t="s">
        <v>9116</v>
      </c>
      <c r="T3849">
        <v>187</v>
      </c>
      <c r="U3849">
        <v>-129</v>
      </c>
      <c r="W3849" s="186">
        <f t="shared" si="81"/>
        <v>317.89999999999998</v>
      </c>
    </row>
    <row r="3850" spans="3:23" x14ac:dyDescent="0.35">
      <c r="C3850" t="s">
        <v>9461</v>
      </c>
      <c r="D3850">
        <v>136.04129999999998</v>
      </c>
      <c r="E3850">
        <v>-43.146000000000001</v>
      </c>
      <c r="G3850" s="186">
        <f>D3851*3</f>
        <v>410.93279999999999</v>
      </c>
      <c r="L3850" t="s">
        <v>9378</v>
      </c>
      <c r="M3850">
        <v>0</v>
      </c>
      <c r="N3850">
        <v>24</v>
      </c>
      <c r="P3850" s="186">
        <f t="shared" si="80"/>
        <v>0</v>
      </c>
      <c r="S3850" t="s">
        <v>9116</v>
      </c>
      <c r="T3850">
        <v>187</v>
      </c>
      <c r="U3850">
        <v>50</v>
      </c>
      <c r="W3850" s="186">
        <f t="shared" si="81"/>
        <v>317.89999999999998</v>
      </c>
    </row>
    <row r="3851" spans="3:23" x14ac:dyDescent="0.35">
      <c r="C3851" t="s">
        <v>9463</v>
      </c>
      <c r="D3851">
        <v>136.9776</v>
      </c>
      <c r="E3851">
        <v>-45.878300000000003</v>
      </c>
      <c r="G3851" s="186">
        <f>D3852*3</f>
        <v>390.03660000000002</v>
      </c>
      <c r="L3851" t="s">
        <v>9187</v>
      </c>
      <c r="M3851">
        <v>1.3</v>
      </c>
      <c r="N3851">
        <v>-129</v>
      </c>
      <c r="P3851" s="186">
        <f t="shared" si="80"/>
        <v>1.6900000000000002</v>
      </c>
      <c r="S3851" t="s">
        <v>9137</v>
      </c>
      <c r="T3851">
        <v>161.5</v>
      </c>
      <c r="U3851">
        <v>-129</v>
      </c>
      <c r="W3851" s="186">
        <f t="shared" si="81"/>
        <v>274.55</v>
      </c>
    </row>
    <row r="3852" spans="3:23" x14ac:dyDescent="0.35">
      <c r="C3852" t="s">
        <v>9464</v>
      </c>
      <c r="D3852">
        <v>130.01220000000001</v>
      </c>
      <c r="E3852">
        <v>-41.170499999999997</v>
      </c>
      <c r="G3852" s="186">
        <f>D3853*3</f>
        <v>348.24419999999998</v>
      </c>
      <c r="S3852" t="s">
        <v>9137</v>
      </c>
      <c r="T3852">
        <v>161.5</v>
      </c>
      <c r="U3852">
        <v>50</v>
      </c>
      <c r="W3852" s="186">
        <f t="shared" si="81"/>
        <v>274.55</v>
      </c>
    </row>
    <row r="3853" spans="3:23" x14ac:dyDescent="0.35">
      <c r="C3853" t="s">
        <v>9465</v>
      </c>
      <c r="D3853">
        <v>116.0814</v>
      </c>
      <c r="E3853">
        <v>-38.7849</v>
      </c>
      <c r="G3853" s="186">
        <f>D3854*3</f>
        <v>327.34709999999995</v>
      </c>
      <c r="S3853" t="s">
        <v>8904</v>
      </c>
      <c r="T3853">
        <v>125.8</v>
      </c>
      <c r="U3853">
        <v>50</v>
      </c>
      <c r="W3853" s="186">
        <f t="shared" si="81"/>
        <v>213.85999999999999</v>
      </c>
    </row>
    <row r="3854" spans="3:23" x14ac:dyDescent="0.35">
      <c r="C3854" t="s">
        <v>9466</v>
      </c>
      <c r="D3854">
        <v>109.11569999999999</v>
      </c>
      <c r="E3854">
        <v>-41.106999999999999</v>
      </c>
      <c r="G3854" s="186">
        <f>D3855*3</f>
        <v>348.24419999999998</v>
      </c>
      <c r="S3854" t="s">
        <v>9307</v>
      </c>
      <c r="T3854">
        <v>183.6</v>
      </c>
      <c r="U3854">
        <v>-129</v>
      </c>
      <c r="W3854" s="186">
        <f t="shared" si="81"/>
        <v>312.12</v>
      </c>
    </row>
    <row r="3855" spans="3:23" x14ac:dyDescent="0.35">
      <c r="C3855" t="s">
        <v>9467</v>
      </c>
      <c r="D3855">
        <v>116.0814</v>
      </c>
      <c r="E3855">
        <v>-45.814799999999998</v>
      </c>
      <c r="G3855" s="186">
        <f>D3856*3</f>
        <v>390.03660000000002</v>
      </c>
      <c r="S3855" t="s">
        <v>9307</v>
      </c>
      <c r="T3855">
        <v>183.6</v>
      </c>
      <c r="U3855">
        <v>50</v>
      </c>
      <c r="W3855" s="186">
        <f t="shared" si="81"/>
        <v>312.12</v>
      </c>
    </row>
    <row r="3856" spans="3:23" x14ac:dyDescent="0.35">
      <c r="C3856" t="s">
        <v>9468</v>
      </c>
      <c r="D3856">
        <v>130.01220000000001</v>
      </c>
      <c r="E3856">
        <v>-48.200400000000002</v>
      </c>
      <c r="G3856" s="186">
        <f>D3857*3</f>
        <v>384.26670000000001</v>
      </c>
      <c r="S3856" t="s">
        <v>8918</v>
      </c>
      <c r="T3856">
        <v>159.79999999999998</v>
      </c>
      <c r="U3856">
        <v>-129</v>
      </c>
      <c r="W3856" s="186">
        <f t="shared" si="81"/>
        <v>271.65999999999997</v>
      </c>
    </row>
    <row r="3857" spans="3:23" x14ac:dyDescent="0.35">
      <c r="C3857" t="s">
        <v>9469</v>
      </c>
      <c r="D3857">
        <v>128.0889</v>
      </c>
      <c r="E3857">
        <v>-47.973399999999998</v>
      </c>
      <c r="G3857" s="186">
        <f>D3858*3</f>
        <v>369.08460000000002</v>
      </c>
      <c r="S3857" t="s">
        <v>8918</v>
      </c>
      <c r="T3857">
        <v>159.79999999999998</v>
      </c>
      <c r="U3857">
        <v>50</v>
      </c>
      <c r="W3857" s="186">
        <f t="shared" si="81"/>
        <v>271.65999999999997</v>
      </c>
    </row>
    <row r="3858" spans="3:23" x14ac:dyDescent="0.35">
      <c r="C3858" t="s">
        <v>9470</v>
      </c>
      <c r="D3858">
        <v>123.0282</v>
      </c>
      <c r="E3858">
        <v>-42.816699999999997</v>
      </c>
      <c r="G3858" s="186">
        <f>D3859*3</f>
        <v>338.72039999999998</v>
      </c>
      <c r="S3858" t="s">
        <v>8915</v>
      </c>
      <c r="T3858">
        <v>183.6</v>
      </c>
      <c r="U3858">
        <v>-129</v>
      </c>
      <c r="W3858" s="186">
        <f t="shared" si="81"/>
        <v>312.12</v>
      </c>
    </row>
    <row r="3859" spans="3:23" x14ac:dyDescent="0.35">
      <c r="C3859" t="s">
        <v>9471</v>
      </c>
      <c r="D3859">
        <v>112.90679999999999</v>
      </c>
      <c r="E3859">
        <v>-39.533099999999997</v>
      </c>
      <c r="G3859" s="186">
        <f>D3860*3</f>
        <v>323.53830000000005</v>
      </c>
      <c r="S3859" t="s">
        <v>8915</v>
      </c>
      <c r="T3859">
        <v>183.6</v>
      </c>
      <c r="U3859">
        <v>50</v>
      </c>
      <c r="W3859" s="186">
        <f t="shared" si="81"/>
        <v>312.12</v>
      </c>
    </row>
    <row r="3860" spans="3:23" x14ac:dyDescent="0.35">
      <c r="C3860" t="s">
        <v>9472</v>
      </c>
      <c r="D3860">
        <v>107.84610000000001</v>
      </c>
      <c r="E3860">
        <v>-41.406300000000002</v>
      </c>
      <c r="G3860" s="186">
        <f>D3861*3</f>
        <v>338.72039999999998</v>
      </c>
      <c r="S3860" t="s">
        <v>9187</v>
      </c>
      <c r="T3860">
        <v>1.7</v>
      </c>
      <c r="U3860">
        <v>50</v>
      </c>
      <c r="W3860" s="186">
        <f t="shared" si="81"/>
        <v>2.8899999999999997</v>
      </c>
    </row>
    <row r="3861" spans="3:23" x14ac:dyDescent="0.35">
      <c r="C3861" t="s">
        <v>9473</v>
      </c>
      <c r="D3861">
        <v>112.90679999999999</v>
      </c>
      <c r="E3861">
        <v>-46.563000000000002</v>
      </c>
      <c r="G3861" s="186">
        <f>D3862*3</f>
        <v>369.08460000000002</v>
      </c>
      <c r="S3861" t="s">
        <v>8904</v>
      </c>
      <c r="T3861">
        <v>1.7</v>
      </c>
      <c r="U3861">
        <v>50</v>
      </c>
      <c r="W3861" s="186">
        <f t="shared" si="81"/>
        <v>2.8899999999999997</v>
      </c>
    </row>
    <row r="3862" spans="3:23" x14ac:dyDescent="0.35">
      <c r="C3862" t="s">
        <v>9474</v>
      </c>
      <c r="D3862">
        <v>123.0282</v>
      </c>
      <c r="E3862">
        <v>-49.846600000000002</v>
      </c>
      <c r="G3862" s="186">
        <f>D3863*3</f>
        <v>350.66429999999997</v>
      </c>
      <c r="S3862" t="s">
        <v>9377</v>
      </c>
      <c r="T3862">
        <v>0</v>
      </c>
      <c r="U3862">
        <v>-5</v>
      </c>
      <c r="W3862" s="186">
        <f t="shared" si="81"/>
        <v>0</v>
      </c>
    </row>
    <row r="3863" spans="3:23" x14ac:dyDescent="0.35">
      <c r="C3863" t="s">
        <v>9475</v>
      </c>
      <c r="D3863">
        <v>116.88809999999999</v>
      </c>
      <c r="E3863">
        <v>-49.318600000000004</v>
      </c>
      <c r="G3863" s="186">
        <f>D3864*3</f>
        <v>342.68309999999997</v>
      </c>
      <c r="S3863" t="s">
        <v>8904</v>
      </c>
      <c r="T3863">
        <v>1.7</v>
      </c>
      <c r="U3863">
        <v>-129</v>
      </c>
      <c r="W3863" s="186">
        <f t="shared" si="81"/>
        <v>2.8899999999999997</v>
      </c>
    </row>
    <row r="3864" spans="3:23" x14ac:dyDescent="0.35">
      <c r="C3864" t="s">
        <v>9476</v>
      </c>
      <c r="D3864">
        <v>114.2277</v>
      </c>
      <c r="E3864">
        <v>-43.873600000000003</v>
      </c>
      <c r="G3864" s="186">
        <f>D3865*3</f>
        <v>326.71979999999996</v>
      </c>
      <c r="S3864" t="s">
        <v>8904</v>
      </c>
      <c r="T3864">
        <v>1.7</v>
      </c>
      <c r="U3864">
        <v>-178</v>
      </c>
      <c r="W3864" s="186">
        <f t="shared" si="81"/>
        <v>2.8899999999999997</v>
      </c>
    </row>
    <row r="3865" spans="3:23" x14ac:dyDescent="0.35">
      <c r="C3865" t="s">
        <v>9477</v>
      </c>
      <c r="D3865">
        <v>108.9066</v>
      </c>
      <c r="E3865">
        <v>-40.013500000000001</v>
      </c>
      <c r="G3865" s="186">
        <f>D3866*3</f>
        <v>318.73770000000002</v>
      </c>
      <c r="S3865" t="s">
        <v>9378</v>
      </c>
      <c r="T3865">
        <v>0</v>
      </c>
      <c r="U3865">
        <v>24</v>
      </c>
      <c r="W3865" s="186">
        <f t="shared" si="81"/>
        <v>0</v>
      </c>
    </row>
    <row r="3866" spans="3:23" x14ac:dyDescent="0.35">
      <c r="C3866" t="s">
        <v>9478</v>
      </c>
      <c r="D3866">
        <v>106.24590000000001</v>
      </c>
      <c r="E3866">
        <v>-41.598500000000001</v>
      </c>
      <c r="G3866" s="186">
        <f>D3867*3</f>
        <v>326.71979999999996</v>
      </c>
      <c r="S3866" t="s">
        <v>9361</v>
      </c>
      <c r="T3866">
        <v>132.6</v>
      </c>
      <c r="U3866">
        <v>135</v>
      </c>
      <c r="W3866" s="186">
        <f t="shared" si="81"/>
        <v>225.42</v>
      </c>
    </row>
    <row r="3867" spans="3:23" x14ac:dyDescent="0.35">
      <c r="C3867" t="s">
        <v>9479</v>
      </c>
      <c r="D3867">
        <v>108.9066</v>
      </c>
      <c r="E3867">
        <v>-47.043399999999998</v>
      </c>
      <c r="G3867" s="186">
        <f>D3868*3</f>
        <v>342.68309999999997</v>
      </c>
      <c r="S3867" t="s">
        <v>9183</v>
      </c>
      <c r="T3867">
        <v>132.6</v>
      </c>
      <c r="U3867">
        <v>165</v>
      </c>
      <c r="W3867" s="186">
        <f t="shared" si="81"/>
        <v>225.42</v>
      </c>
    </row>
    <row r="3868" spans="3:23" x14ac:dyDescent="0.35">
      <c r="C3868" t="s">
        <v>9480</v>
      </c>
      <c r="D3868">
        <v>114.2277</v>
      </c>
      <c r="E3868">
        <v>-50.903500000000001</v>
      </c>
      <c r="G3868" s="186">
        <f>D3869*3</f>
        <v>291.53789999999992</v>
      </c>
      <c r="S3868" t="s">
        <v>9183</v>
      </c>
      <c r="T3868">
        <v>0</v>
      </c>
      <c r="U3868">
        <v>165</v>
      </c>
      <c r="W3868" s="186">
        <f t="shared" si="81"/>
        <v>0</v>
      </c>
    </row>
    <row r="3869" spans="3:23" x14ac:dyDescent="0.35">
      <c r="C3869" t="s">
        <v>9481</v>
      </c>
      <c r="D3869">
        <v>97.179299999999984</v>
      </c>
      <c r="E3869">
        <v>-49.7821</v>
      </c>
      <c r="G3869" s="186">
        <f>D3870*3</f>
        <v>291.53789999999992</v>
      </c>
      <c r="S3869" t="s">
        <v>9361</v>
      </c>
      <c r="T3869">
        <v>0</v>
      </c>
      <c r="U3869">
        <v>135</v>
      </c>
      <c r="W3869" s="186">
        <f t="shared" si="81"/>
        <v>0</v>
      </c>
    </row>
    <row r="3870" spans="3:23" x14ac:dyDescent="0.35">
      <c r="C3870" t="s">
        <v>9482</v>
      </c>
      <c r="D3870">
        <v>97.179299999999984</v>
      </c>
      <c r="E3870">
        <v>-44.2378</v>
      </c>
      <c r="G3870" s="186">
        <f>D3871*3</f>
        <v>291.53789999999992</v>
      </c>
      <c r="S3870" t="s">
        <v>9183</v>
      </c>
      <c r="T3870">
        <v>132.6</v>
      </c>
      <c r="U3870">
        <v>104</v>
      </c>
      <c r="W3870" s="186">
        <f t="shared" si="81"/>
        <v>225.42</v>
      </c>
    </row>
    <row r="3871" spans="3:23" x14ac:dyDescent="0.35">
      <c r="C3871" t="s">
        <v>9483</v>
      </c>
      <c r="D3871">
        <v>97.179299999999984</v>
      </c>
      <c r="E3871">
        <v>-40.179099999999998</v>
      </c>
      <c r="G3871" s="186">
        <f>D3872*3</f>
        <v>291.53789999999992</v>
      </c>
      <c r="S3871" t="s">
        <v>9183</v>
      </c>
      <c r="T3871">
        <v>0</v>
      </c>
      <c r="U3871">
        <v>104</v>
      </c>
      <c r="W3871" s="186">
        <f t="shared" si="81"/>
        <v>0</v>
      </c>
    </row>
    <row r="3872" spans="3:23" x14ac:dyDescent="0.35">
      <c r="C3872" t="s">
        <v>9484</v>
      </c>
      <c r="D3872">
        <v>97.179299999999984</v>
      </c>
      <c r="E3872">
        <v>-41.664700000000003</v>
      </c>
      <c r="G3872" s="186">
        <f>D3873*3</f>
        <v>291.53789999999992</v>
      </c>
      <c r="S3872" t="s">
        <v>9362</v>
      </c>
      <c r="T3872">
        <v>132.6</v>
      </c>
      <c r="U3872">
        <v>178</v>
      </c>
      <c r="W3872" s="186">
        <f t="shared" si="81"/>
        <v>225.42</v>
      </c>
    </row>
    <row r="3873" spans="3:23" x14ac:dyDescent="0.35">
      <c r="C3873" t="s">
        <v>9485</v>
      </c>
      <c r="D3873">
        <v>97.179299999999984</v>
      </c>
      <c r="E3873">
        <v>-47.209000000000003</v>
      </c>
      <c r="G3873" s="186">
        <f>D3874*3</f>
        <v>291.53789999999992</v>
      </c>
      <c r="S3873" t="s">
        <v>9363</v>
      </c>
      <c r="T3873">
        <v>158.1</v>
      </c>
      <c r="U3873">
        <v>136</v>
      </c>
      <c r="W3873" s="186">
        <f t="shared" si="81"/>
        <v>268.77</v>
      </c>
    </row>
    <row r="3874" spans="3:23" x14ac:dyDescent="0.35">
      <c r="C3874" t="s">
        <v>9486</v>
      </c>
      <c r="D3874">
        <v>97.179299999999984</v>
      </c>
      <c r="E3874">
        <v>-51.267699999999998</v>
      </c>
      <c r="G3874" s="186">
        <f>D3875*3</f>
        <v>147.81330000000003</v>
      </c>
      <c r="S3874" t="s">
        <v>9362</v>
      </c>
      <c r="T3874">
        <v>132.6</v>
      </c>
      <c r="U3874">
        <v>91</v>
      </c>
      <c r="W3874" s="186">
        <f t="shared" si="81"/>
        <v>225.42</v>
      </c>
    </row>
    <row r="3875" spans="3:23" x14ac:dyDescent="0.35">
      <c r="C3875" t="s">
        <v>9487</v>
      </c>
      <c r="D3875">
        <v>49.271100000000004</v>
      </c>
      <c r="E3875">
        <v>-41.560099999999998</v>
      </c>
      <c r="G3875" s="186">
        <f>D3876*3</f>
        <v>147.81330000000003</v>
      </c>
      <c r="S3875" t="s">
        <v>9362</v>
      </c>
      <c r="T3875">
        <v>0</v>
      </c>
      <c r="U3875">
        <v>91</v>
      </c>
      <c r="W3875" s="186">
        <f t="shared" si="81"/>
        <v>0</v>
      </c>
    </row>
    <row r="3876" spans="3:23" x14ac:dyDescent="0.35">
      <c r="C3876" t="s">
        <v>9488</v>
      </c>
      <c r="D3876">
        <v>49.271100000000004</v>
      </c>
      <c r="E3876">
        <v>-40.036200000000001</v>
      </c>
      <c r="G3876" s="186">
        <f>D3877*3</f>
        <v>-1.721835</v>
      </c>
      <c r="S3876" t="s">
        <v>9365</v>
      </c>
      <c r="T3876">
        <v>132.6</v>
      </c>
      <c r="U3876">
        <v>165</v>
      </c>
      <c r="W3876" s="186">
        <f t="shared" si="81"/>
        <v>225.42</v>
      </c>
    </row>
    <row r="3877" spans="3:23" x14ac:dyDescent="0.35">
      <c r="C3877" t="s">
        <v>9488</v>
      </c>
      <c r="D3877">
        <v>-0.57394500000000004</v>
      </c>
      <c r="E3877">
        <v>-40.036200000000001</v>
      </c>
      <c r="G3877" s="186">
        <f>D3878*3</f>
        <v>-1.721835</v>
      </c>
      <c r="S3877" t="s">
        <v>9365</v>
      </c>
      <c r="T3877">
        <v>132.6</v>
      </c>
      <c r="U3877">
        <v>104</v>
      </c>
      <c r="W3877" s="186">
        <f t="shared" si="81"/>
        <v>225.42</v>
      </c>
    </row>
    <row r="3878" spans="3:23" x14ac:dyDescent="0.35">
      <c r="C3878" t="s">
        <v>9487</v>
      </c>
      <c r="D3878">
        <v>-0.57394500000000004</v>
      </c>
      <c r="E3878">
        <v>-41.560099999999998</v>
      </c>
      <c r="G3878" s="186">
        <f>D3879*3</f>
        <v>291.53789999999992</v>
      </c>
      <c r="S3878" t="s">
        <v>9365</v>
      </c>
      <c r="T3878">
        <v>0</v>
      </c>
      <c r="U3878">
        <v>104</v>
      </c>
      <c r="W3878" s="186">
        <f t="shared" ref="W3878:W3882" si="82">T3878*1.7</f>
        <v>0</v>
      </c>
    </row>
    <row r="3879" spans="3:23" x14ac:dyDescent="0.35">
      <c r="C3879" t="s">
        <v>9489</v>
      </c>
      <c r="D3879">
        <v>97.179299999999984</v>
      </c>
      <c r="E3879">
        <v>-40.763500000000001</v>
      </c>
      <c r="G3879" s="186">
        <f>D3880*3</f>
        <v>291.53789999999992</v>
      </c>
      <c r="S3879" t="s">
        <v>9364</v>
      </c>
      <c r="T3879">
        <v>132.6</v>
      </c>
      <c r="U3879">
        <v>135</v>
      </c>
      <c r="W3879" s="186">
        <f t="shared" si="82"/>
        <v>225.42</v>
      </c>
    </row>
    <row r="3880" spans="3:23" x14ac:dyDescent="0.35">
      <c r="C3880" t="s">
        <v>9490</v>
      </c>
      <c r="D3880">
        <v>97.179299999999984</v>
      </c>
      <c r="E3880">
        <v>-38.948099999999997</v>
      </c>
      <c r="G3880" s="186">
        <f>D3881*3</f>
        <v>147.81330000000003</v>
      </c>
      <c r="S3880" t="s">
        <v>9364</v>
      </c>
      <c r="T3880">
        <v>0</v>
      </c>
      <c r="U3880">
        <v>135</v>
      </c>
      <c r="W3880" s="186">
        <f t="shared" si="82"/>
        <v>0</v>
      </c>
    </row>
    <row r="3881" spans="3:23" x14ac:dyDescent="0.35">
      <c r="C3881" t="s">
        <v>9490</v>
      </c>
      <c r="D3881">
        <v>49.271100000000004</v>
      </c>
      <c r="E3881">
        <v>-38.948099999999997</v>
      </c>
      <c r="G3881" s="186">
        <f>D3882*3</f>
        <v>147.81330000000003</v>
      </c>
      <c r="S3881" t="s">
        <v>9365</v>
      </c>
      <c r="T3881">
        <v>0</v>
      </c>
      <c r="U3881">
        <v>165</v>
      </c>
      <c r="W3881" s="186">
        <f t="shared" si="82"/>
        <v>0</v>
      </c>
    </row>
    <row r="3882" spans="3:23" x14ac:dyDescent="0.35">
      <c r="C3882" t="s">
        <v>9489</v>
      </c>
      <c r="D3882">
        <v>49.271100000000004</v>
      </c>
      <c r="E3882">
        <v>-40.763500000000001</v>
      </c>
      <c r="G3882" s="186">
        <f>D3883*3</f>
        <v>291.53789999999992</v>
      </c>
      <c r="S3882" t="s">
        <v>9362</v>
      </c>
      <c r="T3882">
        <v>0</v>
      </c>
      <c r="U3882">
        <v>178</v>
      </c>
      <c r="W3882" s="186">
        <f t="shared" si="82"/>
        <v>0</v>
      </c>
    </row>
    <row r="3883" spans="3:23" x14ac:dyDescent="0.35">
      <c r="C3883" t="s">
        <v>9491</v>
      </c>
      <c r="D3883">
        <v>97.179299999999984</v>
      </c>
      <c r="E3883">
        <v>-43.907899999999998</v>
      </c>
      <c r="G3883" s="186">
        <f>D3884*3</f>
        <v>291.53789999999992</v>
      </c>
    </row>
    <row r="3884" spans="3:23" x14ac:dyDescent="0.35">
      <c r="C3884" t="s">
        <v>9492</v>
      </c>
      <c r="D3884">
        <v>97.179299999999984</v>
      </c>
      <c r="E3884">
        <v>-50.683300000000003</v>
      </c>
      <c r="G3884" s="186">
        <f>D3885*3</f>
        <v>147.81330000000003</v>
      </c>
    </row>
    <row r="3885" spans="3:23" x14ac:dyDescent="0.35">
      <c r="C3885" t="s">
        <v>9492</v>
      </c>
      <c r="D3885">
        <v>49.271100000000004</v>
      </c>
      <c r="E3885">
        <v>-50.683300000000003</v>
      </c>
      <c r="G3885" s="186">
        <f>D3886*3</f>
        <v>147.81330000000003</v>
      </c>
    </row>
    <row r="3886" spans="3:23" x14ac:dyDescent="0.35">
      <c r="C3886" t="s">
        <v>9491</v>
      </c>
      <c r="D3886">
        <v>49.271100000000004</v>
      </c>
      <c r="E3886">
        <v>-43.907899999999998</v>
      </c>
      <c r="G3886" s="186">
        <f>D3887*3</f>
        <v>291.53789999999992</v>
      </c>
    </row>
    <row r="3887" spans="3:23" x14ac:dyDescent="0.35">
      <c r="C3887" t="s">
        <v>9493</v>
      </c>
      <c r="D3887">
        <v>97.179299999999984</v>
      </c>
      <c r="E3887">
        <v>-52.498699999999999</v>
      </c>
      <c r="G3887" s="186">
        <f>D3888*3</f>
        <v>291.53789999999992</v>
      </c>
    </row>
    <row r="3888" spans="3:23" x14ac:dyDescent="0.35">
      <c r="C3888" t="s">
        <v>9494</v>
      </c>
      <c r="D3888">
        <v>97.179299999999984</v>
      </c>
      <c r="E3888">
        <v>-47.538800000000002</v>
      </c>
      <c r="G3888" s="186">
        <f>D3889*3</f>
        <v>147.81330000000003</v>
      </c>
    </row>
    <row r="3889" spans="3:17" x14ac:dyDescent="0.35">
      <c r="C3889" t="s">
        <v>9494</v>
      </c>
      <c r="D3889">
        <v>49.271100000000004</v>
      </c>
      <c r="E3889">
        <v>-47.538800000000002</v>
      </c>
      <c r="G3889" s="186">
        <f>D3890*3</f>
        <v>147.81330000000003</v>
      </c>
    </row>
    <row r="3890" spans="3:17" x14ac:dyDescent="0.35">
      <c r="C3890" t="s">
        <v>9493</v>
      </c>
      <c r="D3890">
        <v>49.271100000000004</v>
      </c>
      <c r="E3890">
        <v>-52.498699999999999</v>
      </c>
      <c r="G3890" s="186">
        <f>D3891*3</f>
        <v>147.81330000000003</v>
      </c>
    </row>
    <row r="3891" spans="3:17" x14ac:dyDescent="0.35">
      <c r="C3891" t="s">
        <v>9495</v>
      </c>
      <c r="D3891">
        <v>49.271100000000004</v>
      </c>
      <c r="E3891">
        <v>-44.1995</v>
      </c>
      <c r="G3891" s="186">
        <f>D3892*3</f>
        <v>147.81330000000003</v>
      </c>
    </row>
    <row r="3892" spans="3:17" x14ac:dyDescent="0.35">
      <c r="C3892" t="s">
        <v>9496</v>
      </c>
      <c r="D3892">
        <v>49.271100000000004</v>
      </c>
      <c r="E3892">
        <v>-49.886699999999998</v>
      </c>
      <c r="G3892" s="186">
        <f>D3893*3</f>
        <v>-1.7218619999999998</v>
      </c>
      <c r="M3892" t="s">
        <v>9366</v>
      </c>
      <c r="N3892">
        <v>171.60000000000002</v>
      </c>
      <c r="O3892">
        <v>85</v>
      </c>
      <c r="Q3892">
        <f>N3892*2.2</f>
        <v>377.5200000000001</v>
      </c>
    </row>
    <row r="3893" spans="3:17" x14ac:dyDescent="0.35">
      <c r="C3893" t="s">
        <v>9496</v>
      </c>
      <c r="D3893">
        <v>-0.57395399999999996</v>
      </c>
      <c r="E3893">
        <v>-49.886699999999998</v>
      </c>
      <c r="G3893" s="186">
        <f>D3894*3</f>
        <v>-1.7218800000000001</v>
      </c>
      <c r="M3893" t="s">
        <v>9295</v>
      </c>
      <c r="N3893">
        <v>171.60000000000002</v>
      </c>
      <c r="O3893">
        <v>93</v>
      </c>
      <c r="Q3893" s="186">
        <f t="shared" ref="Q3893:Q3956" si="83">N3893*2.2</f>
        <v>377.5200000000001</v>
      </c>
    </row>
    <row r="3894" spans="3:17" x14ac:dyDescent="0.35">
      <c r="C3894" t="s">
        <v>9495</v>
      </c>
      <c r="D3894">
        <v>-0.57396000000000003</v>
      </c>
      <c r="E3894">
        <v>-44.1995</v>
      </c>
      <c r="G3894" s="186">
        <f>D3895*3</f>
        <v>147.81330000000003</v>
      </c>
      <c r="M3894" t="s">
        <v>9367</v>
      </c>
      <c r="N3894">
        <v>204.60000000000002</v>
      </c>
      <c r="O3894">
        <v>126</v>
      </c>
      <c r="Q3894" s="186">
        <f t="shared" si="83"/>
        <v>450.12000000000006</v>
      </c>
    </row>
    <row r="3895" spans="3:17" x14ac:dyDescent="0.35">
      <c r="C3895" t="s">
        <v>9497</v>
      </c>
      <c r="D3895">
        <v>49.271100000000004</v>
      </c>
      <c r="E3895">
        <v>-51.410600000000002</v>
      </c>
      <c r="G3895" s="186">
        <f>D3896*3</f>
        <v>147.81330000000003</v>
      </c>
      <c r="M3895" t="s">
        <v>9368</v>
      </c>
      <c r="N3895">
        <v>171.60000000000002</v>
      </c>
      <c r="O3895">
        <v>103</v>
      </c>
      <c r="Q3895" s="186">
        <f t="shared" si="83"/>
        <v>377.5200000000001</v>
      </c>
    </row>
    <row r="3896" spans="3:17" x14ac:dyDescent="0.35">
      <c r="C3896" t="s">
        <v>9498</v>
      </c>
      <c r="D3896">
        <v>49.271100000000004</v>
      </c>
      <c r="E3896">
        <v>-47.247300000000003</v>
      </c>
      <c r="G3896" s="186">
        <f>D3897*3</f>
        <v>-1.7218619999999998</v>
      </c>
      <c r="M3896" t="s">
        <v>9368</v>
      </c>
      <c r="N3896">
        <v>0</v>
      </c>
      <c r="O3896">
        <v>103</v>
      </c>
      <c r="Q3896" s="186">
        <f t="shared" si="83"/>
        <v>0</v>
      </c>
    </row>
    <row r="3897" spans="3:17" x14ac:dyDescent="0.35">
      <c r="C3897" t="s">
        <v>9498</v>
      </c>
      <c r="D3897">
        <v>-0.57395399999999996</v>
      </c>
      <c r="E3897">
        <v>-47.247300000000003</v>
      </c>
      <c r="G3897" s="186">
        <f>D3898*3</f>
        <v>-1.7218619999999998</v>
      </c>
      <c r="M3897" t="s">
        <v>9366</v>
      </c>
      <c r="N3897">
        <v>0</v>
      </c>
      <c r="O3897">
        <v>85</v>
      </c>
      <c r="Q3897" s="186">
        <f t="shared" si="83"/>
        <v>0</v>
      </c>
    </row>
    <row r="3898" spans="3:17" x14ac:dyDescent="0.35">
      <c r="C3898" t="s">
        <v>9497</v>
      </c>
      <c r="D3898">
        <v>-0.57395399999999996</v>
      </c>
      <c r="E3898">
        <v>-51.410600000000002</v>
      </c>
      <c r="G3898" s="186">
        <f>D3899*3</f>
        <v>433.95389999999998</v>
      </c>
      <c r="M3898" t="s">
        <v>9369</v>
      </c>
      <c r="N3898">
        <v>171.60000000000002</v>
      </c>
      <c r="O3898">
        <v>120</v>
      </c>
      <c r="Q3898" s="186">
        <f t="shared" si="83"/>
        <v>377.5200000000001</v>
      </c>
    </row>
    <row r="3899" spans="3:17" x14ac:dyDescent="0.35">
      <c r="C3899" t="s">
        <v>9499</v>
      </c>
      <c r="D3899">
        <v>144.65129999999999</v>
      </c>
      <c r="E3899">
        <v>-68.702799999999996</v>
      </c>
      <c r="G3899" s="186">
        <f>D3900*3</f>
        <v>428.05439999999999</v>
      </c>
      <c r="M3899" t="s">
        <v>9370</v>
      </c>
      <c r="N3899">
        <v>171.60000000000002</v>
      </c>
      <c r="O3899">
        <v>135</v>
      </c>
      <c r="Q3899" s="186">
        <f t="shared" si="83"/>
        <v>377.5200000000001</v>
      </c>
    </row>
    <row r="3900" spans="3:17" x14ac:dyDescent="0.35">
      <c r="C3900" t="s">
        <v>9500</v>
      </c>
      <c r="D3900">
        <v>142.6848</v>
      </c>
      <c r="E3900">
        <v>-72.31</v>
      </c>
      <c r="G3900" s="186">
        <f>D3901*3</f>
        <v>403.48889999999994</v>
      </c>
      <c r="M3900" t="s">
        <v>9370</v>
      </c>
      <c r="N3900">
        <v>0</v>
      </c>
      <c r="O3900">
        <v>135</v>
      </c>
      <c r="Q3900" s="186">
        <f t="shared" si="83"/>
        <v>0</v>
      </c>
    </row>
    <row r="3901" spans="3:17" x14ac:dyDescent="0.35">
      <c r="C3901" t="s">
        <v>9501</v>
      </c>
      <c r="D3901">
        <v>134.49629999999999</v>
      </c>
      <c r="E3901">
        <v>-68.168000000000006</v>
      </c>
      <c r="G3901" s="186">
        <f>D3902*3</f>
        <v>408.12389999999994</v>
      </c>
      <c r="M3901" t="s">
        <v>9371</v>
      </c>
      <c r="N3901">
        <v>171.60000000000002</v>
      </c>
      <c r="O3901">
        <v>153</v>
      </c>
      <c r="Q3901" s="186">
        <f t="shared" si="83"/>
        <v>377.5200000000001</v>
      </c>
    </row>
    <row r="3902" spans="3:17" x14ac:dyDescent="0.35">
      <c r="C3902" t="s">
        <v>9502</v>
      </c>
      <c r="D3902">
        <v>136.04129999999998</v>
      </c>
      <c r="E3902">
        <v>-65.187899999999999</v>
      </c>
      <c r="G3902" s="186">
        <f>D3903*3</f>
        <v>354.35879999999997</v>
      </c>
      <c r="M3902" t="s">
        <v>9372</v>
      </c>
      <c r="N3902">
        <v>171.60000000000002</v>
      </c>
      <c r="O3902">
        <v>163</v>
      </c>
      <c r="Q3902" s="186">
        <f t="shared" si="83"/>
        <v>377.5200000000001</v>
      </c>
    </row>
    <row r="3903" spans="3:17" x14ac:dyDescent="0.35">
      <c r="C3903" t="s">
        <v>9503</v>
      </c>
      <c r="D3903">
        <v>118.11959999999999</v>
      </c>
      <c r="E3903">
        <v>-66.913799999999995</v>
      </c>
      <c r="G3903" s="186">
        <f>D3904*3</f>
        <v>356.46569999999997</v>
      </c>
      <c r="M3903" t="s">
        <v>9372</v>
      </c>
      <c r="N3903">
        <v>0</v>
      </c>
      <c r="O3903">
        <v>163</v>
      </c>
      <c r="Q3903" s="186">
        <f t="shared" si="83"/>
        <v>0</v>
      </c>
    </row>
    <row r="3904" spans="3:17" x14ac:dyDescent="0.35">
      <c r="C3904" t="s">
        <v>9502</v>
      </c>
      <c r="D3904">
        <v>118.8219</v>
      </c>
      <c r="E3904">
        <v>-65.187899999999999</v>
      </c>
      <c r="G3904" s="186">
        <f>D3905*3</f>
        <v>329.79330000000004</v>
      </c>
      <c r="M3904" t="s">
        <v>9373</v>
      </c>
      <c r="N3904">
        <v>171.60000000000002</v>
      </c>
      <c r="O3904">
        <v>171</v>
      </c>
      <c r="Q3904" s="186">
        <f t="shared" si="83"/>
        <v>377.5200000000001</v>
      </c>
    </row>
    <row r="3905" spans="3:17" x14ac:dyDescent="0.35">
      <c r="C3905" t="s">
        <v>9504</v>
      </c>
      <c r="D3905">
        <v>109.93110000000001</v>
      </c>
      <c r="E3905">
        <v>-69.801599999999993</v>
      </c>
      <c r="G3905" s="186">
        <f>D3906*3</f>
        <v>330.63569999999993</v>
      </c>
      <c r="M3905" t="s">
        <v>9373</v>
      </c>
      <c r="N3905">
        <v>0</v>
      </c>
      <c r="O3905">
        <v>171</v>
      </c>
      <c r="Q3905" s="186">
        <f t="shared" si="83"/>
        <v>0</v>
      </c>
    </row>
    <row r="3906" spans="3:17" x14ac:dyDescent="0.35">
      <c r="C3906" t="s">
        <v>9499</v>
      </c>
      <c r="D3906">
        <v>110.21189999999999</v>
      </c>
      <c r="E3906">
        <v>-68.702799999999996</v>
      </c>
      <c r="G3906" s="186">
        <f>D3907*3</f>
        <v>354.35879999999997</v>
      </c>
      <c r="M3906" t="s">
        <v>9371</v>
      </c>
      <c r="N3906">
        <v>0</v>
      </c>
      <c r="O3906">
        <v>153</v>
      </c>
      <c r="Q3906" s="186">
        <f t="shared" si="83"/>
        <v>0</v>
      </c>
    </row>
    <row r="3907" spans="3:17" x14ac:dyDescent="0.35">
      <c r="C3907" t="s">
        <v>9505</v>
      </c>
      <c r="D3907">
        <v>118.11959999999999</v>
      </c>
      <c r="E3907">
        <v>-73.943700000000007</v>
      </c>
      <c r="G3907" s="186">
        <f>D3908*3</f>
        <v>356.46569999999997</v>
      </c>
      <c r="M3907" t="s">
        <v>9369</v>
      </c>
      <c r="N3907">
        <v>0</v>
      </c>
      <c r="O3907">
        <v>120</v>
      </c>
      <c r="Q3907" s="186">
        <f t="shared" si="83"/>
        <v>0</v>
      </c>
    </row>
    <row r="3908" spans="3:17" x14ac:dyDescent="0.35">
      <c r="C3908" t="s">
        <v>9506</v>
      </c>
      <c r="D3908">
        <v>118.8219</v>
      </c>
      <c r="E3908">
        <v>-72.217799999999997</v>
      </c>
      <c r="G3908" s="186">
        <f>D3909*3</f>
        <v>403.48889999999994</v>
      </c>
      <c r="M3908" t="s">
        <v>9295</v>
      </c>
      <c r="N3908">
        <v>0</v>
      </c>
      <c r="O3908">
        <v>93</v>
      </c>
      <c r="Q3908" s="186">
        <f t="shared" si="83"/>
        <v>0</v>
      </c>
    </row>
    <row r="3909" spans="3:17" x14ac:dyDescent="0.35">
      <c r="C3909" t="s">
        <v>9507</v>
      </c>
      <c r="D3909">
        <v>134.49629999999999</v>
      </c>
      <c r="E3909">
        <v>-75.197900000000004</v>
      </c>
      <c r="G3909" s="186">
        <f>D3910*3</f>
        <v>408.12389999999994</v>
      </c>
      <c r="M3909" t="s">
        <v>9377</v>
      </c>
      <c r="N3909">
        <v>171.60000000000002</v>
      </c>
      <c r="O3909">
        <v>-5</v>
      </c>
      <c r="Q3909" s="186">
        <f t="shared" si="83"/>
        <v>377.5200000000001</v>
      </c>
    </row>
    <row r="3910" spans="3:17" x14ac:dyDescent="0.35">
      <c r="C3910" t="s">
        <v>9506</v>
      </c>
      <c r="D3910">
        <v>136.04129999999998</v>
      </c>
      <c r="E3910">
        <v>-72.217799999999997</v>
      </c>
      <c r="G3910" s="186">
        <f>D3911*3</f>
        <v>410.93279999999999</v>
      </c>
      <c r="M3910" t="s">
        <v>9378</v>
      </c>
      <c r="N3910">
        <v>171.60000000000002</v>
      </c>
      <c r="O3910">
        <v>24</v>
      </c>
      <c r="Q3910" s="186">
        <f t="shared" si="83"/>
        <v>377.5200000000001</v>
      </c>
    </row>
    <row r="3911" spans="3:17" x14ac:dyDescent="0.35">
      <c r="C3911" t="s">
        <v>9508</v>
      </c>
      <c r="D3911">
        <v>136.9776</v>
      </c>
      <c r="E3911">
        <v>-74.950100000000006</v>
      </c>
      <c r="G3911" s="186">
        <f>D3912*3</f>
        <v>390.03660000000002</v>
      </c>
      <c r="M3911" t="s">
        <v>9379</v>
      </c>
      <c r="N3911">
        <v>204.60000000000002</v>
      </c>
      <c r="O3911">
        <v>-3</v>
      </c>
      <c r="Q3911" s="186">
        <f t="shared" si="83"/>
        <v>450.12000000000006</v>
      </c>
    </row>
    <row r="3912" spans="3:17" x14ac:dyDescent="0.35">
      <c r="C3912" t="s">
        <v>9509</v>
      </c>
      <c r="D3912">
        <v>130.01220000000001</v>
      </c>
      <c r="E3912">
        <v>-70.2423</v>
      </c>
      <c r="G3912" s="186">
        <f>D3913*3</f>
        <v>348.24419999999998</v>
      </c>
      <c r="M3912" t="s">
        <v>9378</v>
      </c>
      <c r="N3912">
        <v>171.60000000000002</v>
      </c>
      <c r="O3912">
        <v>-36</v>
      </c>
      <c r="Q3912" s="186">
        <f t="shared" si="83"/>
        <v>377.5200000000001</v>
      </c>
    </row>
    <row r="3913" spans="3:17" x14ac:dyDescent="0.35">
      <c r="C3913" t="s">
        <v>9510</v>
      </c>
      <c r="D3913">
        <v>116.0814</v>
      </c>
      <c r="E3913">
        <v>-67.8566</v>
      </c>
      <c r="G3913" s="186">
        <f>D3914*3</f>
        <v>327.34709999999995</v>
      </c>
      <c r="M3913" t="s">
        <v>9379</v>
      </c>
      <c r="N3913">
        <v>171.60000000000002</v>
      </c>
      <c r="O3913">
        <v>37</v>
      </c>
      <c r="Q3913" s="186">
        <f t="shared" si="83"/>
        <v>377.5200000000001</v>
      </c>
    </row>
    <row r="3914" spans="3:17" x14ac:dyDescent="0.35">
      <c r="C3914" t="s">
        <v>9511</v>
      </c>
      <c r="D3914">
        <v>109.11569999999999</v>
      </c>
      <c r="E3914">
        <v>-70.178700000000006</v>
      </c>
      <c r="G3914" s="186">
        <f>D3915*3</f>
        <v>348.24419999999998</v>
      </c>
      <c r="M3914" t="s">
        <v>9379</v>
      </c>
      <c r="N3914">
        <v>171.60000000000002</v>
      </c>
      <c r="O3914">
        <v>-49</v>
      </c>
      <c r="Q3914" s="186">
        <f t="shared" si="83"/>
        <v>377.5200000000001</v>
      </c>
    </row>
    <row r="3915" spans="3:17" x14ac:dyDescent="0.35">
      <c r="C3915" t="s">
        <v>9512</v>
      </c>
      <c r="D3915">
        <v>116.0814</v>
      </c>
      <c r="E3915">
        <v>-74.886499999999998</v>
      </c>
      <c r="G3915" s="186">
        <f>D3916*3</f>
        <v>390.03660000000002</v>
      </c>
      <c r="M3915" t="s">
        <v>9380</v>
      </c>
      <c r="N3915">
        <v>171.60000000000002</v>
      </c>
      <c r="O3915">
        <v>24</v>
      </c>
      <c r="Q3915" s="186">
        <f t="shared" si="83"/>
        <v>377.5200000000001</v>
      </c>
    </row>
    <row r="3916" spans="3:17" x14ac:dyDescent="0.35">
      <c r="C3916" t="s">
        <v>9513</v>
      </c>
      <c r="D3916">
        <v>130.01220000000001</v>
      </c>
      <c r="E3916">
        <v>-77.272199999999998</v>
      </c>
      <c r="G3916" s="186">
        <f>D3917*3</f>
        <v>384.26670000000001</v>
      </c>
      <c r="M3916" t="s">
        <v>9379</v>
      </c>
      <c r="N3916">
        <v>0</v>
      </c>
      <c r="O3916">
        <v>37</v>
      </c>
      <c r="Q3916" s="186">
        <f t="shared" si="83"/>
        <v>0</v>
      </c>
    </row>
    <row r="3917" spans="3:17" x14ac:dyDescent="0.35">
      <c r="C3917" t="s">
        <v>9514</v>
      </c>
      <c r="D3917">
        <v>128.0889</v>
      </c>
      <c r="E3917">
        <v>-77.045199999999994</v>
      </c>
      <c r="G3917" s="186">
        <f>D3918*3</f>
        <v>369.08460000000002</v>
      </c>
      <c r="M3917" t="s">
        <v>9380</v>
      </c>
      <c r="N3917">
        <v>0</v>
      </c>
      <c r="O3917">
        <v>24</v>
      </c>
      <c r="Q3917" s="186">
        <f t="shared" si="83"/>
        <v>0</v>
      </c>
    </row>
    <row r="3918" spans="3:17" x14ac:dyDescent="0.35">
      <c r="C3918" t="s">
        <v>9515</v>
      </c>
      <c r="D3918">
        <v>123.0282</v>
      </c>
      <c r="E3918">
        <v>-71.888499999999993</v>
      </c>
      <c r="G3918" s="186">
        <f>D3919*3</f>
        <v>338.72039999999998</v>
      </c>
      <c r="M3918" t="s">
        <v>9380</v>
      </c>
      <c r="N3918">
        <v>171.60000000000002</v>
      </c>
      <c r="O3918">
        <v>-36</v>
      </c>
      <c r="Q3918" s="186">
        <f t="shared" si="83"/>
        <v>377.5200000000001</v>
      </c>
    </row>
    <row r="3919" spans="3:17" x14ac:dyDescent="0.35">
      <c r="C3919" t="s">
        <v>9516</v>
      </c>
      <c r="D3919">
        <v>112.90679999999999</v>
      </c>
      <c r="E3919">
        <v>-68.604900000000001</v>
      </c>
      <c r="G3919" s="186">
        <f>D3920*3</f>
        <v>323.53830000000005</v>
      </c>
      <c r="M3919" t="s">
        <v>9381</v>
      </c>
      <c r="N3919">
        <v>171.60000000000002</v>
      </c>
      <c r="O3919">
        <v>-5</v>
      </c>
      <c r="Q3919" s="186">
        <f t="shared" si="83"/>
        <v>377.5200000000001</v>
      </c>
    </row>
    <row r="3920" spans="3:17" x14ac:dyDescent="0.35">
      <c r="C3920" t="s">
        <v>9517</v>
      </c>
      <c r="D3920">
        <v>107.84610000000001</v>
      </c>
      <c r="E3920">
        <v>-70.478099999999998</v>
      </c>
      <c r="G3920" s="186">
        <f>D3921*3</f>
        <v>338.72039999999998</v>
      </c>
      <c r="M3920" t="s">
        <v>9381</v>
      </c>
      <c r="N3920">
        <v>0</v>
      </c>
      <c r="O3920">
        <v>-5</v>
      </c>
      <c r="Q3920" s="186">
        <f t="shared" si="83"/>
        <v>0</v>
      </c>
    </row>
    <row r="3921" spans="3:17" x14ac:dyDescent="0.35">
      <c r="C3921" t="s">
        <v>9518</v>
      </c>
      <c r="D3921">
        <v>112.90679999999999</v>
      </c>
      <c r="E3921">
        <v>-75.634799999999998</v>
      </c>
      <c r="G3921" s="186">
        <f>D3922*3</f>
        <v>369.08460000000002</v>
      </c>
      <c r="M3921" t="s">
        <v>9380</v>
      </c>
      <c r="N3921">
        <v>0</v>
      </c>
      <c r="O3921">
        <v>-36</v>
      </c>
      <c r="Q3921" s="186">
        <f t="shared" si="83"/>
        <v>0</v>
      </c>
    </row>
    <row r="3922" spans="3:17" x14ac:dyDescent="0.35">
      <c r="C3922" t="s">
        <v>9519</v>
      </c>
      <c r="D3922">
        <v>123.0282</v>
      </c>
      <c r="E3922">
        <v>-78.918300000000002</v>
      </c>
      <c r="G3922" s="186">
        <f>D3923*3</f>
        <v>350.66429999999997</v>
      </c>
      <c r="M3922" t="s">
        <v>9379</v>
      </c>
      <c r="N3922">
        <v>0</v>
      </c>
      <c r="O3922">
        <v>-49</v>
      </c>
      <c r="Q3922" s="186">
        <f t="shared" si="83"/>
        <v>0</v>
      </c>
    </row>
    <row r="3923" spans="3:17" x14ac:dyDescent="0.35">
      <c r="C3923" t="s">
        <v>9520</v>
      </c>
      <c r="D3923">
        <v>116.88809999999999</v>
      </c>
      <c r="E3923">
        <v>-78.390299999999996</v>
      </c>
      <c r="G3923" s="186">
        <f>D3924*3</f>
        <v>342.68309999999997</v>
      </c>
      <c r="M3923" t="s">
        <v>9378</v>
      </c>
      <c r="N3923">
        <v>0</v>
      </c>
      <c r="O3923">
        <v>-36</v>
      </c>
      <c r="Q3923" s="186">
        <f t="shared" si="83"/>
        <v>0</v>
      </c>
    </row>
    <row r="3924" spans="3:17" x14ac:dyDescent="0.35">
      <c r="C3924" t="s">
        <v>9521</v>
      </c>
      <c r="D3924">
        <v>114.2277</v>
      </c>
      <c r="E3924">
        <v>-72.945400000000006</v>
      </c>
      <c r="G3924" s="186">
        <f>D3925*3</f>
        <v>326.71979999999996</v>
      </c>
      <c r="M3924" t="s">
        <v>9296</v>
      </c>
      <c r="N3924">
        <v>162.80000000000001</v>
      </c>
      <c r="O3924">
        <v>-178</v>
      </c>
      <c r="Q3924" s="186">
        <f t="shared" si="83"/>
        <v>358.16000000000008</v>
      </c>
    </row>
    <row r="3925" spans="3:17" x14ac:dyDescent="0.35">
      <c r="C3925" t="s">
        <v>9522</v>
      </c>
      <c r="D3925">
        <v>108.9066</v>
      </c>
      <c r="E3925">
        <v>-69.085300000000004</v>
      </c>
      <c r="G3925" s="186">
        <f>D3926*3</f>
        <v>318.73770000000002</v>
      </c>
      <c r="M3925" t="s">
        <v>9296</v>
      </c>
      <c r="N3925">
        <v>2.2000000000000002</v>
      </c>
      <c r="O3925">
        <v>-178</v>
      </c>
      <c r="Q3925" s="186">
        <f t="shared" si="83"/>
        <v>4.8400000000000007</v>
      </c>
    </row>
    <row r="3926" spans="3:17" x14ac:dyDescent="0.35">
      <c r="C3926" t="s">
        <v>9523</v>
      </c>
      <c r="D3926">
        <v>106.24590000000001</v>
      </c>
      <c r="E3926">
        <v>-70.670199999999994</v>
      </c>
      <c r="G3926" s="186">
        <f>D3927*3</f>
        <v>326.71979999999996</v>
      </c>
      <c r="M3926" t="s">
        <v>9296</v>
      </c>
      <c r="N3926">
        <v>2.2000000000000002</v>
      </c>
      <c r="O3926">
        <v>-129</v>
      </c>
      <c r="Q3926" s="186">
        <f t="shared" si="83"/>
        <v>4.8400000000000007</v>
      </c>
    </row>
    <row r="3927" spans="3:17" x14ac:dyDescent="0.35">
      <c r="C3927" t="s">
        <v>9524</v>
      </c>
      <c r="D3927">
        <v>108.9066</v>
      </c>
      <c r="E3927">
        <v>-76.115200000000002</v>
      </c>
      <c r="G3927" s="186">
        <f>D3928*3</f>
        <v>342.68309999999997</v>
      </c>
      <c r="M3927" t="s">
        <v>9296</v>
      </c>
      <c r="N3927">
        <v>162.80000000000001</v>
      </c>
      <c r="O3927">
        <v>-129</v>
      </c>
      <c r="Q3927" s="186">
        <f t="shared" si="83"/>
        <v>358.16000000000008</v>
      </c>
    </row>
    <row r="3928" spans="3:17" x14ac:dyDescent="0.35">
      <c r="C3928" t="s">
        <v>9525</v>
      </c>
      <c r="D3928">
        <v>114.2277</v>
      </c>
      <c r="E3928">
        <v>-79.975200000000001</v>
      </c>
      <c r="G3928" s="186">
        <f>D3929*3</f>
        <v>291.53789999999992</v>
      </c>
      <c r="M3928" t="s">
        <v>9296</v>
      </c>
      <c r="N3928">
        <v>2.2000000000000002</v>
      </c>
      <c r="O3928">
        <v>50</v>
      </c>
      <c r="Q3928" s="186">
        <f t="shared" si="83"/>
        <v>4.8400000000000007</v>
      </c>
    </row>
    <row r="3929" spans="3:17" x14ac:dyDescent="0.35">
      <c r="C3929" t="s">
        <v>9526</v>
      </c>
      <c r="D3929">
        <v>97.179299999999984</v>
      </c>
      <c r="E3929">
        <v>-78.853800000000007</v>
      </c>
      <c r="G3929" s="186">
        <f>D3930*3</f>
        <v>291.53789999999992</v>
      </c>
      <c r="M3929" t="s">
        <v>9296</v>
      </c>
      <c r="N3929">
        <v>162.80000000000001</v>
      </c>
      <c r="O3929">
        <v>50</v>
      </c>
      <c r="Q3929" s="186">
        <f t="shared" si="83"/>
        <v>358.16000000000008</v>
      </c>
    </row>
    <row r="3930" spans="3:17" x14ac:dyDescent="0.35">
      <c r="C3930" t="s">
        <v>9527</v>
      </c>
      <c r="D3930">
        <v>97.179299999999984</v>
      </c>
      <c r="E3930">
        <v>-73.3095</v>
      </c>
      <c r="G3930" s="186">
        <f>D3931*3</f>
        <v>291.53789999999992</v>
      </c>
      <c r="M3930" t="s">
        <v>9187</v>
      </c>
      <c r="N3930">
        <v>162.80000000000001</v>
      </c>
      <c r="O3930">
        <v>-178</v>
      </c>
      <c r="Q3930" s="186">
        <f t="shared" si="83"/>
        <v>358.16000000000008</v>
      </c>
    </row>
    <row r="3931" spans="3:17" x14ac:dyDescent="0.35">
      <c r="C3931" t="s">
        <v>9528</v>
      </c>
      <c r="D3931">
        <v>97.179299999999984</v>
      </c>
      <c r="E3931">
        <v>-69.250799999999998</v>
      </c>
      <c r="G3931" s="186">
        <f>D3932*3</f>
        <v>291.53789999999992</v>
      </c>
      <c r="M3931" t="s">
        <v>9187</v>
      </c>
      <c r="N3931">
        <v>162.80000000000001</v>
      </c>
      <c r="O3931">
        <v>-129</v>
      </c>
      <c r="Q3931" s="186">
        <f t="shared" si="83"/>
        <v>358.16000000000008</v>
      </c>
    </row>
    <row r="3932" spans="3:17" x14ac:dyDescent="0.35">
      <c r="C3932" t="s">
        <v>9529</v>
      </c>
      <c r="D3932">
        <v>97.179299999999984</v>
      </c>
      <c r="E3932">
        <v>-70.736400000000003</v>
      </c>
      <c r="G3932" s="186">
        <f>D3933*3</f>
        <v>291.53789999999992</v>
      </c>
      <c r="M3932" t="s">
        <v>8904</v>
      </c>
      <c r="N3932">
        <v>162.80000000000001</v>
      </c>
      <c r="O3932">
        <v>-178</v>
      </c>
      <c r="Q3932" s="186">
        <f t="shared" si="83"/>
        <v>358.16000000000008</v>
      </c>
    </row>
    <row r="3933" spans="3:17" x14ac:dyDescent="0.35">
      <c r="C3933" t="s">
        <v>9530</v>
      </c>
      <c r="D3933">
        <v>97.179299999999984</v>
      </c>
      <c r="E3933">
        <v>-76.280699999999996</v>
      </c>
      <c r="G3933" s="186">
        <f>D3934*3</f>
        <v>291.53789999999992</v>
      </c>
      <c r="M3933" t="s">
        <v>8904</v>
      </c>
      <c r="N3933">
        <v>162.80000000000001</v>
      </c>
      <c r="O3933">
        <v>-129</v>
      </c>
      <c r="Q3933" s="186">
        <f t="shared" si="83"/>
        <v>358.16000000000008</v>
      </c>
    </row>
    <row r="3934" spans="3:17" x14ac:dyDescent="0.35">
      <c r="C3934" t="s">
        <v>9531</v>
      </c>
      <c r="D3934">
        <v>97.179299999999984</v>
      </c>
      <c r="E3934">
        <v>-80.339399999999998</v>
      </c>
      <c r="G3934" s="186">
        <f>D3935*3</f>
        <v>147.81330000000003</v>
      </c>
      <c r="M3934" t="s">
        <v>9374</v>
      </c>
      <c r="N3934">
        <v>162.80000000000001</v>
      </c>
      <c r="O3934">
        <v>-178</v>
      </c>
      <c r="Q3934" s="186">
        <f t="shared" si="83"/>
        <v>358.16000000000008</v>
      </c>
    </row>
    <row r="3935" spans="3:17" x14ac:dyDescent="0.35">
      <c r="C3935" t="s">
        <v>9532</v>
      </c>
      <c r="D3935">
        <v>49.271100000000004</v>
      </c>
      <c r="E3935">
        <v>-70.631900000000002</v>
      </c>
      <c r="G3935" s="186">
        <f>D3936*3</f>
        <v>147.81330000000003</v>
      </c>
      <c r="M3935" t="s">
        <v>9374</v>
      </c>
      <c r="N3935">
        <v>162.80000000000001</v>
      </c>
      <c r="O3935">
        <v>-129</v>
      </c>
      <c r="Q3935" s="186">
        <f t="shared" si="83"/>
        <v>358.16000000000008</v>
      </c>
    </row>
    <row r="3936" spans="3:17" x14ac:dyDescent="0.35">
      <c r="C3936" t="s">
        <v>9533</v>
      </c>
      <c r="D3936">
        <v>49.271100000000004</v>
      </c>
      <c r="E3936">
        <v>-69.108000000000004</v>
      </c>
      <c r="G3936" s="186">
        <f>D3937*3</f>
        <v>-1.721808</v>
      </c>
      <c r="M3936" t="s">
        <v>9147</v>
      </c>
      <c r="N3936">
        <v>209.00000000000003</v>
      </c>
      <c r="O3936">
        <v>-129</v>
      </c>
      <c r="Q3936" s="186">
        <f t="shared" si="83"/>
        <v>459.80000000000013</v>
      </c>
    </row>
    <row r="3937" spans="3:17" x14ac:dyDescent="0.35">
      <c r="C3937" t="s">
        <v>9533</v>
      </c>
      <c r="D3937">
        <v>-0.573936</v>
      </c>
      <c r="E3937">
        <v>-69.108000000000004</v>
      </c>
      <c r="G3937" s="186">
        <f>D3938*3</f>
        <v>-1.7217900000000002</v>
      </c>
      <c r="M3937" t="s">
        <v>8937</v>
      </c>
      <c r="N3937">
        <v>237.60000000000002</v>
      </c>
      <c r="O3937">
        <v>-129</v>
      </c>
      <c r="Q3937" s="186">
        <f t="shared" si="83"/>
        <v>522.72000000000014</v>
      </c>
    </row>
    <row r="3938" spans="3:17" x14ac:dyDescent="0.35">
      <c r="C3938" t="s">
        <v>9532</v>
      </c>
      <c r="D3938">
        <v>-0.57393000000000005</v>
      </c>
      <c r="E3938">
        <v>-70.631900000000002</v>
      </c>
      <c r="G3938" s="186">
        <f>D3939*3</f>
        <v>291.53789999999992</v>
      </c>
      <c r="M3938" t="s">
        <v>8937</v>
      </c>
      <c r="N3938">
        <v>237.60000000000002</v>
      </c>
      <c r="O3938">
        <v>50</v>
      </c>
      <c r="Q3938" s="186">
        <f t="shared" si="83"/>
        <v>522.72000000000014</v>
      </c>
    </row>
    <row r="3939" spans="3:17" x14ac:dyDescent="0.35">
      <c r="C3939" t="s">
        <v>9534</v>
      </c>
      <c r="D3939">
        <v>97.179299999999984</v>
      </c>
      <c r="E3939">
        <v>-69.835300000000004</v>
      </c>
      <c r="G3939" s="186">
        <f>D3940*3</f>
        <v>291.53789999999992</v>
      </c>
      <c r="M3939" t="s">
        <v>9147</v>
      </c>
      <c r="N3939">
        <v>209.00000000000003</v>
      </c>
      <c r="O3939">
        <v>50</v>
      </c>
      <c r="Q3939" s="186">
        <f t="shared" si="83"/>
        <v>459.80000000000013</v>
      </c>
    </row>
    <row r="3940" spans="3:17" x14ac:dyDescent="0.35">
      <c r="C3940" t="s">
        <v>9535</v>
      </c>
      <c r="D3940">
        <v>97.179299999999984</v>
      </c>
      <c r="E3940">
        <v>-68.019800000000004</v>
      </c>
      <c r="G3940" s="186">
        <f>D3941*3</f>
        <v>147.81330000000003</v>
      </c>
      <c r="M3940" t="s">
        <v>9241</v>
      </c>
      <c r="N3940">
        <v>242.00000000000003</v>
      </c>
      <c r="O3940">
        <v>-129</v>
      </c>
      <c r="Q3940" s="186">
        <f t="shared" si="83"/>
        <v>532.40000000000009</v>
      </c>
    </row>
    <row r="3941" spans="3:17" x14ac:dyDescent="0.35">
      <c r="C3941" t="s">
        <v>9535</v>
      </c>
      <c r="D3941">
        <v>49.271100000000004</v>
      </c>
      <c r="E3941">
        <v>-68.019800000000004</v>
      </c>
      <c r="G3941" s="186">
        <f>D3942*3</f>
        <v>147.81330000000003</v>
      </c>
      <c r="M3941" t="s">
        <v>9241</v>
      </c>
      <c r="N3941">
        <v>242.00000000000003</v>
      </c>
      <c r="O3941">
        <v>50</v>
      </c>
      <c r="Q3941" s="186">
        <f t="shared" si="83"/>
        <v>532.40000000000009</v>
      </c>
    </row>
    <row r="3942" spans="3:17" x14ac:dyDescent="0.35">
      <c r="C3942" t="s">
        <v>9534</v>
      </c>
      <c r="D3942">
        <v>49.271100000000004</v>
      </c>
      <c r="E3942">
        <v>-69.835300000000004</v>
      </c>
      <c r="G3942" s="186">
        <f>D3943*3</f>
        <v>291.53789999999992</v>
      </c>
      <c r="M3942" t="s">
        <v>9187</v>
      </c>
      <c r="N3942">
        <v>162.80000000000001</v>
      </c>
      <c r="O3942">
        <v>50</v>
      </c>
      <c r="Q3942" s="186">
        <f t="shared" si="83"/>
        <v>358.16000000000008</v>
      </c>
    </row>
    <row r="3943" spans="3:17" x14ac:dyDescent="0.35">
      <c r="C3943" t="s">
        <v>9536</v>
      </c>
      <c r="D3943">
        <v>97.179299999999984</v>
      </c>
      <c r="E3943">
        <v>-72.979699999999994</v>
      </c>
      <c r="G3943" s="186">
        <f>D3944*3</f>
        <v>291.53789999999992</v>
      </c>
      <c r="M3943" t="s">
        <v>10162</v>
      </c>
      <c r="N3943">
        <v>237.60000000000002</v>
      </c>
      <c r="O3943">
        <v>-129</v>
      </c>
      <c r="Q3943" s="186">
        <f t="shared" si="83"/>
        <v>522.72000000000014</v>
      </c>
    </row>
    <row r="3944" spans="3:17" x14ac:dyDescent="0.35">
      <c r="C3944" t="s">
        <v>9537</v>
      </c>
      <c r="D3944">
        <v>97.179299999999984</v>
      </c>
      <c r="E3944">
        <v>-79.754999999999995</v>
      </c>
      <c r="G3944" s="186">
        <f>D3945*3</f>
        <v>147.81330000000003</v>
      </c>
      <c r="M3944" t="s">
        <v>9133</v>
      </c>
      <c r="N3944">
        <v>206.8</v>
      </c>
      <c r="O3944">
        <v>-129</v>
      </c>
      <c r="Q3944" s="186">
        <f t="shared" si="83"/>
        <v>454.96000000000004</v>
      </c>
    </row>
    <row r="3945" spans="3:17" x14ac:dyDescent="0.35">
      <c r="C3945" t="s">
        <v>9537</v>
      </c>
      <c r="D3945">
        <v>49.271100000000004</v>
      </c>
      <c r="E3945">
        <v>-79.754999999999995</v>
      </c>
      <c r="G3945" s="186">
        <f>D3946*3</f>
        <v>147.81330000000003</v>
      </c>
      <c r="M3945" t="s">
        <v>9133</v>
      </c>
      <c r="N3945">
        <v>206.8</v>
      </c>
      <c r="O3945">
        <v>50</v>
      </c>
      <c r="Q3945" s="186">
        <f t="shared" si="83"/>
        <v>454.96000000000004</v>
      </c>
    </row>
    <row r="3946" spans="3:17" x14ac:dyDescent="0.35">
      <c r="C3946" t="s">
        <v>9536</v>
      </c>
      <c r="D3946">
        <v>49.271100000000004</v>
      </c>
      <c r="E3946">
        <v>-72.979699999999994</v>
      </c>
      <c r="G3946" s="186">
        <f>D3947*3</f>
        <v>291.53789999999992</v>
      </c>
      <c r="M3946" t="s">
        <v>10162</v>
      </c>
      <c r="N3946">
        <v>237.60000000000002</v>
      </c>
      <c r="O3946">
        <v>50</v>
      </c>
      <c r="Q3946" s="186">
        <f t="shared" si="83"/>
        <v>522.72000000000014</v>
      </c>
    </row>
    <row r="3947" spans="3:17" x14ac:dyDescent="0.35">
      <c r="C3947" t="s">
        <v>9538</v>
      </c>
      <c r="D3947">
        <v>97.179299999999984</v>
      </c>
      <c r="E3947">
        <v>-81.570499999999996</v>
      </c>
      <c r="G3947" s="186">
        <f>D3948*3</f>
        <v>291.53789999999992</v>
      </c>
      <c r="M3947" t="s">
        <v>9134</v>
      </c>
      <c r="N3947">
        <v>242.00000000000003</v>
      </c>
      <c r="O3947">
        <v>-129</v>
      </c>
      <c r="Q3947" s="186">
        <f t="shared" si="83"/>
        <v>532.40000000000009</v>
      </c>
    </row>
    <row r="3948" spans="3:17" x14ac:dyDescent="0.35">
      <c r="C3948" t="s">
        <v>9539</v>
      </c>
      <c r="D3948">
        <v>97.179299999999984</v>
      </c>
      <c r="E3948">
        <v>-76.610600000000005</v>
      </c>
      <c r="G3948" s="186">
        <f>D3949*3</f>
        <v>147.81330000000003</v>
      </c>
      <c r="M3948" t="s">
        <v>9134</v>
      </c>
      <c r="N3948">
        <v>242.00000000000003</v>
      </c>
      <c r="O3948">
        <v>50</v>
      </c>
      <c r="Q3948" s="186">
        <f t="shared" si="83"/>
        <v>532.40000000000009</v>
      </c>
    </row>
    <row r="3949" spans="3:17" x14ac:dyDescent="0.35">
      <c r="C3949" t="s">
        <v>9539</v>
      </c>
      <c r="D3949">
        <v>49.271100000000004</v>
      </c>
      <c r="E3949">
        <v>-76.610600000000005</v>
      </c>
      <c r="G3949" s="186">
        <f>D3950*3</f>
        <v>147.81330000000003</v>
      </c>
      <c r="M3949" t="s">
        <v>8904</v>
      </c>
      <c r="N3949">
        <v>162.80000000000001</v>
      </c>
      <c r="O3949">
        <v>50</v>
      </c>
      <c r="Q3949" s="186">
        <f t="shared" si="83"/>
        <v>358.16000000000008</v>
      </c>
    </row>
    <row r="3950" spans="3:17" x14ac:dyDescent="0.35">
      <c r="C3950" t="s">
        <v>9538</v>
      </c>
      <c r="D3950">
        <v>49.271100000000004</v>
      </c>
      <c r="E3950">
        <v>-81.570499999999996</v>
      </c>
      <c r="G3950" s="186">
        <f>D3951*3</f>
        <v>147.81330000000003</v>
      </c>
      <c r="M3950" t="s">
        <v>9137</v>
      </c>
      <c r="N3950">
        <v>209.00000000000003</v>
      </c>
      <c r="O3950">
        <v>-129</v>
      </c>
      <c r="Q3950" s="186">
        <f t="shared" si="83"/>
        <v>459.80000000000013</v>
      </c>
    </row>
    <row r="3951" spans="3:17" x14ac:dyDescent="0.35">
      <c r="C3951" t="s">
        <v>9540</v>
      </c>
      <c r="D3951">
        <v>49.271100000000004</v>
      </c>
      <c r="E3951">
        <v>-73.271299999999997</v>
      </c>
      <c r="G3951" s="186">
        <f>D3952*3</f>
        <v>147.81330000000003</v>
      </c>
      <c r="M3951" t="s">
        <v>9137</v>
      </c>
      <c r="N3951">
        <v>209.00000000000003</v>
      </c>
      <c r="O3951">
        <v>50</v>
      </c>
      <c r="Q3951" s="186">
        <f t="shared" si="83"/>
        <v>459.80000000000013</v>
      </c>
    </row>
    <row r="3952" spans="3:17" x14ac:dyDescent="0.35">
      <c r="C3952" t="s">
        <v>9541</v>
      </c>
      <c r="D3952">
        <v>49.271100000000004</v>
      </c>
      <c r="E3952">
        <v>-78.958399999999997</v>
      </c>
      <c r="G3952" s="186">
        <f>D3953*3</f>
        <v>-1.7217720000000001</v>
      </c>
      <c r="M3952" t="s">
        <v>9307</v>
      </c>
      <c r="N3952">
        <v>237.60000000000002</v>
      </c>
      <c r="O3952">
        <v>-129</v>
      </c>
      <c r="Q3952" s="186">
        <f t="shared" si="83"/>
        <v>522.72000000000014</v>
      </c>
    </row>
    <row r="3953" spans="3:17" x14ac:dyDescent="0.35">
      <c r="C3953" t="s">
        <v>9541</v>
      </c>
      <c r="D3953">
        <v>-0.57392399999999999</v>
      </c>
      <c r="E3953">
        <v>-78.958399999999997</v>
      </c>
      <c r="G3953" s="186">
        <f>D3954*3</f>
        <v>-1.7217900000000002</v>
      </c>
      <c r="M3953" t="s">
        <v>9307</v>
      </c>
      <c r="N3953">
        <v>237.60000000000002</v>
      </c>
      <c r="O3953">
        <v>50</v>
      </c>
      <c r="Q3953" s="186">
        <f t="shared" si="83"/>
        <v>522.72000000000014</v>
      </c>
    </row>
    <row r="3954" spans="3:17" x14ac:dyDescent="0.35">
      <c r="C3954" t="s">
        <v>9540</v>
      </c>
      <c r="D3954">
        <v>-0.57393000000000005</v>
      </c>
      <c r="E3954">
        <v>-73.271299999999997</v>
      </c>
      <c r="G3954" s="186">
        <f>D3955*3</f>
        <v>147.81330000000003</v>
      </c>
      <c r="M3954" t="s">
        <v>10161</v>
      </c>
      <c r="N3954">
        <v>206.8</v>
      </c>
      <c r="O3954">
        <v>-129</v>
      </c>
      <c r="Q3954" s="186">
        <f t="shared" si="83"/>
        <v>454.96000000000004</v>
      </c>
    </row>
    <row r="3955" spans="3:17" x14ac:dyDescent="0.35">
      <c r="C3955" t="s">
        <v>9542</v>
      </c>
      <c r="D3955">
        <v>49.271100000000004</v>
      </c>
      <c r="E3955">
        <v>-80.482299999999995</v>
      </c>
      <c r="G3955" s="186">
        <f>D3956*3</f>
        <v>147.81330000000003</v>
      </c>
      <c r="M3955" t="s">
        <v>10161</v>
      </c>
      <c r="N3955">
        <v>206.8</v>
      </c>
      <c r="O3955">
        <v>50</v>
      </c>
      <c r="Q3955" s="186">
        <f t="shared" si="83"/>
        <v>454.96000000000004</v>
      </c>
    </row>
    <row r="3956" spans="3:17" x14ac:dyDescent="0.35">
      <c r="C3956" t="s">
        <v>9543</v>
      </c>
      <c r="D3956">
        <v>49.271100000000004</v>
      </c>
      <c r="E3956">
        <v>-76.319000000000003</v>
      </c>
      <c r="G3956" s="186">
        <f>D3957*3</f>
        <v>-1.7217900000000002</v>
      </c>
      <c r="M3956" t="s">
        <v>9116</v>
      </c>
      <c r="N3956">
        <v>242.00000000000003</v>
      </c>
      <c r="O3956">
        <v>-129</v>
      </c>
      <c r="Q3956" s="186">
        <f t="shared" si="83"/>
        <v>532.40000000000009</v>
      </c>
    </row>
    <row r="3957" spans="3:17" x14ac:dyDescent="0.35">
      <c r="C3957" t="s">
        <v>9543</v>
      </c>
      <c r="D3957">
        <v>-0.57393000000000005</v>
      </c>
      <c r="E3957">
        <v>-76.319000000000003</v>
      </c>
      <c r="G3957" s="186">
        <f>D3958*3</f>
        <v>-1.7217720000000001</v>
      </c>
      <c r="M3957" t="s">
        <v>9116</v>
      </c>
      <c r="N3957">
        <v>242.00000000000003</v>
      </c>
      <c r="O3957">
        <v>50</v>
      </c>
      <c r="Q3957" s="186">
        <f t="shared" ref="Q3957:Q3992" si="84">N3957*2.2</f>
        <v>532.40000000000009</v>
      </c>
    </row>
    <row r="3958" spans="3:17" x14ac:dyDescent="0.35">
      <c r="C3958" t="s">
        <v>9542</v>
      </c>
      <c r="D3958">
        <v>-0.57392399999999999</v>
      </c>
      <c r="E3958">
        <v>-80.482299999999995</v>
      </c>
      <c r="G3958" s="186">
        <f>D3959*3</f>
        <v>433.95389999999998</v>
      </c>
      <c r="M3958" t="s">
        <v>8888</v>
      </c>
      <c r="N3958">
        <v>237.60000000000002</v>
      </c>
      <c r="O3958">
        <v>-129</v>
      </c>
      <c r="Q3958" s="186">
        <f t="shared" si="84"/>
        <v>522.72000000000014</v>
      </c>
    </row>
    <row r="3959" spans="3:17" x14ac:dyDescent="0.35">
      <c r="C3959" t="s">
        <v>9544</v>
      </c>
      <c r="D3959">
        <v>144.65129999999999</v>
      </c>
      <c r="E3959">
        <v>-88.4666</v>
      </c>
      <c r="G3959" s="186">
        <f>D3960*3</f>
        <v>428.05439999999999</v>
      </c>
      <c r="M3959" t="s">
        <v>8888</v>
      </c>
      <c r="N3959">
        <v>237.60000000000002</v>
      </c>
      <c r="O3959">
        <v>50</v>
      </c>
      <c r="Q3959" s="186">
        <f t="shared" si="84"/>
        <v>522.72000000000014</v>
      </c>
    </row>
    <row r="3960" spans="3:17" x14ac:dyDescent="0.35">
      <c r="C3960" t="s">
        <v>9545</v>
      </c>
      <c r="D3960">
        <v>142.6848</v>
      </c>
      <c r="E3960">
        <v>-92.073800000000006</v>
      </c>
      <c r="G3960" s="186">
        <f>D3961*3</f>
        <v>403.48889999999994</v>
      </c>
      <c r="M3960" t="s">
        <v>10163</v>
      </c>
      <c r="N3960">
        <v>209.00000000000003</v>
      </c>
      <c r="O3960">
        <v>-129</v>
      </c>
      <c r="Q3960" s="186">
        <f t="shared" si="84"/>
        <v>459.80000000000013</v>
      </c>
    </row>
    <row r="3961" spans="3:17" x14ac:dyDescent="0.35">
      <c r="C3961" t="s">
        <v>9546</v>
      </c>
      <c r="D3961">
        <v>134.49629999999999</v>
      </c>
      <c r="E3961">
        <v>-87.931700000000006</v>
      </c>
      <c r="G3961" s="186">
        <f>D3962*3</f>
        <v>408.12389999999994</v>
      </c>
      <c r="M3961" t="s">
        <v>10163</v>
      </c>
      <c r="N3961">
        <v>209.00000000000003</v>
      </c>
      <c r="O3961">
        <v>50</v>
      </c>
      <c r="Q3961" s="186">
        <f t="shared" si="84"/>
        <v>459.80000000000013</v>
      </c>
    </row>
    <row r="3962" spans="3:17" x14ac:dyDescent="0.35">
      <c r="C3962" t="s">
        <v>9547</v>
      </c>
      <c r="D3962">
        <v>136.04129999999998</v>
      </c>
      <c r="E3962">
        <v>-84.951599999999999</v>
      </c>
      <c r="G3962" s="186">
        <f>D3963*3</f>
        <v>354.35879999999997</v>
      </c>
      <c r="M3962" t="s">
        <v>9374</v>
      </c>
      <c r="N3962">
        <v>162.80000000000001</v>
      </c>
      <c r="O3962">
        <v>50</v>
      </c>
      <c r="Q3962" s="186">
        <f t="shared" si="84"/>
        <v>358.16000000000008</v>
      </c>
    </row>
    <row r="3963" spans="3:17" x14ac:dyDescent="0.35">
      <c r="C3963" t="s">
        <v>9548</v>
      </c>
      <c r="D3963">
        <v>118.11959999999999</v>
      </c>
      <c r="E3963">
        <v>-86.677499999999995</v>
      </c>
      <c r="G3963" s="186">
        <f>D3964*3</f>
        <v>356.46569999999997</v>
      </c>
      <c r="M3963" t="s">
        <v>10164</v>
      </c>
      <c r="N3963">
        <v>237.60000000000002</v>
      </c>
      <c r="O3963">
        <v>-129</v>
      </c>
      <c r="Q3963" s="186">
        <f t="shared" si="84"/>
        <v>522.72000000000014</v>
      </c>
    </row>
    <row r="3964" spans="3:17" x14ac:dyDescent="0.35">
      <c r="C3964" t="s">
        <v>9547</v>
      </c>
      <c r="D3964">
        <v>118.8219</v>
      </c>
      <c r="E3964">
        <v>-84.951599999999999</v>
      </c>
      <c r="G3964" s="186">
        <f>D3965*3</f>
        <v>329.79330000000004</v>
      </c>
      <c r="M3964" t="s">
        <v>10164</v>
      </c>
      <c r="N3964">
        <v>237.60000000000002</v>
      </c>
      <c r="O3964">
        <v>50</v>
      </c>
      <c r="Q3964" s="186">
        <f t="shared" si="84"/>
        <v>522.72000000000014</v>
      </c>
    </row>
    <row r="3965" spans="3:17" x14ac:dyDescent="0.35">
      <c r="C3965" t="s">
        <v>9549</v>
      </c>
      <c r="D3965">
        <v>109.93110000000001</v>
      </c>
      <c r="E3965">
        <v>-89.565299999999993</v>
      </c>
      <c r="G3965" s="186">
        <f>D3966*3</f>
        <v>330.63569999999993</v>
      </c>
      <c r="M3965" t="s">
        <v>8918</v>
      </c>
      <c r="N3965">
        <v>206.8</v>
      </c>
      <c r="O3965">
        <v>-129</v>
      </c>
      <c r="Q3965" s="186">
        <f t="shared" si="84"/>
        <v>454.96000000000004</v>
      </c>
    </row>
    <row r="3966" spans="3:17" x14ac:dyDescent="0.35">
      <c r="C3966" t="s">
        <v>9544</v>
      </c>
      <c r="D3966">
        <v>110.21189999999999</v>
      </c>
      <c r="E3966">
        <v>-88.4666</v>
      </c>
      <c r="G3966" s="186">
        <f>D3967*3</f>
        <v>354.35879999999997</v>
      </c>
      <c r="M3966" t="s">
        <v>8918</v>
      </c>
      <c r="N3966">
        <v>206.8</v>
      </c>
      <c r="O3966">
        <v>50</v>
      </c>
      <c r="Q3966" s="186">
        <f t="shared" si="84"/>
        <v>454.96000000000004</v>
      </c>
    </row>
    <row r="3967" spans="3:17" x14ac:dyDescent="0.35">
      <c r="C3967" t="s">
        <v>9550</v>
      </c>
      <c r="D3967">
        <v>118.11959999999999</v>
      </c>
      <c r="E3967">
        <v>-93.707400000000007</v>
      </c>
      <c r="G3967" s="186">
        <f>D3968*3</f>
        <v>356.46569999999997</v>
      </c>
      <c r="M3967" t="s">
        <v>8915</v>
      </c>
      <c r="N3967">
        <v>237.60000000000002</v>
      </c>
      <c r="O3967">
        <v>-129</v>
      </c>
      <c r="Q3967" s="186">
        <f t="shared" si="84"/>
        <v>522.72000000000014</v>
      </c>
    </row>
    <row r="3968" spans="3:17" x14ac:dyDescent="0.35">
      <c r="C3968" t="s">
        <v>9551</v>
      </c>
      <c r="D3968">
        <v>118.8219</v>
      </c>
      <c r="E3968">
        <v>-91.981499999999997</v>
      </c>
      <c r="G3968" s="186">
        <f>D3969*3</f>
        <v>403.48889999999994</v>
      </c>
      <c r="M3968" t="s">
        <v>8915</v>
      </c>
      <c r="N3968">
        <v>237.60000000000002</v>
      </c>
      <c r="O3968">
        <v>50</v>
      </c>
      <c r="Q3968" s="186">
        <f t="shared" si="84"/>
        <v>522.72000000000014</v>
      </c>
    </row>
    <row r="3969" spans="3:17" x14ac:dyDescent="0.35">
      <c r="C3969" t="s">
        <v>9552</v>
      </c>
      <c r="D3969">
        <v>134.49629999999999</v>
      </c>
      <c r="E3969">
        <v>-94.961600000000004</v>
      </c>
      <c r="G3969" s="186">
        <f>D3970*3</f>
        <v>408.12389999999994</v>
      </c>
      <c r="M3969" t="s">
        <v>9187</v>
      </c>
      <c r="N3969">
        <v>2.2000000000000002</v>
      </c>
      <c r="O3969">
        <v>50</v>
      </c>
      <c r="Q3969" s="186">
        <f t="shared" si="84"/>
        <v>4.8400000000000007</v>
      </c>
    </row>
    <row r="3970" spans="3:17" x14ac:dyDescent="0.35">
      <c r="C3970" t="s">
        <v>9551</v>
      </c>
      <c r="D3970">
        <v>136.04129999999998</v>
      </c>
      <c r="E3970">
        <v>-91.981499999999997</v>
      </c>
      <c r="G3970" s="186">
        <f>D3971*3</f>
        <v>410.93279999999999</v>
      </c>
      <c r="M3970" t="s">
        <v>8904</v>
      </c>
      <c r="N3970">
        <v>2.2000000000000002</v>
      </c>
      <c r="O3970">
        <v>50</v>
      </c>
      <c r="Q3970" s="186">
        <f t="shared" si="84"/>
        <v>4.8400000000000007</v>
      </c>
    </row>
    <row r="3971" spans="3:17" x14ac:dyDescent="0.35">
      <c r="C3971" t="s">
        <v>9553</v>
      </c>
      <c r="D3971">
        <v>136.9776</v>
      </c>
      <c r="E3971">
        <v>-94.713800000000006</v>
      </c>
      <c r="G3971" s="186">
        <f>D3972*3</f>
        <v>390.03660000000002</v>
      </c>
      <c r="M3971" t="s">
        <v>9374</v>
      </c>
      <c r="N3971">
        <v>2.2000000000000002</v>
      </c>
      <c r="O3971">
        <v>50</v>
      </c>
      <c r="Q3971" s="186">
        <f t="shared" si="84"/>
        <v>4.8400000000000007</v>
      </c>
    </row>
    <row r="3972" spans="3:17" x14ac:dyDescent="0.35">
      <c r="C3972" t="s">
        <v>9554</v>
      </c>
      <c r="D3972">
        <v>130.01220000000001</v>
      </c>
      <c r="E3972">
        <v>-90.006</v>
      </c>
      <c r="G3972" s="186">
        <f>D3973*3</f>
        <v>348.24419999999998</v>
      </c>
      <c r="M3972" t="s">
        <v>9377</v>
      </c>
      <c r="N3972">
        <v>0</v>
      </c>
      <c r="O3972">
        <v>-5</v>
      </c>
      <c r="Q3972" s="186">
        <f t="shared" si="84"/>
        <v>0</v>
      </c>
    </row>
    <row r="3973" spans="3:17" x14ac:dyDescent="0.35">
      <c r="C3973" t="s">
        <v>9555</v>
      </c>
      <c r="D3973">
        <v>116.0814</v>
      </c>
      <c r="E3973">
        <v>-87.620400000000004</v>
      </c>
      <c r="G3973" s="186">
        <f>D3974*3</f>
        <v>327.34709999999995</v>
      </c>
      <c r="M3973" t="s">
        <v>9374</v>
      </c>
      <c r="N3973">
        <v>2.2000000000000002</v>
      </c>
      <c r="O3973">
        <v>-129</v>
      </c>
      <c r="Q3973" s="186">
        <f t="shared" si="84"/>
        <v>4.8400000000000007</v>
      </c>
    </row>
    <row r="3974" spans="3:17" x14ac:dyDescent="0.35">
      <c r="C3974" t="s">
        <v>9556</v>
      </c>
      <c r="D3974">
        <v>109.11569999999999</v>
      </c>
      <c r="E3974">
        <v>-89.942499999999995</v>
      </c>
      <c r="G3974" s="186">
        <f>D3975*3</f>
        <v>348.24419999999998</v>
      </c>
      <c r="M3974" t="s">
        <v>9374</v>
      </c>
      <c r="N3974">
        <v>2.2000000000000002</v>
      </c>
      <c r="O3974">
        <v>-178</v>
      </c>
      <c r="Q3974" s="186">
        <f t="shared" si="84"/>
        <v>4.8400000000000007</v>
      </c>
    </row>
    <row r="3975" spans="3:17" x14ac:dyDescent="0.35">
      <c r="C3975" t="s">
        <v>9557</v>
      </c>
      <c r="D3975">
        <v>116.0814</v>
      </c>
      <c r="E3975">
        <v>-94.650199999999998</v>
      </c>
      <c r="G3975" s="186">
        <f>D3976*3</f>
        <v>390.03660000000002</v>
      </c>
      <c r="M3975" t="s">
        <v>9378</v>
      </c>
      <c r="N3975">
        <v>0</v>
      </c>
      <c r="O3975">
        <v>24</v>
      </c>
      <c r="Q3975" s="186">
        <f t="shared" si="84"/>
        <v>0</v>
      </c>
    </row>
    <row r="3976" spans="3:17" x14ac:dyDescent="0.35">
      <c r="C3976" t="s">
        <v>9558</v>
      </c>
      <c r="D3976">
        <v>130.01220000000001</v>
      </c>
      <c r="E3976">
        <v>-97.035899999999998</v>
      </c>
      <c r="G3976" s="186">
        <f>D3977*3</f>
        <v>384.26670000000001</v>
      </c>
      <c r="M3976" t="s">
        <v>9361</v>
      </c>
      <c r="N3976">
        <v>171.60000000000002</v>
      </c>
      <c r="O3976">
        <v>135</v>
      </c>
      <c r="Q3976" s="186">
        <f t="shared" si="84"/>
        <v>377.5200000000001</v>
      </c>
    </row>
    <row r="3977" spans="3:17" x14ac:dyDescent="0.35">
      <c r="C3977" t="s">
        <v>9559</v>
      </c>
      <c r="D3977">
        <v>128.0889</v>
      </c>
      <c r="E3977">
        <v>-96.808899999999994</v>
      </c>
      <c r="G3977" s="186">
        <f>D3978*3</f>
        <v>369.08460000000002</v>
      </c>
      <c r="M3977" t="s">
        <v>9183</v>
      </c>
      <c r="N3977">
        <v>171.60000000000002</v>
      </c>
      <c r="O3977">
        <v>165</v>
      </c>
      <c r="Q3977" s="186">
        <f t="shared" si="84"/>
        <v>377.5200000000001</v>
      </c>
    </row>
    <row r="3978" spans="3:17" x14ac:dyDescent="0.35">
      <c r="C3978" t="s">
        <v>9560</v>
      </c>
      <c r="D3978">
        <v>123.0282</v>
      </c>
      <c r="E3978">
        <v>-91.652199999999993</v>
      </c>
      <c r="G3978" s="186">
        <f>D3979*3</f>
        <v>338.72039999999998</v>
      </c>
      <c r="M3978" t="s">
        <v>9183</v>
      </c>
      <c r="N3978">
        <v>0</v>
      </c>
      <c r="O3978">
        <v>165</v>
      </c>
      <c r="Q3978" s="186">
        <f t="shared" si="84"/>
        <v>0</v>
      </c>
    </row>
    <row r="3979" spans="3:17" x14ac:dyDescent="0.35">
      <c r="C3979" t="s">
        <v>9561</v>
      </c>
      <c r="D3979">
        <v>112.90679999999999</v>
      </c>
      <c r="E3979">
        <v>-88.368600000000001</v>
      </c>
      <c r="G3979" s="186">
        <f>D3980*3</f>
        <v>323.53830000000005</v>
      </c>
      <c r="M3979" t="s">
        <v>9361</v>
      </c>
      <c r="N3979">
        <v>0</v>
      </c>
      <c r="O3979">
        <v>135</v>
      </c>
      <c r="Q3979" s="186">
        <f t="shared" si="84"/>
        <v>0</v>
      </c>
    </row>
    <row r="3980" spans="3:17" x14ac:dyDescent="0.35">
      <c r="C3980" t="s">
        <v>9562</v>
      </c>
      <c r="D3980">
        <v>107.84610000000001</v>
      </c>
      <c r="E3980">
        <v>-90.241799999999998</v>
      </c>
      <c r="G3980" s="186">
        <f>D3981*3</f>
        <v>338.72039999999998</v>
      </c>
      <c r="M3980" t="s">
        <v>9362</v>
      </c>
      <c r="N3980">
        <v>171.60000000000002</v>
      </c>
      <c r="O3980">
        <v>178</v>
      </c>
      <c r="Q3980" s="186">
        <f t="shared" si="84"/>
        <v>377.5200000000001</v>
      </c>
    </row>
    <row r="3981" spans="3:17" x14ac:dyDescent="0.35">
      <c r="C3981" t="s">
        <v>9563</v>
      </c>
      <c r="D3981">
        <v>112.90679999999999</v>
      </c>
      <c r="E3981">
        <v>-95.398499999999999</v>
      </c>
      <c r="G3981" s="186">
        <f>D3982*3</f>
        <v>369.08460000000002</v>
      </c>
      <c r="M3981" t="s">
        <v>9363</v>
      </c>
      <c r="N3981">
        <v>204.60000000000002</v>
      </c>
      <c r="O3981">
        <v>136</v>
      </c>
      <c r="Q3981" s="186">
        <f t="shared" si="84"/>
        <v>450.12000000000006</v>
      </c>
    </row>
    <row r="3982" spans="3:17" x14ac:dyDescent="0.35">
      <c r="C3982" t="s">
        <v>9564</v>
      </c>
      <c r="D3982">
        <v>123.0282</v>
      </c>
      <c r="E3982">
        <v>-98.682100000000005</v>
      </c>
      <c r="G3982" s="186">
        <f>D3983*3</f>
        <v>350.66429999999997</v>
      </c>
      <c r="M3982" t="s">
        <v>9183</v>
      </c>
      <c r="N3982">
        <v>171.60000000000002</v>
      </c>
      <c r="O3982">
        <v>104</v>
      </c>
      <c r="Q3982" s="186">
        <f t="shared" si="84"/>
        <v>377.5200000000001</v>
      </c>
    </row>
    <row r="3983" spans="3:17" x14ac:dyDescent="0.35">
      <c r="C3983" t="s">
        <v>9565</v>
      </c>
      <c r="D3983">
        <v>116.88809999999999</v>
      </c>
      <c r="E3983">
        <v>-98.153999999999996</v>
      </c>
      <c r="G3983" s="186">
        <f>D3984*3</f>
        <v>342.68309999999997</v>
      </c>
      <c r="M3983" t="s">
        <v>9183</v>
      </c>
      <c r="N3983">
        <v>0</v>
      </c>
      <c r="O3983">
        <v>104</v>
      </c>
      <c r="Q3983" s="186">
        <f t="shared" si="84"/>
        <v>0</v>
      </c>
    </row>
    <row r="3984" spans="3:17" x14ac:dyDescent="0.35">
      <c r="C3984" t="s">
        <v>9566</v>
      </c>
      <c r="D3984">
        <v>114.2277</v>
      </c>
      <c r="E3984">
        <v>-92.709100000000007</v>
      </c>
      <c r="G3984" s="186">
        <f>D3985*3</f>
        <v>326.71979999999996</v>
      </c>
      <c r="M3984" t="s">
        <v>9365</v>
      </c>
      <c r="N3984">
        <v>171.60000000000002</v>
      </c>
      <c r="O3984">
        <v>165</v>
      </c>
      <c r="Q3984" s="186">
        <f t="shared" si="84"/>
        <v>377.5200000000001</v>
      </c>
    </row>
    <row r="3985" spans="3:17" x14ac:dyDescent="0.35">
      <c r="C3985" t="s">
        <v>9567</v>
      </c>
      <c r="D3985">
        <v>108.9066</v>
      </c>
      <c r="E3985">
        <v>-88.849000000000004</v>
      </c>
      <c r="G3985" s="186">
        <f>D3986*3</f>
        <v>318.73770000000002</v>
      </c>
      <c r="M3985" t="s">
        <v>9362</v>
      </c>
      <c r="N3985">
        <v>171.60000000000002</v>
      </c>
      <c r="O3985">
        <v>91</v>
      </c>
      <c r="Q3985" s="186">
        <f t="shared" si="84"/>
        <v>377.5200000000001</v>
      </c>
    </row>
    <row r="3986" spans="3:17" x14ac:dyDescent="0.35">
      <c r="C3986" t="s">
        <v>9568</v>
      </c>
      <c r="D3986">
        <v>106.24590000000001</v>
      </c>
      <c r="E3986">
        <v>-90.433999999999997</v>
      </c>
      <c r="G3986" s="186">
        <f>D3987*3</f>
        <v>326.71979999999996</v>
      </c>
      <c r="M3986" t="s">
        <v>9362</v>
      </c>
      <c r="N3986">
        <v>0</v>
      </c>
      <c r="O3986">
        <v>91</v>
      </c>
      <c r="Q3986" s="186">
        <f t="shared" si="84"/>
        <v>0</v>
      </c>
    </row>
    <row r="3987" spans="3:17" x14ac:dyDescent="0.35">
      <c r="C3987" t="s">
        <v>9569</v>
      </c>
      <c r="D3987">
        <v>108.9066</v>
      </c>
      <c r="E3987">
        <v>-95.878900000000002</v>
      </c>
      <c r="G3987" s="186">
        <f>D3988*3</f>
        <v>342.68309999999997</v>
      </c>
      <c r="M3987" t="s">
        <v>9364</v>
      </c>
      <c r="N3987">
        <v>171.60000000000002</v>
      </c>
      <c r="O3987">
        <v>135</v>
      </c>
      <c r="Q3987" s="186">
        <f t="shared" si="84"/>
        <v>377.5200000000001</v>
      </c>
    </row>
    <row r="3988" spans="3:17" x14ac:dyDescent="0.35">
      <c r="C3988" t="s">
        <v>9570</v>
      </c>
      <c r="D3988">
        <v>114.2277</v>
      </c>
      <c r="E3988">
        <v>-99.739000000000004</v>
      </c>
      <c r="G3988" s="186">
        <f>D3989*3</f>
        <v>291.53789999999992</v>
      </c>
      <c r="M3988" t="s">
        <v>9365</v>
      </c>
      <c r="N3988">
        <v>171.60000000000002</v>
      </c>
      <c r="O3988">
        <v>104</v>
      </c>
      <c r="Q3988" s="186">
        <f t="shared" si="84"/>
        <v>377.5200000000001</v>
      </c>
    </row>
    <row r="3989" spans="3:17" x14ac:dyDescent="0.35">
      <c r="C3989" t="s">
        <v>9571</v>
      </c>
      <c r="D3989">
        <v>97.179299999999984</v>
      </c>
      <c r="E3989">
        <v>-98.617599999999996</v>
      </c>
      <c r="G3989" s="186">
        <f>D3990*3</f>
        <v>291.53789999999992</v>
      </c>
      <c r="M3989" t="s">
        <v>9365</v>
      </c>
      <c r="N3989">
        <v>0</v>
      </c>
      <c r="O3989">
        <v>104</v>
      </c>
      <c r="Q3989" s="186">
        <f t="shared" si="84"/>
        <v>0</v>
      </c>
    </row>
    <row r="3990" spans="3:17" x14ac:dyDescent="0.35">
      <c r="C3990" t="s">
        <v>9572</v>
      </c>
      <c r="D3990">
        <v>97.179299999999984</v>
      </c>
      <c r="E3990">
        <v>-93.073300000000003</v>
      </c>
      <c r="G3990" s="186">
        <f>D3991*3</f>
        <v>291.53789999999992</v>
      </c>
      <c r="M3990" t="s">
        <v>9364</v>
      </c>
      <c r="N3990">
        <v>0</v>
      </c>
      <c r="O3990">
        <v>135</v>
      </c>
      <c r="Q3990" s="186">
        <f t="shared" si="84"/>
        <v>0</v>
      </c>
    </row>
    <row r="3991" spans="3:17" x14ac:dyDescent="0.35">
      <c r="C3991" t="s">
        <v>9573</v>
      </c>
      <c r="D3991">
        <v>97.179299999999984</v>
      </c>
      <c r="E3991">
        <v>-89.014600000000002</v>
      </c>
      <c r="G3991" s="186">
        <f>D3992*3</f>
        <v>291.53789999999992</v>
      </c>
      <c r="M3991" t="s">
        <v>9365</v>
      </c>
      <c r="N3991">
        <v>0</v>
      </c>
      <c r="O3991">
        <v>165</v>
      </c>
      <c r="Q3991" s="186">
        <f t="shared" si="84"/>
        <v>0</v>
      </c>
    </row>
    <row r="3992" spans="3:17" x14ac:dyDescent="0.35">
      <c r="C3992" t="s">
        <v>9574</v>
      </c>
      <c r="D3992">
        <v>97.179299999999984</v>
      </c>
      <c r="E3992">
        <v>-90.500200000000007</v>
      </c>
      <c r="G3992" s="186">
        <f>D3993*3</f>
        <v>291.53789999999992</v>
      </c>
      <c r="M3992" t="s">
        <v>9362</v>
      </c>
      <c r="N3992">
        <v>0</v>
      </c>
      <c r="O3992">
        <v>178</v>
      </c>
      <c r="Q3992" s="186">
        <f t="shared" si="84"/>
        <v>0</v>
      </c>
    </row>
    <row r="3993" spans="3:17" x14ac:dyDescent="0.35">
      <c r="C3993" t="s">
        <v>9575</v>
      </c>
      <c r="D3993">
        <v>97.179299999999984</v>
      </c>
      <c r="E3993">
        <v>-96.044499999999999</v>
      </c>
      <c r="G3993" s="186">
        <f>D3994*3</f>
        <v>291.53789999999992</v>
      </c>
    </row>
    <row r="3994" spans="3:17" x14ac:dyDescent="0.35">
      <c r="C3994" t="s">
        <v>9576</v>
      </c>
      <c r="D3994">
        <v>97.179299999999984</v>
      </c>
      <c r="E3994">
        <v>-100.10299999999999</v>
      </c>
      <c r="G3994" s="186">
        <f>D3995*3</f>
        <v>147.81330000000003</v>
      </c>
    </row>
    <row r="3995" spans="3:17" x14ac:dyDescent="0.35">
      <c r="C3995" t="s">
        <v>9577</v>
      </c>
      <c r="D3995">
        <v>49.271100000000004</v>
      </c>
      <c r="E3995">
        <v>-90.395600000000002</v>
      </c>
      <c r="G3995" s="186">
        <f>D3996*3</f>
        <v>147.81330000000003</v>
      </c>
    </row>
    <row r="3996" spans="3:17" x14ac:dyDescent="0.35">
      <c r="C3996" t="s">
        <v>9578</v>
      </c>
      <c r="D3996">
        <v>49.271100000000004</v>
      </c>
      <c r="E3996">
        <v>-88.871700000000004</v>
      </c>
      <c r="G3996" s="186">
        <f>D3997*3</f>
        <v>-1.7217540000000002</v>
      </c>
    </row>
    <row r="3997" spans="3:17" x14ac:dyDescent="0.35">
      <c r="C3997" t="s">
        <v>9578</v>
      </c>
      <c r="D3997">
        <v>-0.57391800000000004</v>
      </c>
      <c r="E3997">
        <v>-88.871700000000004</v>
      </c>
      <c r="G3997" s="186">
        <f>D3998*3</f>
        <v>-1.7217359999999999</v>
      </c>
    </row>
    <row r="3998" spans="3:17" x14ac:dyDescent="0.35">
      <c r="C3998" t="s">
        <v>9577</v>
      </c>
      <c r="D3998">
        <v>-0.57391199999999998</v>
      </c>
      <c r="E3998">
        <v>-90.395600000000002</v>
      </c>
      <c r="G3998" s="186">
        <f>D3999*3</f>
        <v>291.53789999999992</v>
      </c>
    </row>
    <row r="3999" spans="3:17" x14ac:dyDescent="0.35">
      <c r="C3999" t="s">
        <v>9579</v>
      </c>
      <c r="D3999">
        <v>97.179299999999984</v>
      </c>
      <c r="E3999">
        <v>-89.599000000000004</v>
      </c>
      <c r="G3999" s="186">
        <f>D4000*3</f>
        <v>291.53789999999992</v>
      </c>
    </row>
    <row r="4000" spans="3:17" x14ac:dyDescent="0.35">
      <c r="C4000" t="s">
        <v>9580</v>
      </c>
      <c r="D4000">
        <v>97.179299999999984</v>
      </c>
      <c r="E4000">
        <v>-87.783500000000004</v>
      </c>
      <c r="G4000" s="186">
        <f>D4001*3</f>
        <v>147.81330000000003</v>
      </c>
    </row>
    <row r="4001" spans="3:7" x14ac:dyDescent="0.35">
      <c r="C4001" t="s">
        <v>9580</v>
      </c>
      <c r="D4001">
        <v>49.271100000000004</v>
      </c>
      <c r="E4001">
        <v>-87.783500000000004</v>
      </c>
      <c r="G4001" s="186">
        <f>D4002*3</f>
        <v>147.81330000000003</v>
      </c>
    </row>
    <row r="4002" spans="3:7" x14ac:dyDescent="0.35">
      <c r="C4002" t="s">
        <v>9579</v>
      </c>
      <c r="D4002">
        <v>49.271100000000004</v>
      </c>
      <c r="E4002">
        <v>-89.599000000000004</v>
      </c>
      <c r="G4002" s="186">
        <f>D4003*3</f>
        <v>291.53789999999992</v>
      </c>
    </row>
    <row r="4003" spans="3:7" x14ac:dyDescent="0.35">
      <c r="C4003" t="s">
        <v>9581</v>
      </c>
      <c r="D4003">
        <v>97.179299999999984</v>
      </c>
      <c r="E4003">
        <v>-92.743399999999994</v>
      </c>
      <c r="G4003" s="186">
        <f>D4004*3</f>
        <v>291.53789999999992</v>
      </c>
    </row>
    <row r="4004" spans="3:7" x14ac:dyDescent="0.35">
      <c r="C4004" t="s">
        <v>9582</v>
      </c>
      <c r="D4004">
        <v>97.179299999999984</v>
      </c>
      <c r="E4004">
        <v>-99.518699999999995</v>
      </c>
      <c r="G4004" s="186">
        <f>D4005*3</f>
        <v>147.81330000000003</v>
      </c>
    </row>
    <row r="4005" spans="3:7" x14ac:dyDescent="0.35">
      <c r="C4005" t="s">
        <v>9582</v>
      </c>
      <c r="D4005">
        <v>49.271100000000004</v>
      </c>
      <c r="E4005">
        <v>-99.518699999999995</v>
      </c>
      <c r="G4005" s="186">
        <f>D4006*3</f>
        <v>147.81330000000003</v>
      </c>
    </row>
    <row r="4006" spans="3:7" x14ac:dyDescent="0.35">
      <c r="C4006" t="s">
        <v>9581</v>
      </c>
      <c r="D4006">
        <v>49.271100000000004</v>
      </c>
      <c r="E4006">
        <v>-92.743399999999994</v>
      </c>
      <c r="G4006" s="186">
        <f>D4007*3</f>
        <v>291.53789999999992</v>
      </c>
    </row>
    <row r="4007" spans="3:7" x14ac:dyDescent="0.35">
      <c r="C4007" t="s">
        <v>9583</v>
      </c>
      <c r="D4007">
        <v>97.179299999999984</v>
      </c>
      <c r="E4007">
        <v>-101.334</v>
      </c>
      <c r="G4007" s="186">
        <f>D4008*3</f>
        <v>291.53789999999992</v>
      </c>
    </row>
    <row r="4008" spans="3:7" x14ac:dyDescent="0.35">
      <c r="C4008" t="s">
        <v>9584</v>
      </c>
      <c r="D4008">
        <v>97.179299999999984</v>
      </c>
      <c r="E4008">
        <v>-96.374300000000005</v>
      </c>
      <c r="G4008" s="186">
        <f>D4009*3</f>
        <v>147.81330000000003</v>
      </c>
    </row>
    <row r="4009" spans="3:7" x14ac:dyDescent="0.35">
      <c r="C4009" t="s">
        <v>9584</v>
      </c>
      <c r="D4009">
        <v>49.271100000000004</v>
      </c>
      <c r="E4009">
        <v>-96.374300000000005</v>
      </c>
      <c r="G4009" s="186">
        <f>D4010*3</f>
        <v>147.81330000000003</v>
      </c>
    </row>
    <row r="4010" spans="3:7" x14ac:dyDescent="0.35">
      <c r="C4010" t="s">
        <v>9583</v>
      </c>
      <c r="D4010">
        <v>49.271100000000004</v>
      </c>
      <c r="E4010">
        <v>-101.334</v>
      </c>
      <c r="G4010" s="186">
        <f>D4011*3</f>
        <v>147.81330000000003</v>
      </c>
    </row>
    <row r="4011" spans="3:7" x14ac:dyDescent="0.35">
      <c r="C4011" t="s">
        <v>9585</v>
      </c>
      <c r="D4011">
        <v>49.271100000000004</v>
      </c>
      <c r="E4011">
        <v>-93.034999999999997</v>
      </c>
      <c r="G4011" s="186">
        <f>D4012*3</f>
        <v>147.81330000000003</v>
      </c>
    </row>
    <row r="4012" spans="3:7" x14ac:dyDescent="0.35">
      <c r="C4012" t="s">
        <v>9586</v>
      </c>
      <c r="D4012">
        <v>49.271100000000004</v>
      </c>
      <c r="E4012">
        <v>-98.722200000000001</v>
      </c>
      <c r="G4012" s="186">
        <f>D4013*3</f>
        <v>-1.7217180000000001</v>
      </c>
    </row>
    <row r="4013" spans="3:7" x14ac:dyDescent="0.35">
      <c r="C4013" t="s">
        <v>9586</v>
      </c>
      <c r="D4013">
        <v>-0.57390600000000003</v>
      </c>
      <c r="E4013">
        <v>-98.722200000000001</v>
      </c>
      <c r="G4013" s="186">
        <f>D4014*3</f>
        <v>-1.7217359999999999</v>
      </c>
    </row>
    <row r="4014" spans="3:7" x14ac:dyDescent="0.35">
      <c r="C4014" t="s">
        <v>9585</v>
      </c>
      <c r="D4014">
        <v>-0.57391199999999998</v>
      </c>
      <c r="E4014">
        <v>-93.034999999999997</v>
      </c>
      <c r="G4014" s="186">
        <f>D4015*3</f>
        <v>147.81330000000003</v>
      </c>
    </row>
    <row r="4015" spans="3:7" x14ac:dyDescent="0.35">
      <c r="C4015" t="s">
        <v>9587</v>
      </c>
      <c r="D4015">
        <v>49.271100000000004</v>
      </c>
      <c r="E4015">
        <v>-100.246</v>
      </c>
      <c r="G4015" s="186">
        <f>D4016*3</f>
        <v>147.81330000000003</v>
      </c>
    </row>
    <row r="4016" spans="3:7" x14ac:dyDescent="0.35">
      <c r="C4016" t="s">
        <v>9588</v>
      </c>
      <c r="D4016">
        <v>49.271100000000004</v>
      </c>
      <c r="E4016">
        <v>-96.082800000000006</v>
      </c>
      <c r="G4016" s="186">
        <f>D4017*3</f>
        <v>-1.7217180000000001</v>
      </c>
    </row>
    <row r="4017" spans="3:27" x14ac:dyDescent="0.35">
      <c r="C4017" t="s">
        <v>9588</v>
      </c>
      <c r="D4017">
        <v>-0.57390600000000003</v>
      </c>
      <c r="E4017">
        <v>-96.082800000000006</v>
      </c>
      <c r="G4017" s="186">
        <f>D4018*3</f>
        <v>-1.7217180000000001</v>
      </c>
    </row>
    <row r="4018" spans="3:27" x14ac:dyDescent="0.35">
      <c r="C4018" t="s">
        <v>9587</v>
      </c>
      <c r="D4018">
        <v>-0.57390600000000003</v>
      </c>
      <c r="E4018">
        <v>-100.246</v>
      </c>
      <c r="G4018" s="186">
        <f>D4019*3</f>
        <v>433.95389999999998</v>
      </c>
      <c r="W4018" t="s">
        <v>9366</v>
      </c>
      <c r="X4018">
        <v>171.60000000000002</v>
      </c>
      <c r="Y4018">
        <v>85</v>
      </c>
      <c r="AA4018">
        <f>X4018*2.2</f>
        <v>377.5200000000001</v>
      </c>
    </row>
    <row r="4019" spans="3:27" x14ac:dyDescent="0.35">
      <c r="C4019" t="s">
        <v>9589</v>
      </c>
      <c r="D4019">
        <v>144.65129999999999</v>
      </c>
      <c r="E4019">
        <v>-85.937399999999997</v>
      </c>
      <c r="G4019" s="186">
        <f>D4020*3</f>
        <v>428.05439999999999</v>
      </c>
      <c r="N4019" t="s">
        <v>9187</v>
      </c>
      <c r="O4019">
        <v>125.8</v>
      </c>
      <c r="P4019">
        <v>-178</v>
      </c>
      <c r="R4019">
        <f>O4019*1.7</f>
        <v>213.85999999999999</v>
      </c>
      <c r="W4019" t="s">
        <v>9295</v>
      </c>
      <c r="X4019">
        <v>171.60000000000002</v>
      </c>
      <c r="Y4019">
        <v>93</v>
      </c>
      <c r="AA4019" s="186">
        <f t="shared" ref="AA4019:AA4056" si="85">X4019*2.2</f>
        <v>377.5200000000001</v>
      </c>
    </row>
    <row r="4020" spans="3:27" x14ac:dyDescent="0.35">
      <c r="C4020" t="s">
        <v>9590</v>
      </c>
      <c r="D4020">
        <v>142.6848</v>
      </c>
      <c r="E4020">
        <v>-89.544600000000003</v>
      </c>
      <c r="G4020" s="186">
        <f>D4021*3</f>
        <v>403.48889999999994</v>
      </c>
      <c r="N4020" t="s">
        <v>9187</v>
      </c>
      <c r="O4020">
        <v>1.7</v>
      </c>
      <c r="P4020">
        <v>-178</v>
      </c>
      <c r="R4020" s="186">
        <f t="shared" ref="R4020:R4057" si="86">O4020*1.7</f>
        <v>2.8899999999999997</v>
      </c>
      <c r="W4020" t="s">
        <v>9367</v>
      </c>
      <c r="X4020">
        <v>204.60000000000002</v>
      </c>
      <c r="Y4020">
        <v>126</v>
      </c>
      <c r="AA4020" s="186">
        <f t="shared" si="85"/>
        <v>450.12000000000006</v>
      </c>
    </row>
    <row r="4021" spans="3:27" x14ac:dyDescent="0.35">
      <c r="C4021" t="s">
        <v>9591</v>
      </c>
      <c r="D4021">
        <v>134.49629999999999</v>
      </c>
      <c r="E4021">
        <v>-92.432400000000001</v>
      </c>
      <c r="G4021" s="186">
        <f>D4022*3</f>
        <v>408.12389999999994</v>
      </c>
      <c r="N4021" t="s">
        <v>9187</v>
      </c>
      <c r="O4021">
        <v>1.7</v>
      </c>
      <c r="P4021">
        <v>-129</v>
      </c>
      <c r="R4021" s="186">
        <f t="shared" si="86"/>
        <v>2.8899999999999997</v>
      </c>
      <c r="W4021" t="s">
        <v>9368</v>
      </c>
      <c r="X4021">
        <v>171.60000000000002</v>
      </c>
      <c r="Y4021">
        <v>103</v>
      </c>
      <c r="AA4021" s="186">
        <f t="shared" si="85"/>
        <v>377.5200000000001</v>
      </c>
    </row>
    <row r="4022" spans="3:27" x14ac:dyDescent="0.35">
      <c r="C4022" t="s">
        <v>9592</v>
      </c>
      <c r="D4022">
        <v>136.04129999999998</v>
      </c>
      <c r="E4022">
        <v>-89.452399999999997</v>
      </c>
      <c r="G4022" s="186">
        <f>D4023*3</f>
        <v>354.35879999999997</v>
      </c>
      <c r="N4022" t="s">
        <v>9187</v>
      </c>
      <c r="O4022">
        <v>125.8</v>
      </c>
      <c r="P4022">
        <v>-129</v>
      </c>
      <c r="R4022" s="186">
        <f t="shared" si="86"/>
        <v>213.85999999999999</v>
      </c>
      <c r="W4022" t="s">
        <v>9368</v>
      </c>
      <c r="X4022">
        <v>0</v>
      </c>
      <c r="Y4022">
        <v>103</v>
      </c>
      <c r="AA4022" s="186">
        <f t="shared" si="85"/>
        <v>0</v>
      </c>
    </row>
    <row r="4023" spans="3:27" x14ac:dyDescent="0.35">
      <c r="C4023" t="s">
        <v>9593</v>
      </c>
      <c r="D4023">
        <v>118.11959999999999</v>
      </c>
      <c r="E4023">
        <v>-91.178200000000004</v>
      </c>
      <c r="G4023" s="186">
        <f>D4024*3</f>
        <v>356.46569999999997</v>
      </c>
      <c r="N4023" t="s">
        <v>9187</v>
      </c>
      <c r="O4023">
        <v>1.7</v>
      </c>
      <c r="P4023">
        <v>50</v>
      </c>
      <c r="R4023" s="186">
        <f t="shared" si="86"/>
        <v>2.8899999999999997</v>
      </c>
      <c r="W4023" t="s">
        <v>9366</v>
      </c>
      <c r="X4023">
        <v>0</v>
      </c>
      <c r="Y4023">
        <v>85</v>
      </c>
      <c r="AA4023" s="186">
        <f t="shared" si="85"/>
        <v>0</v>
      </c>
    </row>
    <row r="4024" spans="3:27" x14ac:dyDescent="0.35">
      <c r="C4024" t="s">
        <v>9592</v>
      </c>
      <c r="D4024">
        <v>118.8219</v>
      </c>
      <c r="E4024">
        <v>-89.452399999999997</v>
      </c>
      <c r="G4024" s="186">
        <f>D4025*3</f>
        <v>329.79330000000004</v>
      </c>
      <c r="N4024" t="s">
        <v>9187</v>
      </c>
      <c r="O4024">
        <v>125.8</v>
      </c>
      <c r="P4024">
        <v>50</v>
      </c>
      <c r="R4024" s="186">
        <f t="shared" si="86"/>
        <v>213.85999999999999</v>
      </c>
      <c r="W4024" t="s">
        <v>9369</v>
      </c>
      <c r="X4024">
        <v>171.60000000000002</v>
      </c>
      <c r="Y4024">
        <v>120</v>
      </c>
      <c r="AA4024" s="186">
        <f t="shared" si="85"/>
        <v>377.5200000000001</v>
      </c>
    </row>
    <row r="4025" spans="3:27" x14ac:dyDescent="0.35">
      <c r="C4025" t="s">
        <v>9594</v>
      </c>
      <c r="D4025">
        <v>109.93110000000001</v>
      </c>
      <c r="E4025">
        <v>-87.036199999999994</v>
      </c>
      <c r="G4025" s="186">
        <f>D4026*3</f>
        <v>330.63659999999999</v>
      </c>
      <c r="N4025" t="s">
        <v>8904</v>
      </c>
      <c r="O4025">
        <v>125.8</v>
      </c>
      <c r="P4025">
        <v>-178</v>
      </c>
      <c r="R4025" s="186">
        <f t="shared" si="86"/>
        <v>213.85999999999999</v>
      </c>
      <c r="W4025" t="s">
        <v>9370</v>
      </c>
      <c r="X4025">
        <v>171.60000000000002</v>
      </c>
      <c r="Y4025">
        <v>135</v>
      </c>
      <c r="AA4025" s="186">
        <f t="shared" si="85"/>
        <v>377.5200000000001</v>
      </c>
    </row>
    <row r="4026" spans="3:27" x14ac:dyDescent="0.35">
      <c r="C4026" t="s">
        <v>9589</v>
      </c>
      <c r="D4026">
        <v>110.2122</v>
      </c>
      <c r="E4026">
        <v>-85.937399999999997</v>
      </c>
      <c r="G4026" s="186">
        <f>D4027*3</f>
        <v>354.35879999999997</v>
      </c>
      <c r="N4026" t="s">
        <v>8904</v>
      </c>
      <c r="O4026">
        <v>125.8</v>
      </c>
      <c r="P4026">
        <v>-129</v>
      </c>
      <c r="R4026" s="186">
        <f t="shared" si="86"/>
        <v>213.85999999999999</v>
      </c>
      <c r="W4026" t="s">
        <v>9370</v>
      </c>
      <c r="X4026">
        <v>0</v>
      </c>
      <c r="Y4026">
        <v>135</v>
      </c>
      <c r="AA4026" s="186">
        <f t="shared" si="85"/>
        <v>0</v>
      </c>
    </row>
    <row r="4027" spans="3:27" x14ac:dyDescent="0.35">
      <c r="C4027" t="s">
        <v>9595</v>
      </c>
      <c r="D4027">
        <v>118.11959999999999</v>
      </c>
      <c r="E4027">
        <v>-84.148300000000006</v>
      </c>
      <c r="G4027" s="186">
        <f>D4028*3</f>
        <v>356.46569999999997</v>
      </c>
      <c r="N4027" t="s">
        <v>8888</v>
      </c>
      <c r="O4027">
        <v>183.6</v>
      </c>
      <c r="P4027">
        <v>-129</v>
      </c>
      <c r="R4027" s="186">
        <f t="shared" si="86"/>
        <v>312.12</v>
      </c>
      <c r="W4027" t="s">
        <v>9371</v>
      </c>
      <c r="X4027">
        <v>171.60000000000002</v>
      </c>
      <c r="Y4027">
        <v>153</v>
      </c>
      <c r="AA4027" s="186">
        <f t="shared" si="85"/>
        <v>377.5200000000001</v>
      </c>
    </row>
    <row r="4028" spans="3:27" x14ac:dyDescent="0.35">
      <c r="C4028" t="s">
        <v>9596</v>
      </c>
      <c r="D4028">
        <v>118.8219</v>
      </c>
      <c r="E4028">
        <v>-82.422499999999999</v>
      </c>
      <c r="G4028" s="186">
        <f>D4029*3</f>
        <v>403.48889999999994</v>
      </c>
      <c r="N4028" t="s">
        <v>10161</v>
      </c>
      <c r="O4028">
        <v>159.79999999999998</v>
      </c>
      <c r="P4028">
        <v>-129</v>
      </c>
      <c r="R4028" s="186">
        <f t="shared" si="86"/>
        <v>271.65999999999997</v>
      </c>
      <c r="W4028" t="s">
        <v>9372</v>
      </c>
      <c r="X4028">
        <v>171.60000000000002</v>
      </c>
      <c r="Y4028">
        <v>163</v>
      </c>
      <c r="AA4028" s="186">
        <f t="shared" si="85"/>
        <v>377.5200000000001</v>
      </c>
    </row>
    <row r="4029" spans="3:27" x14ac:dyDescent="0.35">
      <c r="C4029" t="s">
        <v>9597</v>
      </c>
      <c r="D4029">
        <v>134.49629999999999</v>
      </c>
      <c r="E4029">
        <v>-85.402500000000003</v>
      </c>
      <c r="G4029" s="186">
        <f>D4030*3</f>
        <v>408.12389999999994</v>
      </c>
      <c r="N4029" t="s">
        <v>10161</v>
      </c>
      <c r="O4029">
        <v>159.79999999999998</v>
      </c>
      <c r="P4029">
        <v>50</v>
      </c>
      <c r="R4029" s="186">
        <f t="shared" si="86"/>
        <v>271.65999999999997</v>
      </c>
      <c r="W4029" t="s">
        <v>9372</v>
      </c>
      <c r="X4029">
        <v>0</v>
      </c>
      <c r="Y4029">
        <v>163</v>
      </c>
      <c r="AA4029" s="186">
        <f t="shared" si="85"/>
        <v>0</v>
      </c>
    </row>
    <row r="4030" spans="3:27" x14ac:dyDescent="0.35">
      <c r="C4030" t="s">
        <v>9596</v>
      </c>
      <c r="D4030">
        <v>136.04129999999998</v>
      </c>
      <c r="E4030">
        <v>-82.422499999999999</v>
      </c>
      <c r="G4030" s="186">
        <f>D4031*3</f>
        <v>410.93279999999999</v>
      </c>
      <c r="N4030" t="s">
        <v>8888</v>
      </c>
      <c r="O4030">
        <v>183.6</v>
      </c>
      <c r="P4030">
        <v>50</v>
      </c>
      <c r="R4030" s="186">
        <f t="shared" si="86"/>
        <v>312.12</v>
      </c>
      <c r="W4030" t="s">
        <v>9373</v>
      </c>
      <c r="X4030">
        <v>171.60000000000002</v>
      </c>
      <c r="Y4030">
        <v>171</v>
      </c>
      <c r="AA4030" s="186">
        <f t="shared" si="85"/>
        <v>377.5200000000001</v>
      </c>
    </row>
    <row r="4031" spans="3:27" x14ac:dyDescent="0.35">
      <c r="C4031" t="s">
        <v>9598</v>
      </c>
      <c r="D4031">
        <v>136.9776</v>
      </c>
      <c r="E4031">
        <v>-92.184600000000003</v>
      </c>
      <c r="G4031" s="186">
        <f>D4032*3</f>
        <v>390.03660000000002</v>
      </c>
      <c r="N4031" t="s">
        <v>9116</v>
      </c>
      <c r="O4031">
        <v>187</v>
      </c>
      <c r="P4031">
        <v>-129</v>
      </c>
      <c r="R4031" s="186">
        <f t="shared" si="86"/>
        <v>317.89999999999998</v>
      </c>
      <c r="W4031" t="s">
        <v>9373</v>
      </c>
      <c r="X4031">
        <v>0</v>
      </c>
      <c r="Y4031">
        <v>171</v>
      </c>
      <c r="AA4031" s="186">
        <f t="shared" si="85"/>
        <v>0</v>
      </c>
    </row>
    <row r="4032" spans="3:27" x14ac:dyDescent="0.35">
      <c r="C4032" t="s">
        <v>9599</v>
      </c>
      <c r="D4032">
        <v>130.01220000000001</v>
      </c>
      <c r="E4032">
        <v>-94.506799999999998</v>
      </c>
      <c r="G4032" s="186">
        <f>D4033*3</f>
        <v>348.24419999999998</v>
      </c>
      <c r="N4032" t="s">
        <v>9116</v>
      </c>
      <c r="O4032">
        <v>187</v>
      </c>
      <c r="P4032">
        <v>50</v>
      </c>
      <c r="R4032" s="186">
        <f t="shared" si="86"/>
        <v>317.89999999999998</v>
      </c>
      <c r="W4032" t="s">
        <v>9371</v>
      </c>
      <c r="X4032">
        <v>0</v>
      </c>
      <c r="Y4032">
        <v>153</v>
      </c>
      <c r="AA4032" s="186">
        <f t="shared" si="85"/>
        <v>0</v>
      </c>
    </row>
    <row r="4033" spans="3:27" x14ac:dyDescent="0.35">
      <c r="C4033" t="s">
        <v>9600</v>
      </c>
      <c r="D4033">
        <v>116.0814</v>
      </c>
      <c r="E4033">
        <v>-92.121099999999998</v>
      </c>
      <c r="G4033" s="186">
        <f>D4034*3</f>
        <v>327.34709999999995</v>
      </c>
      <c r="N4033" t="s">
        <v>9137</v>
      </c>
      <c r="O4033">
        <v>161.5</v>
      </c>
      <c r="P4033">
        <v>-129</v>
      </c>
      <c r="R4033" s="186">
        <f t="shared" si="86"/>
        <v>274.55</v>
      </c>
      <c r="W4033" t="s">
        <v>9369</v>
      </c>
      <c r="X4033">
        <v>0</v>
      </c>
      <c r="Y4033">
        <v>120</v>
      </c>
      <c r="AA4033" s="186">
        <f t="shared" si="85"/>
        <v>0</v>
      </c>
    </row>
    <row r="4034" spans="3:27" x14ac:dyDescent="0.35">
      <c r="C4034" t="s">
        <v>9601</v>
      </c>
      <c r="D4034">
        <v>109.11569999999999</v>
      </c>
      <c r="E4034">
        <v>-87.413300000000007</v>
      </c>
      <c r="G4034" s="186">
        <f>D4035*3</f>
        <v>348.24419999999998</v>
      </c>
      <c r="N4034" t="s">
        <v>9137</v>
      </c>
      <c r="O4034">
        <v>161.5</v>
      </c>
      <c r="P4034">
        <v>50</v>
      </c>
      <c r="R4034" s="186">
        <f t="shared" si="86"/>
        <v>274.55</v>
      </c>
      <c r="W4034" t="s">
        <v>9295</v>
      </c>
      <c r="X4034">
        <v>0</v>
      </c>
      <c r="Y4034">
        <v>93</v>
      </c>
      <c r="AA4034" s="186">
        <f t="shared" si="85"/>
        <v>0</v>
      </c>
    </row>
    <row r="4035" spans="3:27" x14ac:dyDescent="0.35">
      <c r="C4035" t="s">
        <v>9602</v>
      </c>
      <c r="D4035">
        <v>116.0814</v>
      </c>
      <c r="E4035">
        <v>-85.091200000000001</v>
      </c>
      <c r="G4035" s="186">
        <f>D4036*3</f>
        <v>390.03660000000002</v>
      </c>
      <c r="N4035" t="s">
        <v>8904</v>
      </c>
      <c r="O4035">
        <v>125.8</v>
      </c>
      <c r="P4035">
        <v>50</v>
      </c>
      <c r="R4035" s="186">
        <f t="shared" si="86"/>
        <v>213.85999999999999</v>
      </c>
      <c r="W4035" t="s">
        <v>8904</v>
      </c>
      <c r="X4035">
        <v>162.80000000000001</v>
      </c>
      <c r="Y4035">
        <v>-178</v>
      </c>
      <c r="AA4035" s="186">
        <f t="shared" si="85"/>
        <v>358.16000000000008</v>
      </c>
    </row>
    <row r="4036" spans="3:27" x14ac:dyDescent="0.35">
      <c r="C4036" t="s">
        <v>9603</v>
      </c>
      <c r="D4036">
        <v>130.01220000000001</v>
      </c>
      <c r="E4036">
        <v>-87.476900000000001</v>
      </c>
      <c r="G4036" s="186">
        <f>D4037*3</f>
        <v>384.26670000000001</v>
      </c>
      <c r="N4036" t="s">
        <v>9307</v>
      </c>
      <c r="O4036">
        <v>183.6</v>
      </c>
      <c r="P4036">
        <v>-129</v>
      </c>
      <c r="R4036" s="186">
        <f t="shared" si="86"/>
        <v>312.12</v>
      </c>
      <c r="W4036" t="s">
        <v>8904</v>
      </c>
      <c r="X4036">
        <v>2.2000000000000002</v>
      </c>
      <c r="Y4036">
        <v>-178</v>
      </c>
      <c r="AA4036" s="186">
        <f t="shared" si="85"/>
        <v>4.8400000000000007</v>
      </c>
    </row>
    <row r="4037" spans="3:27" x14ac:dyDescent="0.35">
      <c r="C4037" t="s">
        <v>9604</v>
      </c>
      <c r="D4037">
        <v>128.0889</v>
      </c>
      <c r="E4037">
        <v>-94.279799999999994</v>
      </c>
      <c r="G4037" s="186">
        <f>D4038*3</f>
        <v>369.08460000000002</v>
      </c>
      <c r="N4037" t="s">
        <v>9307</v>
      </c>
      <c r="O4037">
        <v>183.6</v>
      </c>
      <c r="P4037">
        <v>50</v>
      </c>
      <c r="R4037" s="186">
        <f t="shared" si="86"/>
        <v>312.12</v>
      </c>
      <c r="W4037" t="s">
        <v>8904</v>
      </c>
      <c r="X4037">
        <v>2.2000000000000002</v>
      </c>
      <c r="Y4037">
        <v>-129</v>
      </c>
      <c r="AA4037" s="186">
        <f t="shared" si="85"/>
        <v>4.8400000000000007</v>
      </c>
    </row>
    <row r="4038" spans="3:27" x14ac:dyDescent="0.35">
      <c r="C4038" t="s">
        <v>9605</v>
      </c>
      <c r="D4038">
        <v>123.0282</v>
      </c>
      <c r="E4038">
        <v>-96.152900000000002</v>
      </c>
      <c r="G4038" s="186">
        <f>D4039*3</f>
        <v>338.72039999999998</v>
      </c>
      <c r="N4038" t="s">
        <v>8904</v>
      </c>
      <c r="O4038">
        <v>1.7</v>
      </c>
      <c r="P4038">
        <v>50</v>
      </c>
      <c r="R4038" s="186">
        <f t="shared" si="86"/>
        <v>2.8899999999999997</v>
      </c>
      <c r="W4038" t="s">
        <v>8904</v>
      </c>
      <c r="X4038">
        <v>162.80000000000001</v>
      </c>
      <c r="Y4038">
        <v>-129</v>
      </c>
      <c r="AA4038" s="186">
        <f t="shared" si="85"/>
        <v>358.16000000000008</v>
      </c>
    </row>
    <row r="4039" spans="3:27" x14ac:dyDescent="0.35">
      <c r="C4039" t="s">
        <v>9606</v>
      </c>
      <c r="D4039">
        <v>112.90679999999999</v>
      </c>
      <c r="E4039">
        <v>-92.869399999999999</v>
      </c>
      <c r="G4039" s="186">
        <f>D4040*3</f>
        <v>323.53830000000005</v>
      </c>
      <c r="N4039" t="s">
        <v>8904</v>
      </c>
      <c r="O4039">
        <v>1.7</v>
      </c>
      <c r="P4039">
        <v>-129</v>
      </c>
      <c r="R4039" s="186">
        <f t="shared" si="86"/>
        <v>2.8899999999999997</v>
      </c>
      <c r="W4039" t="s">
        <v>8904</v>
      </c>
      <c r="X4039">
        <v>2.2000000000000002</v>
      </c>
      <c r="Y4039">
        <v>50</v>
      </c>
      <c r="AA4039" s="186">
        <f t="shared" si="85"/>
        <v>4.8400000000000007</v>
      </c>
    </row>
    <row r="4040" spans="3:27" x14ac:dyDescent="0.35">
      <c r="C4040" t="s">
        <v>9607</v>
      </c>
      <c r="D4040">
        <v>107.84610000000001</v>
      </c>
      <c r="E4040">
        <v>-87.712699999999998</v>
      </c>
      <c r="G4040" s="186">
        <f>D4041*3</f>
        <v>338.72039999999998</v>
      </c>
      <c r="N4040" t="s">
        <v>8904</v>
      </c>
      <c r="O4040">
        <v>1.7</v>
      </c>
      <c r="P4040">
        <v>-178</v>
      </c>
      <c r="R4040" s="186">
        <f t="shared" si="86"/>
        <v>2.8899999999999997</v>
      </c>
      <c r="W4040" t="s">
        <v>8904</v>
      </c>
      <c r="X4040">
        <v>162.80000000000001</v>
      </c>
      <c r="Y4040">
        <v>50</v>
      </c>
      <c r="AA4040" s="186">
        <f t="shared" si="85"/>
        <v>358.16000000000008</v>
      </c>
    </row>
    <row r="4041" spans="3:27" x14ac:dyDescent="0.35">
      <c r="C4041" t="s">
        <v>9608</v>
      </c>
      <c r="D4041">
        <v>112.90679999999999</v>
      </c>
      <c r="E4041">
        <v>-85.839500000000001</v>
      </c>
      <c r="G4041" s="186">
        <f>D4042*3</f>
        <v>369.08460000000002</v>
      </c>
      <c r="N4041" t="s">
        <v>9361</v>
      </c>
      <c r="O4041">
        <v>132.6</v>
      </c>
      <c r="P4041">
        <v>135</v>
      </c>
      <c r="R4041" s="186">
        <f t="shared" si="86"/>
        <v>225.42</v>
      </c>
      <c r="W4041" t="s">
        <v>9374</v>
      </c>
      <c r="X4041">
        <v>162.80000000000001</v>
      </c>
      <c r="Y4041">
        <v>-178</v>
      </c>
      <c r="AA4041" s="186">
        <f t="shared" si="85"/>
        <v>358.16000000000008</v>
      </c>
    </row>
    <row r="4042" spans="3:27" x14ac:dyDescent="0.35">
      <c r="C4042" t="s">
        <v>9609</v>
      </c>
      <c r="D4042">
        <v>123.0282</v>
      </c>
      <c r="E4042">
        <v>-89.123000000000005</v>
      </c>
      <c r="G4042" s="186">
        <f>D4043*3</f>
        <v>350.66429999999997</v>
      </c>
      <c r="N4042" t="s">
        <v>9183</v>
      </c>
      <c r="O4042">
        <v>132.6</v>
      </c>
      <c r="P4042">
        <v>165</v>
      </c>
      <c r="R4042" s="186">
        <f t="shared" si="86"/>
        <v>225.42</v>
      </c>
      <c r="W4042" t="s">
        <v>9374</v>
      </c>
      <c r="X4042">
        <v>162.80000000000001</v>
      </c>
      <c r="Y4042">
        <v>-129</v>
      </c>
      <c r="AA4042" s="186">
        <f t="shared" si="85"/>
        <v>358.16000000000008</v>
      </c>
    </row>
    <row r="4043" spans="3:27" x14ac:dyDescent="0.35">
      <c r="C4043" t="s">
        <v>9610</v>
      </c>
      <c r="D4043">
        <v>116.88809999999999</v>
      </c>
      <c r="E4043">
        <v>-95.624899999999997</v>
      </c>
      <c r="G4043" s="186">
        <f>D4044*3</f>
        <v>342.68309999999997</v>
      </c>
      <c r="N4043" t="s">
        <v>9183</v>
      </c>
      <c r="O4043">
        <v>0</v>
      </c>
      <c r="P4043">
        <v>165</v>
      </c>
      <c r="R4043" s="186">
        <f t="shared" si="86"/>
        <v>0</v>
      </c>
      <c r="W4043" t="s">
        <v>10162</v>
      </c>
      <c r="X4043">
        <v>237.60000000000002</v>
      </c>
      <c r="Y4043">
        <v>-129</v>
      </c>
      <c r="AA4043" s="186">
        <f t="shared" si="85"/>
        <v>522.72000000000014</v>
      </c>
    </row>
    <row r="4044" spans="3:27" x14ac:dyDescent="0.35">
      <c r="C4044" t="s">
        <v>9611</v>
      </c>
      <c r="D4044">
        <v>114.2277</v>
      </c>
      <c r="E4044">
        <v>-97.209800000000001</v>
      </c>
      <c r="G4044" s="186">
        <f>D4045*3</f>
        <v>326.71979999999996</v>
      </c>
      <c r="N4044" t="s">
        <v>9361</v>
      </c>
      <c r="O4044">
        <v>0</v>
      </c>
      <c r="P4044">
        <v>135</v>
      </c>
      <c r="R4044" s="186">
        <f t="shared" si="86"/>
        <v>0</v>
      </c>
      <c r="W4044" t="s">
        <v>9133</v>
      </c>
      <c r="X4044">
        <v>206.8</v>
      </c>
      <c r="Y4044">
        <v>-129</v>
      </c>
      <c r="AA4044" s="186">
        <f t="shared" si="85"/>
        <v>454.96000000000004</v>
      </c>
    </row>
    <row r="4045" spans="3:27" x14ac:dyDescent="0.35">
      <c r="C4045" t="s">
        <v>9612</v>
      </c>
      <c r="D4045">
        <v>108.9066</v>
      </c>
      <c r="E4045">
        <v>-93.349800000000002</v>
      </c>
      <c r="G4045" s="186">
        <f>D4046*3</f>
        <v>318.73770000000002</v>
      </c>
      <c r="N4045" t="s">
        <v>9183</v>
      </c>
      <c r="O4045">
        <v>132.6</v>
      </c>
      <c r="P4045">
        <v>104</v>
      </c>
      <c r="R4045" s="186">
        <f t="shared" si="86"/>
        <v>225.42</v>
      </c>
      <c r="W4045" t="s">
        <v>9133</v>
      </c>
      <c r="X4045">
        <v>206.8</v>
      </c>
      <c r="Y4045">
        <v>50</v>
      </c>
      <c r="AA4045" s="186">
        <f t="shared" si="85"/>
        <v>454.96000000000004</v>
      </c>
    </row>
    <row r="4046" spans="3:27" x14ac:dyDescent="0.35">
      <c r="C4046" t="s">
        <v>9613</v>
      </c>
      <c r="D4046">
        <v>106.24590000000001</v>
      </c>
      <c r="E4046">
        <v>-87.904799999999994</v>
      </c>
      <c r="G4046" s="186">
        <f>D4047*3</f>
        <v>326.71979999999996</v>
      </c>
      <c r="N4046" t="s">
        <v>9183</v>
      </c>
      <c r="O4046">
        <v>0</v>
      </c>
      <c r="P4046">
        <v>104</v>
      </c>
      <c r="R4046" s="186">
        <f t="shared" si="86"/>
        <v>0</v>
      </c>
      <c r="W4046" t="s">
        <v>10162</v>
      </c>
      <c r="X4046">
        <v>237.60000000000002</v>
      </c>
      <c r="Y4046">
        <v>50</v>
      </c>
      <c r="AA4046" s="186">
        <f t="shared" si="85"/>
        <v>522.72000000000014</v>
      </c>
    </row>
    <row r="4047" spans="3:27" x14ac:dyDescent="0.35">
      <c r="C4047" t="s">
        <v>9614</v>
      </c>
      <c r="D4047">
        <v>108.9066</v>
      </c>
      <c r="E4047">
        <v>-86.319900000000004</v>
      </c>
      <c r="G4047" s="186">
        <f>D4048*3</f>
        <v>342.68309999999997</v>
      </c>
      <c r="N4047" t="s">
        <v>9362</v>
      </c>
      <c r="O4047">
        <v>132.6</v>
      </c>
      <c r="P4047">
        <v>178</v>
      </c>
      <c r="R4047" s="186">
        <f t="shared" si="86"/>
        <v>225.42</v>
      </c>
      <c r="W4047" t="s">
        <v>9134</v>
      </c>
      <c r="X4047">
        <v>242.00000000000003</v>
      </c>
      <c r="Y4047">
        <v>-129</v>
      </c>
      <c r="AA4047" s="186">
        <f t="shared" si="85"/>
        <v>532.40000000000009</v>
      </c>
    </row>
    <row r="4048" spans="3:27" x14ac:dyDescent="0.35">
      <c r="C4048" t="s">
        <v>9615</v>
      </c>
      <c r="D4048">
        <v>114.2277</v>
      </c>
      <c r="E4048">
        <v>-90.18</v>
      </c>
      <c r="G4048" s="186">
        <f>D4049*3</f>
        <v>291.53789999999992</v>
      </c>
      <c r="N4048" t="s">
        <v>9363</v>
      </c>
      <c r="O4048">
        <v>158.1</v>
      </c>
      <c r="P4048">
        <v>136</v>
      </c>
      <c r="R4048" s="186">
        <f t="shared" si="86"/>
        <v>268.77</v>
      </c>
      <c r="W4048" t="s">
        <v>9134</v>
      </c>
      <c r="X4048">
        <v>242.00000000000003</v>
      </c>
      <c r="Y4048">
        <v>50</v>
      </c>
      <c r="AA4048" s="186">
        <f t="shared" si="85"/>
        <v>532.40000000000009</v>
      </c>
    </row>
    <row r="4049" spans="3:27" x14ac:dyDescent="0.35">
      <c r="C4049" t="s">
        <v>9616</v>
      </c>
      <c r="D4049">
        <v>97.179299999999984</v>
      </c>
      <c r="E4049">
        <v>-96.088399999999993</v>
      </c>
      <c r="G4049" s="186">
        <f>D4050*3</f>
        <v>291.53789999999992</v>
      </c>
      <c r="N4049" t="s">
        <v>9362</v>
      </c>
      <c r="O4049">
        <v>132.6</v>
      </c>
      <c r="P4049">
        <v>91</v>
      </c>
      <c r="R4049" s="186">
        <f t="shared" si="86"/>
        <v>225.42</v>
      </c>
      <c r="W4049" t="s">
        <v>10163</v>
      </c>
      <c r="X4049">
        <v>209.00000000000003</v>
      </c>
      <c r="Y4049">
        <v>-129</v>
      </c>
      <c r="AA4049" s="186">
        <f t="shared" si="85"/>
        <v>459.80000000000013</v>
      </c>
    </row>
    <row r="4050" spans="3:27" x14ac:dyDescent="0.35">
      <c r="C4050" t="s">
        <v>9617</v>
      </c>
      <c r="D4050">
        <v>97.179299999999984</v>
      </c>
      <c r="E4050">
        <v>-97.573999999999998</v>
      </c>
      <c r="G4050" s="186">
        <f>D4051*3</f>
        <v>291.53789999999992</v>
      </c>
      <c r="N4050" t="s">
        <v>9362</v>
      </c>
      <c r="O4050">
        <v>0</v>
      </c>
      <c r="P4050">
        <v>91</v>
      </c>
      <c r="R4050" s="186">
        <f t="shared" si="86"/>
        <v>0</v>
      </c>
      <c r="W4050" t="s">
        <v>10163</v>
      </c>
      <c r="X4050">
        <v>209.00000000000003</v>
      </c>
      <c r="Y4050">
        <v>50</v>
      </c>
      <c r="AA4050" s="186">
        <f t="shared" si="85"/>
        <v>459.80000000000013</v>
      </c>
    </row>
    <row r="4051" spans="3:27" x14ac:dyDescent="0.35">
      <c r="C4051" t="s">
        <v>9618</v>
      </c>
      <c r="D4051">
        <v>97.179299999999984</v>
      </c>
      <c r="E4051">
        <v>-93.515299999999996</v>
      </c>
      <c r="G4051" s="186">
        <f>D4052*3</f>
        <v>291.53789999999992</v>
      </c>
      <c r="N4051" t="s">
        <v>9365</v>
      </c>
      <c r="O4051">
        <v>132.6</v>
      </c>
      <c r="P4051">
        <v>165</v>
      </c>
      <c r="R4051" s="186">
        <f t="shared" si="86"/>
        <v>225.42</v>
      </c>
      <c r="W4051" t="s">
        <v>9374</v>
      </c>
      <c r="X4051">
        <v>162.80000000000001</v>
      </c>
      <c r="Y4051">
        <v>50</v>
      </c>
      <c r="AA4051" s="186">
        <f t="shared" si="85"/>
        <v>358.16000000000008</v>
      </c>
    </row>
    <row r="4052" spans="3:27" x14ac:dyDescent="0.35">
      <c r="C4052" t="s">
        <v>9619</v>
      </c>
      <c r="D4052">
        <v>97.179299999999984</v>
      </c>
      <c r="E4052">
        <v>-87.971000000000004</v>
      </c>
      <c r="G4052" s="186">
        <f>D4053*3</f>
        <v>291.53789999999992</v>
      </c>
      <c r="N4052" t="s">
        <v>9365</v>
      </c>
      <c r="O4052">
        <v>132.6</v>
      </c>
      <c r="P4052">
        <v>104</v>
      </c>
      <c r="R4052" s="186">
        <f t="shared" si="86"/>
        <v>225.42</v>
      </c>
      <c r="W4052" t="s">
        <v>10164</v>
      </c>
      <c r="X4052">
        <v>237.60000000000002</v>
      </c>
      <c r="Y4052">
        <v>-129</v>
      </c>
      <c r="AA4052" s="186">
        <f t="shared" si="85"/>
        <v>522.72000000000014</v>
      </c>
    </row>
    <row r="4053" spans="3:27" x14ac:dyDescent="0.35">
      <c r="C4053" t="s">
        <v>9620</v>
      </c>
      <c r="D4053">
        <v>97.179299999999984</v>
      </c>
      <c r="E4053">
        <v>-86.485399999999998</v>
      </c>
      <c r="G4053" s="186">
        <f>D4054*3</f>
        <v>291.53789999999992</v>
      </c>
      <c r="N4053" t="s">
        <v>9365</v>
      </c>
      <c r="O4053">
        <v>0</v>
      </c>
      <c r="P4053">
        <v>104</v>
      </c>
      <c r="R4053" s="186">
        <f t="shared" si="86"/>
        <v>0</v>
      </c>
      <c r="W4053" t="s">
        <v>10164</v>
      </c>
      <c r="X4053">
        <v>237.60000000000002</v>
      </c>
      <c r="Y4053">
        <v>50</v>
      </c>
      <c r="AA4053" s="186">
        <f t="shared" si="85"/>
        <v>522.72000000000014</v>
      </c>
    </row>
    <row r="4054" spans="3:27" x14ac:dyDescent="0.35">
      <c r="C4054" t="s">
        <v>9621</v>
      </c>
      <c r="D4054">
        <v>97.179299999999984</v>
      </c>
      <c r="E4054">
        <v>-90.5441</v>
      </c>
      <c r="G4054" s="186">
        <f>D4055*3</f>
        <v>147.81330000000003</v>
      </c>
      <c r="N4054" t="s">
        <v>9364</v>
      </c>
      <c r="O4054">
        <v>132.6</v>
      </c>
      <c r="P4054">
        <v>135</v>
      </c>
      <c r="R4054" s="186">
        <f t="shared" si="86"/>
        <v>225.42</v>
      </c>
      <c r="W4054" t="s">
        <v>9374</v>
      </c>
      <c r="X4054">
        <v>2.2000000000000002</v>
      </c>
      <c r="Y4054">
        <v>50</v>
      </c>
      <c r="AA4054" s="186">
        <f t="shared" si="85"/>
        <v>4.8400000000000007</v>
      </c>
    </row>
    <row r="4055" spans="3:27" x14ac:dyDescent="0.35">
      <c r="C4055" t="s">
        <v>9622</v>
      </c>
      <c r="D4055">
        <v>49.271100000000004</v>
      </c>
      <c r="E4055">
        <v>-87.866399999999999</v>
      </c>
      <c r="G4055" s="186">
        <f>D4056*3</f>
        <v>147.81330000000003</v>
      </c>
      <c r="N4055" t="s">
        <v>9364</v>
      </c>
      <c r="O4055">
        <v>0</v>
      </c>
      <c r="P4055">
        <v>135</v>
      </c>
      <c r="R4055" s="186">
        <f t="shared" si="86"/>
        <v>0</v>
      </c>
      <c r="W4055" t="s">
        <v>9374</v>
      </c>
      <c r="X4055">
        <v>2.2000000000000002</v>
      </c>
      <c r="Y4055">
        <v>-129</v>
      </c>
      <c r="AA4055" s="186">
        <f t="shared" si="85"/>
        <v>4.8400000000000007</v>
      </c>
    </row>
    <row r="4056" spans="3:27" x14ac:dyDescent="0.35">
      <c r="C4056" t="s">
        <v>9623</v>
      </c>
      <c r="D4056">
        <v>49.271100000000004</v>
      </c>
      <c r="E4056">
        <v>-93.553600000000003</v>
      </c>
      <c r="G4056" s="186">
        <f>D4057*3</f>
        <v>-1.7216909999999999</v>
      </c>
      <c r="N4056" t="s">
        <v>9365</v>
      </c>
      <c r="O4056">
        <v>0</v>
      </c>
      <c r="P4056">
        <v>165</v>
      </c>
      <c r="R4056" s="186">
        <f t="shared" si="86"/>
        <v>0</v>
      </c>
      <c r="W4056" t="s">
        <v>9374</v>
      </c>
      <c r="X4056">
        <v>2.2000000000000002</v>
      </c>
      <c r="Y4056">
        <v>-178</v>
      </c>
      <c r="AA4056" s="186">
        <f t="shared" si="85"/>
        <v>4.8400000000000007</v>
      </c>
    </row>
    <row r="4057" spans="3:27" x14ac:dyDescent="0.35">
      <c r="C4057" t="s">
        <v>9623</v>
      </c>
      <c r="D4057">
        <v>-0.57389699999999999</v>
      </c>
      <c r="E4057">
        <v>-93.553600000000003</v>
      </c>
      <c r="G4057" s="186">
        <f>D4058*3</f>
        <v>-1.7217090000000002</v>
      </c>
      <c r="N4057" t="s">
        <v>9362</v>
      </c>
      <c r="O4057">
        <v>0</v>
      </c>
      <c r="P4057">
        <v>178</v>
      </c>
      <c r="R4057" s="186">
        <f t="shared" si="86"/>
        <v>0</v>
      </c>
    </row>
    <row r="4058" spans="3:27" x14ac:dyDescent="0.35">
      <c r="C4058" t="s">
        <v>9622</v>
      </c>
      <c r="D4058">
        <v>-0.57390300000000005</v>
      </c>
      <c r="E4058">
        <v>-87.866399999999999</v>
      </c>
      <c r="G4058" s="186">
        <f>D4059*3</f>
        <v>291.53789999999992</v>
      </c>
    </row>
    <row r="4059" spans="3:27" x14ac:dyDescent="0.35">
      <c r="C4059" t="s">
        <v>9624</v>
      </c>
      <c r="D4059">
        <v>97.179299999999984</v>
      </c>
      <c r="E4059">
        <v>-87.069800000000001</v>
      </c>
      <c r="G4059" s="186">
        <f>D4060*3</f>
        <v>291.53789999999992</v>
      </c>
    </row>
    <row r="4060" spans="3:27" x14ac:dyDescent="0.35">
      <c r="C4060" t="s">
        <v>9625</v>
      </c>
      <c r="D4060">
        <v>97.179299999999984</v>
      </c>
      <c r="E4060">
        <v>-93.845200000000006</v>
      </c>
      <c r="G4060" s="186">
        <f>D4061*3</f>
        <v>147.81330000000003</v>
      </c>
    </row>
    <row r="4061" spans="3:27" x14ac:dyDescent="0.35">
      <c r="C4061" t="s">
        <v>9625</v>
      </c>
      <c r="D4061">
        <v>49.271100000000004</v>
      </c>
      <c r="E4061">
        <v>-93.845200000000006</v>
      </c>
      <c r="G4061" s="186">
        <f>D4062*3</f>
        <v>147.81330000000003</v>
      </c>
    </row>
    <row r="4062" spans="3:27" x14ac:dyDescent="0.35">
      <c r="C4062" t="s">
        <v>9624</v>
      </c>
      <c r="D4062">
        <v>49.271100000000004</v>
      </c>
      <c r="E4062">
        <v>-87.069800000000001</v>
      </c>
      <c r="G4062" s="186">
        <f>D4063*3</f>
        <v>291.53789999999992</v>
      </c>
    </row>
    <row r="4063" spans="3:27" x14ac:dyDescent="0.35">
      <c r="C4063" t="s">
        <v>9626</v>
      </c>
      <c r="D4063">
        <v>97.179299999999984</v>
      </c>
      <c r="E4063">
        <v>-98.805099999999996</v>
      </c>
      <c r="G4063" s="186">
        <f>D4064*3</f>
        <v>291.53789999999992</v>
      </c>
    </row>
    <row r="4064" spans="3:27" x14ac:dyDescent="0.35">
      <c r="C4064" t="s">
        <v>9627</v>
      </c>
      <c r="D4064">
        <v>97.179299999999984</v>
      </c>
      <c r="E4064">
        <v>-96.989599999999996</v>
      </c>
      <c r="G4064" s="186">
        <f>D4065*3</f>
        <v>147.81330000000003</v>
      </c>
    </row>
    <row r="4065" spans="3:7" x14ac:dyDescent="0.35">
      <c r="C4065" t="s">
        <v>9627</v>
      </c>
      <c r="D4065">
        <v>49.271100000000004</v>
      </c>
      <c r="E4065">
        <v>-96.989599999999996</v>
      </c>
      <c r="G4065" s="186">
        <f>D4066*3</f>
        <v>147.81330000000003</v>
      </c>
    </row>
    <row r="4066" spans="3:7" x14ac:dyDescent="0.35">
      <c r="C4066" t="s">
        <v>9626</v>
      </c>
      <c r="D4066">
        <v>49.271100000000004</v>
      </c>
      <c r="E4066">
        <v>-98.805099999999996</v>
      </c>
      <c r="G4066" s="186">
        <f>D4067*3</f>
        <v>291.53789999999992</v>
      </c>
    </row>
    <row r="4067" spans="3:7" x14ac:dyDescent="0.35">
      <c r="C4067" t="s">
        <v>9628</v>
      </c>
      <c r="D4067">
        <v>97.179299999999984</v>
      </c>
      <c r="E4067">
        <v>-90.214299999999994</v>
      </c>
      <c r="G4067" s="186">
        <f>D4068*3</f>
        <v>291.53789999999992</v>
      </c>
    </row>
    <row r="4068" spans="3:7" x14ac:dyDescent="0.35">
      <c r="C4068" t="s">
        <v>9629</v>
      </c>
      <c r="D4068">
        <v>97.179299999999984</v>
      </c>
      <c r="E4068">
        <v>-85.254400000000004</v>
      </c>
      <c r="G4068" s="186">
        <f>D4069*3</f>
        <v>147.81330000000003</v>
      </c>
    </row>
    <row r="4069" spans="3:7" x14ac:dyDescent="0.35">
      <c r="C4069" t="s">
        <v>9629</v>
      </c>
      <c r="D4069">
        <v>49.271100000000004</v>
      </c>
      <c r="E4069">
        <v>-85.254400000000004</v>
      </c>
      <c r="G4069" s="186">
        <f>D4070*3</f>
        <v>147.81330000000003</v>
      </c>
    </row>
    <row r="4070" spans="3:7" x14ac:dyDescent="0.35">
      <c r="C4070" t="s">
        <v>9628</v>
      </c>
      <c r="D4070">
        <v>49.271100000000004</v>
      </c>
      <c r="E4070">
        <v>-90.214299999999994</v>
      </c>
      <c r="G4070" s="186">
        <f>D4071*3</f>
        <v>147.81330000000003</v>
      </c>
    </row>
    <row r="4071" spans="3:7" x14ac:dyDescent="0.35">
      <c r="C4071" t="s">
        <v>9630</v>
      </c>
      <c r="D4071">
        <v>49.271100000000004</v>
      </c>
      <c r="E4071">
        <v>-97.716899999999995</v>
      </c>
      <c r="G4071" s="186">
        <f>D4072*3</f>
        <v>147.81330000000003</v>
      </c>
    </row>
    <row r="4072" spans="3:7" x14ac:dyDescent="0.35">
      <c r="C4072" t="s">
        <v>9631</v>
      </c>
      <c r="D4072">
        <v>49.271100000000004</v>
      </c>
      <c r="E4072">
        <v>-96.192999999999998</v>
      </c>
      <c r="G4072" s="186">
        <f>D4073*3</f>
        <v>-1.7216729999999998</v>
      </c>
    </row>
    <row r="4073" spans="3:7" x14ac:dyDescent="0.35">
      <c r="C4073" t="s">
        <v>9631</v>
      </c>
      <c r="D4073">
        <v>-0.57389099999999993</v>
      </c>
      <c r="E4073">
        <v>-96.192999999999998</v>
      </c>
      <c r="G4073" s="186">
        <f>D4074*3</f>
        <v>-1.7216729999999998</v>
      </c>
    </row>
    <row r="4074" spans="3:7" x14ac:dyDescent="0.35">
      <c r="C4074" t="s">
        <v>9630</v>
      </c>
      <c r="D4074">
        <v>-0.57389099999999993</v>
      </c>
      <c r="E4074">
        <v>-97.716899999999995</v>
      </c>
      <c r="G4074" s="186">
        <f>D4075*3</f>
        <v>147.81330000000003</v>
      </c>
    </row>
    <row r="4075" spans="3:7" x14ac:dyDescent="0.35">
      <c r="C4075" t="s">
        <v>9632</v>
      </c>
      <c r="D4075">
        <v>49.271100000000004</v>
      </c>
      <c r="E4075">
        <v>-90.505899999999997</v>
      </c>
      <c r="G4075" s="186">
        <f>D4076*3</f>
        <v>147.81330000000003</v>
      </c>
    </row>
    <row r="4076" spans="3:7" x14ac:dyDescent="0.35">
      <c r="C4076" t="s">
        <v>9633</v>
      </c>
      <c r="D4076">
        <v>49.271100000000004</v>
      </c>
      <c r="E4076">
        <v>-86.342600000000004</v>
      </c>
      <c r="G4076" s="186">
        <f>D4077*3</f>
        <v>-1.7217090000000002</v>
      </c>
    </row>
    <row r="4077" spans="3:7" x14ac:dyDescent="0.35">
      <c r="C4077" t="s">
        <v>9633</v>
      </c>
      <c r="D4077">
        <v>-0.57390300000000005</v>
      </c>
      <c r="E4077">
        <v>-86.342600000000004</v>
      </c>
      <c r="G4077" s="186">
        <f>D4078*3</f>
        <v>-1.7216909999999999</v>
      </c>
    </row>
    <row r="4078" spans="3:7" x14ac:dyDescent="0.35">
      <c r="C4078" t="s">
        <v>9632</v>
      </c>
      <c r="D4078">
        <v>-0.57389699999999999</v>
      </c>
      <c r="E4078">
        <v>-90.505899999999997</v>
      </c>
      <c r="G4078" s="186">
        <f>D4079*3</f>
        <v>433.95389999999998</v>
      </c>
    </row>
    <row r="4079" spans="3:7" x14ac:dyDescent="0.35">
      <c r="C4079" t="s">
        <v>9634</v>
      </c>
      <c r="D4079">
        <v>144.65129999999999</v>
      </c>
      <c r="E4079">
        <v>-66.187200000000004</v>
      </c>
      <c r="G4079" s="186">
        <f>D4080*3</f>
        <v>428.05439999999999</v>
      </c>
    </row>
    <row r="4080" spans="3:7" x14ac:dyDescent="0.35">
      <c r="C4080" t="s">
        <v>9635</v>
      </c>
      <c r="D4080">
        <v>142.6848</v>
      </c>
      <c r="E4080">
        <v>-69.794399999999996</v>
      </c>
      <c r="G4080" s="186">
        <f>D4081*3</f>
        <v>403.48889999999994</v>
      </c>
    </row>
    <row r="4081" spans="3:17" x14ac:dyDescent="0.35">
      <c r="C4081" t="s">
        <v>9636</v>
      </c>
      <c r="D4081">
        <v>134.49629999999999</v>
      </c>
      <c r="E4081">
        <v>-72.682199999999995</v>
      </c>
      <c r="G4081" s="186">
        <f>D4082*3</f>
        <v>408.12389999999994</v>
      </c>
    </row>
    <row r="4082" spans="3:17" x14ac:dyDescent="0.35">
      <c r="C4082" t="s">
        <v>9637</v>
      </c>
      <c r="D4082">
        <v>136.04129999999998</v>
      </c>
      <c r="E4082">
        <v>-69.702100000000002</v>
      </c>
      <c r="G4082" s="186">
        <f>D4083*3</f>
        <v>354.35879999999997</v>
      </c>
    </row>
    <row r="4083" spans="3:17" x14ac:dyDescent="0.35">
      <c r="C4083" t="s">
        <v>9638</v>
      </c>
      <c r="D4083">
        <v>118.11959999999999</v>
      </c>
      <c r="E4083">
        <v>-71.427999999999997</v>
      </c>
      <c r="G4083" s="186">
        <f>D4084*3</f>
        <v>356.46569999999997</v>
      </c>
      <c r="M4083" t="s">
        <v>9283</v>
      </c>
      <c r="N4083">
        <v>0</v>
      </c>
      <c r="O4083">
        <v>-20</v>
      </c>
      <c r="Q4083">
        <f>N4083*1.25</f>
        <v>0</v>
      </c>
    </row>
    <row r="4084" spans="3:17" x14ac:dyDescent="0.35">
      <c r="C4084" t="s">
        <v>9637</v>
      </c>
      <c r="D4084">
        <v>118.8219</v>
      </c>
      <c r="E4084">
        <v>-69.702200000000005</v>
      </c>
      <c r="G4084" s="186">
        <f>D4085*3</f>
        <v>329.79330000000004</v>
      </c>
      <c r="M4084" t="s">
        <v>9283</v>
      </c>
      <c r="N4084">
        <v>125</v>
      </c>
      <c r="O4084">
        <v>-20</v>
      </c>
      <c r="Q4084" s="186">
        <f t="shared" ref="Q4084:Q4147" si="87">N4084*1.25</f>
        <v>156.25</v>
      </c>
    </row>
    <row r="4085" spans="3:17" x14ac:dyDescent="0.35">
      <c r="C4085" t="s">
        <v>9639</v>
      </c>
      <c r="D4085">
        <v>109.93110000000001</v>
      </c>
      <c r="E4085">
        <v>-67.286000000000001</v>
      </c>
      <c r="G4085" s="186">
        <f>D4086*3</f>
        <v>330.63569999999993</v>
      </c>
      <c r="M4085" t="s">
        <v>9161</v>
      </c>
      <c r="N4085">
        <v>0</v>
      </c>
      <c r="O4085">
        <v>-20</v>
      </c>
      <c r="Q4085" s="186">
        <f t="shared" si="87"/>
        <v>0</v>
      </c>
    </row>
    <row r="4086" spans="3:17" x14ac:dyDescent="0.35">
      <c r="C4086" t="s">
        <v>9634</v>
      </c>
      <c r="D4086">
        <v>110.21189999999999</v>
      </c>
      <c r="E4086">
        <v>-66.187200000000004</v>
      </c>
      <c r="G4086" s="186">
        <f>D4087*3</f>
        <v>354.35879999999997</v>
      </c>
      <c r="M4086" t="s">
        <v>9283</v>
      </c>
      <c r="N4086">
        <v>0</v>
      </c>
      <c r="O4086">
        <v>-14</v>
      </c>
      <c r="Q4086" s="186">
        <f t="shared" si="87"/>
        <v>0</v>
      </c>
    </row>
    <row r="4087" spans="3:17" x14ac:dyDescent="0.35">
      <c r="C4087" t="s">
        <v>9640</v>
      </c>
      <c r="D4087">
        <v>118.11959999999999</v>
      </c>
      <c r="E4087">
        <v>-64.398099999999999</v>
      </c>
      <c r="G4087" s="186">
        <f>D4088*3</f>
        <v>356.46569999999997</v>
      </c>
      <c r="M4087" t="s">
        <v>9283</v>
      </c>
      <c r="N4087">
        <v>125</v>
      </c>
      <c r="O4087">
        <v>-14</v>
      </c>
      <c r="Q4087" s="186">
        <f t="shared" si="87"/>
        <v>156.25</v>
      </c>
    </row>
    <row r="4088" spans="3:17" x14ac:dyDescent="0.35">
      <c r="C4088" t="s">
        <v>9641</v>
      </c>
      <c r="D4088">
        <v>118.8219</v>
      </c>
      <c r="E4088">
        <v>-62.6723</v>
      </c>
      <c r="G4088" s="186">
        <f>D4089*3</f>
        <v>403.48889999999994</v>
      </c>
      <c r="M4088" t="s">
        <v>9161</v>
      </c>
      <c r="N4088">
        <v>0</v>
      </c>
      <c r="O4088">
        <v>-14</v>
      </c>
      <c r="Q4088" s="186">
        <f t="shared" si="87"/>
        <v>0</v>
      </c>
    </row>
    <row r="4089" spans="3:17" x14ac:dyDescent="0.35">
      <c r="C4089" t="s">
        <v>9642</v>
      </c>
      <c r="D4089">
        <v>134.49629999999999</v>
      </c>
      <c r="E4089">
        <v>-65.652299999999997</v>
      </c>
      <c r="G4089" s="186">
        <f>D4090*3</f>
        <v>408.12389999999994</v>
      </c>
      <c r="M4089" t="s">
        <v>9161</v>
      </c>
      <c r="N4089">
        <v>125</v>
      </c>
      <c r="O4089">
        <v>-14</v>
      </c>
      <c r="Q4089" s="186">
        <f t="shared" si="87"/>
        <v>156.25</v>
      </c>
    </row>
    <row r="4090" spans="3:17" x14ac:dyDescent="0.35">
      <c r="C4090" t="s">
        <v>9641</v>
      </c>
      <c r="D4090">
        <v>136.04129999999998</v>
      </c>
      <c r="E4090">
        <v>-62.6723</v>
      </c>
      <c r="G4090" s="186">
        <f>D4091*3</f>
        <v>410.93279999999999</v>
      </c>
      <c r="M4090" t="s">
        <v>9161</v>
      </c>
      <c r="N4090">
        <v>125</v>
      </c>
      <c r="O4090">
        <v>-64</v>
      </c>
      <c r="Q4090" s="186">
        <f t="shared" si="87"/>
        <v>156.25</v>
      </c>
    </row>
    <row r="4091" spans="3:17" x14ac:dyDescent="0.35">
      <c r="C4091" t="s">
        <v>9643</v>
      </c>
      <c r="D4091">
        <v>136.9776</v>
      </c>
      <c r="E4091">
        <v>-72.434399999999997</v>
      </c>
      <c r="G4091" s="186">
        <f>D4092*3</f>
        <v>390.03660000000002</v>
      </c>
      <c r="M4091" t="s">
        <v>8918</v>
      </c>
      <c r="N4091">
        <v>170</v>
      </c>
      <c r="O4091">
        <v>-64</v>
      </c>
      <c r="Q4091" s="186">
        <f t="shared" si="87"/>
        <v>212.5</v>
      </c>
    </row>
    <row r="4092" spans="3:17" x14ac:dyDescent="0.35">
      <c r="C4092" t="s">
        <v>9644</v>
      </c>
      <c r="D4092">
        <v>130.01220000000001</v>
      </c>
      <c r="E4092">
        <v>-74.756500000000003</v>
      </c>
      <c r="G4092" s="186">
        <f>D4093*3</f>
        <v>348.24419999999998</v>
      </c>
      <c r="M4092" t="s">
        <v>9283</v>
      </c>
      <c r="N4092">
        <v>125</v>
      </c>
      <c r="O4092">
        <v>-64</v>
      </c>
      <c r="Q4092" s="186">
        <f t="shared" si="87"/>
        <v>156.25</v>
      </c>
    </row>
    <row r="4093" spans="3:17" x14ac:dyDescent="0.35">
      <c r="C4093" t="s">
        <v>9645</v>
      </c>
      <c r="D4093">
        <v>116.0814</v>
      </c>
      <c r="E4093">
        <v>-72.370900000000006</v>
      </c>
      <c r="G4093" s="186">
        <f>D4094*3</f>
        <v>327.34709999999995</v>
      </c>
      <c r="M4093" t="s">
        <v>9283</v>
      </c>
      <c r="N4093">
        <v>125</v>
      </c>
      <c r="O4093">
        <v>-70</v>
      </c>
      <c r="Q4093" s="186">
        <f t="shared" si="87"/>
        <v>156.25</v>
      </c>
    </row>
    <row r="4094" spans="3:17" x14ac:dyDescent="0.35">
      <c r="C4094" t="s">
        <v>9646</v>
      </c>
      <c r="D4094">
        <v>109.11569999999999</v>
      </c>
      <c r="E4094">
        <v>-67.6631</v>
      </c>
      <c r="G4094" s="186">
        <f>D4095*3</f>
        <v>348.24419999999998</v>
      </c>
      <c r="M4094" t="s">
        <v>10165</v>
      </c>
      <c r="N4094">
        <v>166.82500000000002</v>
      </c>
      <c r="O4094">
        <v>-70</v>
      </c>
      <c r="Q4094" s="186">
        <f t="shared" si="87"/>
        <v>208.53125000000003</v>
      </c>
    </row>
    <row r="4095" spans="3:17" x14ac:dyDescent="0.35">
      <c r="C4095" t="s">
        <v>9647</v>
      </c>
      <c r="D4095">
        <v>116.0814</v>
      </c>
      <c r="E4095">
        <v>-65.340999999999994</v>
      </c>
      <c r="G4095" s="186">
        <f>D4096*3</f>
        <v>390.03660000000002</v>
      </c>
      <c r="M4095" t="s">
        <v>9161</v>
      </c>
      <c r="N4095">
        <v>125</v>
      </c>
      <c r="O4095">
        <v>-70</v>
      </c>
      <c r="Q4095" s="186">
        <f t="shared" si="87"/>
        <v>156.25</v>
      </c>
    </row>
    <row r="4096" spans="3:17" x14ac:dyDescent="0.35">
      <c r="C4096" t="s">
        <v>9648</v>
      </c>
      <c r="D4096">
        <v>130.01220000000001</v>
      </c>
      <c r="E4096">
        <v>-67.726600000000005</v>
      </c>
      <c r="G4096" s="186">
        <f>D4097*3</f>
        <v>384.26670000000001</v>
      </c>
      <c r="M4096" t="s">
        <v>9283</v>
      </c>
      <c r="N4096">
        <v>125</v>
      </c>
      <c r="O4096">
        <v>-114</v>
      </c>
      <c r="Q4096" s="186">
        <f t="shared" si="87"/>
        <v>156.25</v>
      </c>
    </row>
    <row r="4097" spans="3:17" x14ac:dyDescent="0.35">
      <c r="C4097" t="s">
        <v>9649</v>
      </c>
      <c r="D4097">
        <v>128.0889</v>
      </c>
      <c r="E4097">
        <v>-74.529499999999999</v>
      </c>
      <c r="G4097" s="186">
        <f>D4098*3</f>
        <v>369.08460000000002</v>
      </c>
      <c r="M4097" t="s">
        <v>9382</v>
      </c>
      <c r="N4097">
        <v>183.75</v>
      </c>
      <c r="O4097">
        <v>-114</v>
      </c>
      <c r="Q4097" s="186">
        <f t="shared" si="87"/>
        <v>229.6875</v>
      </c>
    </row>
    <row r="4098" spans="3:17" x14ac:dyDescent="0.35">
      <c r="C4098" t="s">
        <v>9650</v>
      </c>
      <c r="D4098">
        <v>123.0282</v>
      </c>
      <c r="E4098">
        <v>-76.402699999999996</v>
      </c>
      <c r="G4098" s="186">
        <f>D4099*3</f>
        <v>338.72039999999998</v>
      </c>
      <c r="M4098" t="s">
        <v>9283</v>
      </c>
      <c r="N4098">
        <v>125</v>
      </c>
      <c r="O4098">
        <v>-120</v>
      </c>
      <c r="Q4098" s="186">
        <f t="shared" si="87"/>
        <v>156.25</v>
      </c>
    </row>
    <row r="4099" spans="3:17" x14ac:dyDescent="0.35">
      <c r="C4099" t="s">
        <v>9651</v>
      </c>
      <c r="D4099">
        <v>112.90679999999999</v>
      </c>
      <c r="E4099">
        <v>-73.119100000000003</v>
      </c>
      <c r="G4099" s="186">
        <f>D4100*3</f>
        <v>323.53830000000005</v>
      </c>
      <c r="M4099" t="s">
        <v>10166</v>
      </c>
      <c r="N4099">
        <v>180.39375000000001</v>
      </c>
      <c r="O4099">
        <v>-120</v>
      </c>
      <c r="Q4099" s="186">
        <f t="shared" si="87"/>
        <v>225.4921875</v>
      </c>
    </row>
    <row r="4100" spans="3:17" x14ac:dyDescent="0.35">
      <c r="C4100" t="s">
        <v>9652</v>
      </c>
      <c r="D4100">
        <v>107.84610000000001</v>
      </c>
      <c r="E4100">
        <v>-67.962400000000002</v>
      </c>
      <c r="G4100" s="186">
        <f>D4101*3</f>
        <v>338.72039999999998</v>
      </c>
      <c r="M4100" t="s">
        <v>9161</v>
      </c>
      <c r="N4100">
        <v>125</v>
      </c>
      <c r="O4100">
        <v>-120</v>
      </c>
      <c r="Q4100" s="186">
        <f t="shared" si="87"/>
        <v>156.25</v>
      </c>
    </row>
    <row r="4101" spans="3:17" x14ac:dyDescent="0.35">
      <c r="C4101" t="s">
        <v>9653</v>
      </c>
      <c r="D4101">
        <v>112.90679999999999</v>
      </c>
      <c r="E4101">
        <v>-66.089200000000005</v>
      </c>
      <c r="G4101" s="186">
        <f>D4102*3</f>
        <v>369.08460000000002</v>
      </c>
      <c r="M4101" t="s">
        <v>9283</v>
      </c>
      <c r="N4101">
        <v>0</v>
      </c>
      <c r="O4101">
        <v>-114</v>
      </c>
      <c r="Q4101" s="186">
        <f t="shared" si="87"/>
        <v>0</v>
      </c>
    </row>
    <row r="4102" spans="3:17" x14ac:dyDescent="0.35">
      <c r="C4102" t="s">
        <v>9654</v>
      </c>
      <c r="D4102">
        <v>123.0282</v>
      </c>
      <c r="E4102">
        <v>-69.372799999999998</v>
      </c>
      <c r="G4102" s="186">
        <f>D4103*3</f>
        <v>350.66429999999997</v>
      </c>
      <c r="M4102" t="s">
        <v>9283</v>
      </c>
      <c r="N4102">
        <v>0</v>
      </c>
      <c r="O4102">
        <v>-120</v>
      </c>
      <c r="Q4102" s="186">
        <f t="shared" si="87"/>
        <v>0</v>
      </c>
    </row>
    <row r="4103" spans="3:17" x14ac:dyDescent="0.35">
      <c r="C4103" t="s">
        <v>9655</v>
      </c>
      <c r="D4103">
        <v>116.88809999999999</v>
      </c>
      <c r="E4103">
        <v>-75.874700000000004</v>
      </c>
      <c r="G4103" s="186">
        <f>D4104*3</f>
        <v>342.68309999999997</v>
      </c>
      <c r="M4103" t="s">
        <v>9161</v>
      </c>
      <c r="N4103">
        <v>0</v>
      </c>
      <c r="O4103">
        <v>-114</v>
      </c>
      <c r="Q4103" s="186">
        <f t="shared" si="87"/>
        <v>0</v>
      </c>
    </row>
    <row r="4104" spans="3:17" x14ac:dyDescent="0.35">
      <c r="C4104" t="s">
        <v>9656</v>
      </c>
      <c r="D4104">
        <v>114.2277</v>
      </c>
      <c r="E4104">
        <v>-77.459599999999995</v>
      </c>
      <c r="G4104" s="186">
        <f>D4105*3</f>
        <v>326.71979999999996</v>
      </c>
      <c r="M4104" t="s">
        <v>9161</v>
      </c>
      <c r="N4104">
        <v>125</v>
      </c>
      <c r="O4104">
        <v>-114</v>
      </c>
      <c r="Q4104" s="186">
        <f t="shared" si="87"/>
        <v>156.25</v>
      </c>
    </row>
    <row r="4105" spans="3:17" x14ac:dyDescent="0.35">
      <c r="C4105" t="s">
        <v>9657</v>
      </c>
      <c r="D4105">
        <v>108.9066</v>
      </c>
      <c r="E4105">
        <v>-73.599599999999995</v>
      </c>
      <c r="G4105" s="186">
        <f>D4106*3</f>
        <v>318.73770000000002</v>
      </c>
      <c r="M4105" t="s">
        <v>9360</v>
      </c>
      <c r="N4105">
        <v>125</v>
      </c>
      <c r="O4105">
        <v>38</v>
      </c>
      <c r="Q4105" s="186">
        <f t="shared" si="87"/>
        <v>156.25</v>
      </c>
    </row>
    <row r="4106" spans="3:17" x14ac:dyDescent="0.35">
      <c r="C4106" t="s">
        <v>9658</v>
      </c>
      <c r="D4106">
        <v>106.24590000000001</v>
      </c>
      <c r="E4106">
        <v>-68.154600000000002</v>
      </c>
      <c r="G4106" s="186">
        <f>D4107*3</f>
        <v>326.71979999999996</v>
      </c>
      <c r="M4106" t="s">
        <v>10167</v>
      </c>
      <c r="N4106">
        <v>125</v>
      </c>
      <c r="O4106">
        <v>38</v>
      </c>
      <c r="Q4106" s="186">
        <f t="shared" si="87"/>
        <v>156.25</v>
      </c>
    </row>
    <row r="4107" spans="3:17" x14ac:dyDescent="0.35">
      <c r="C4107" t="s">
        <v>9659</v>
      </c>
      <c r="D4107">
        <v>108.9066</v>
      </c>
      <c r="E4107">
        <v>-66.569699999999997</v>
      </c>
      <c r="G4107" s="186">
        <f>D4108*3</f>
        <v>342.68309999999997</v>
      </c>
      <c r="M4107" t="s">
        <v>8935</v>
      </c>
      <c r="N4107">
        <v>125</v>
      </c>
      <c r="O4107">
        <v>41</v>
      </c>
      <c r="Q4107" s="186">
        <f t="shared" si="87"/>
        <v>156.25</v>
      </c>
    </row>
    <row r="4108" spans="3:17" x14ac:dyDescent="0.35">
      <c r="C4108" t="s">
        <v>9660</v>
      </c>
      <c r="D4108">
        <v>114.2277</v>
      </c>
      <c r="E4108">
        <v>-70.429699999999997</v>
      </c>
      <c r="G4108" s="186">
        <f>D4109*3</f>
        <v>291.53789999999992</v>
      </c>
      <c r="M4108" t="s">
        <v>9161</v>
      </c>
      <c r="N4108">
        <v>0</v>
      </c>
      <c r="O4108">
        <v>58</v>
      </c>
      <c r="Q4108" s="186">
        <f t="shared" si="87"/>
        <v>0</v>
      </c>
    </row>
    <row r="4109" spans="3:17" x14ac:dyDescent="0.35">
      <c r="C4109" t="s">
        <v>9661</v>
      </c>
      <c r="D4109">
        <v>97.179299999999984</v>
      </c>
      <c r="E4109">
        <v>-76.338200000000001</v>
      </c>
      <c r="G4109" s="186">
        <f>D4110*3</f>
        <v>291.53789999999992</v>
      </c>
      <c r="M4109" t="s">
        <v>8935</v>
      </c>
      <c r="N4109">
        <v>0</v>
      </c>
      <c r="O4109">
        <v>58</v>
      </c>
      <c r="Q4109" s="186">
        <f t="shared" si="87"/>
        <v>0</v>
      </c>
    </row>
    <row r="4110" spans="3:17" x14ac:dyDescent="0.35">
      <c r="C4110" t="s">
        <v>9662</v>
      </c>
      <c r="D4110">
        <v>97.179299999999984</v>
      </c>
      <c r="E4110">
        <v>-77.823800000000006</v>
      </c>
      <c r="G4110" s="186">
        <f>D4111*3</f>
        <v>291.53789999999992</v>
      </c>
      <c r="M4110" t="s">
        <v>9161</v>
      </c>
      <c r="N4110">
        <v>125</v>
      </c>
      <c r="O4110">
        <v>41</v>
      </c>
      <c r="Q4110" s="186">
        <f t="shared" si="87"/>
        <v>156.25</v>
      </c>
    </row>
    <row r="4111" spans="3:17" x14ac:dyDescent="0.35">
      <c r="C4111" t="s">
        <v>9663</v>
      </c>
      <c r="D4111">
        <v>97.179299999999984</v>
      </c>
      <c r="E4111">
        <v>-73.765100000000004</v>
      </c>
      <c r="G4111" s="186">
        <f>D4112*3</f>
        <v>291.53789999999992</v>
      </c>
      <c r="M4111" t="s">
        <v>10167</v>
      </c>
      <c r="N4111">
        <v>125</v>
      </c>
      <c r="O4111">
        <v>-180</v>
      </c>
      <c r="Q4111" s="186">
        <f t="shared" si="87"/>
        <v>156.25</v>
      </c>
    </row>
    <row r="4112" spans="3:17" x14ac:dyDescent="0.35">
      <c r="C4112" t="s">
        <v>9664</v>
      </c>
      <c r="D4112">
        <v>97.179299999999984</v>
      </c>
      <c r="E4112">
        <v>-68.220799999999997</v>
      </c>
      <c r="G4112" s="186">
        <f>D4113*3</f>
        <v>291.53789999999992</v>
      </c>
      <c r="M4112" t="s">
        <v>9360</v>
      </c>
      <c r="N4112">
        <v>125</v>
      </c>
      <c r="O4112">
        <v>-180</v>
      </c>
      <c r="Q4112" s="186">
        <f t="shared" si="87"/>
        <v>156.25</v>
      </c>
    </row>
    <row r="4113" spans="3:17" x14ac:dyDescent="0.35">
      <c r="C4113" t="s">
        <v>9665</v>
      </c>
      <c r="D4113">
        <v>97.179299999999984</v>
      </c>
      <c r="E4113">
        <v>-66.735200000000006</v>
      </c>
      <c r="G4113" s="186">
        <f>D4114*3</f>
        <v>291.53789999999992</v>
      </c>
      <c r="M4113" t="s">
        <v>10167</v>
      </c>
      <c r="N4113">
        <v>0</v>
      </c>
      <c r="O4113">
        <v>-180</v>
      </c>
      <c r="Q4113" s="186">
        <f t="shared" si="87"/>
        <v>0</v>
      </c>
    </row>
    <row r="4114" spans="3:17" x14ac:dyDescent="0.35">
      <c r="C4114" t="s">
        <v>9666</v>
      </c>
      <c r="D4114">
        <v>97.179299999999984</v>
      </c>
      <c r="E4114">
        <v>-70.793899999999994</v>
      </c>
      <c r="G4114" s="186">
        <f>D4115*3</f>
        <v>147.81330000000003</v>
      </c>
      <c r="M4114" t="s">
        <v>9360</v>
      </c>
      <c r="N4114">
        <v>125</v>
      </c>
      <c r="O4114">
        <v>-136</v>
      </c>
      <c r="Q4114" s="186">
        <f t="shared" si="87"/>
        <v>156.25</v>
      </c>
    </row>
    <row r="4115" spans="3:17" x14ac:dyDescent="0.35">
      <c r="C4115" t="s">
        <v>9667</v>
      </c>
      <c r="D4115">
        <v>49.271100000000004</v>
      </c>
      <c r="E4115">
        <v>-68.116200000000006</v>
      </c>
      <c r="G4115" s="186">
        <f>D4116*3</f>
        <v>147.81330000000003</v>
      </c>
      <c r="M4115" t="s">
        <v>8968</v>
      </c>
      <c r="N4115">
        <v>137.5</v>
      </c>
      <c r="O4115">
        <v>38</v>
      </c>
      <c r="Q4115" s="186">
        <f t="shared" si="87"/>
        <v>171.875</v>
      </c>
    </row>
    <row r="4116" spans="3:17" x14ac:dyDescent="0.35">
      <c r="C4116" t="s">
        <v>9668</v>
      </c>
      <c r="D4116">
        <v>49.271100000000004</v>
      </c>
      <c r="E4116">
        <v>-73.803399999999996</v>
      </c>
      <c r="G4116" s="186">
        <f>D4117*3</f>
        <v>-1.7217449999999999</v>
      </c>
      <c r="M4116" t="s">
        <v>10168</v>
      </c>
      <c r="N4116">
        <v>180.76625000000001</v>
      </c>
      <c r="O4116">
        <v>-121.47499999999999</v>
      </c>
      <c r="Q4116" s="186">
        <f t="shared" si="87"/>
        <v>225.95781250000002</v>
      </c>
    </row>
    <row r="4117" spans="3:17" x14ac:dyDescent="0.35">
      <c r="C4117" t="s">
        <v>9668</v>
      </c>
      <c r="D4117">
        <v>-0.57391499999999995</v>
      </c>
      <c r="E4117">
        <v>-73.803399999999996</v>
      </c>
      <c r="G4117" s="186">
        <f>D4118*3</f>
        <v>-1.7217630000000002</v>
      </c>
      <c r="M4117" t="s">
        <v>10167</v>
      </c>
      <c r="N4117">
        <v>125</v>
      </c>
      <c r="O4117">
        <v>-136</v>
      </c>
      <c r="Q4117" s="186">
        <f t="shared" si="87"/>
        <v>156.25</v>
      </c>
    </row>
    <row r="4118" spans="3:17" x14ac:dyDescent="0.35">
      <c r="C4118" t="s">
        <v>9667</v>
      </c>
      <c r="D4118">
        <v>-0.57392100000000001</v>
      </c>
      <c r="E4118">
        <v>-68.116200000000006</v>
      </c>
      <c r="G4118" s="186">
        <f>D4119*3</f>
        <v>291.53789999999992</v>
      </c>
      <c r="M4118" t="s">
        <v>10169</v>
      </c>
      <c r="N4118">
        <v>137.5</v>
      </c>
      <c r="O4118">
        <v>38</v>
      </c>
      <c r="Q4118" s="186">
        <f t="shared" si="87"/>
        <v>171.875</v>
      </c>
    </row>
    <row r="4119" spans="3:17" x14ac:dyDescent="0.35">
      <c r="C4119" t="s">
        <v>9669</v>
      </c>
      <c r="D4119">
        <v>97.179299999999984</v>
      </c>
      <c r="E4119">
        <v>-67.319599999999994</v>
      </c>
      <c r="G4119" s="186">
        <f>D4120*3</f>
        <v>291.53789999999992</v>
      </c>
      <c r="M4119" t="s">
        <v>8937</v>
      </c>
      <c r="N4119">
        <v>180.76625000000001</v>
      </c>
      <c r="O4119">
        <v>-121.47499999999999</v>
      </c>
      <c r="Q4119" s="186">
        <f t="shared" si="87"/>
        <v>225.95781250000002</v>
      </c>
    </row>
    <row r="4120" spans="3:17" x14ac:dyDescent="0.35">
      <c r="C4120" t="s">
        <v>9670</v>
      </c>
      <c r="D4120">
        <v>97.179299999999984</v>
      </c>
      <c r="E4120">
        <v>-74.094899999999996</v>
      </c>
      <c r="G4120" s="186">
        <f>D4121*3</f>
        <v>147.81330000000003</v>
      </c>
      <c r="M4120" t="s">
        <v>9161</v>
      </c>
      <c r="N4120">
        <v>0</v>
      </c>
      <c r="O4120">
        <v>-120</v>
      </c>
      <c r="Q4120" s="186">
        <f t="shared" si="87"/>
        <v>0</v>
      </c>
    </row>
    <row r="4121" spans="3:17" x14ac:dyDescent="0.35">
      <c r="C4121" t="s">
        <v>9670</v>
      </c>
      <c r="D4121">
        <v>49.271100000000004</v>
      </c>
      <c r="E4121">
        <v>-74.094999999999999</v>
      </c>
      <c r="G4121" s="186">
        <f>D4122*3</f>
        <v>147.81330000000003</v>
      </c>
      <c r="M4121" t="s">
        <v>9161</v>
      </c>
      <c r="N4121">
        <v>0</v>
      </c>
      <c r="O4121">
        <v>-64</v>
      </c>
      <c r="Q4121" s="186">
        <f t="shared" si="87"/>
        <v>0</v>
      </c>
    </row>
    <row r="4122" spans="3:17" x14ac:dyDescent="0.35">
      <c r="C4122" t="s">
        <v>9669</v>
      </c>
      <c r="D4122">
        <v>49.271100000000004</v>
      </c>
      <c r="E4122">
        <v>-67.319599999999994</v>
      </c>
      <c r="G4122" s="186">
        <f>D4123*3</f>
        <v>291.53789999999992</v>
      </c>
      <c r="M4122" t="s">
        <v>9283</v>
      </c>
      <c r="N4122">
        <v>0</v>
      </c>
      <c r="O4122">
        <v>-64</v>
      </c>
      <c r="Q4122" s="186">
        <f t="shared" si="87"/>
        <v>0</v>
      </c>
    </row>
    <row r="4123" spans="3:17" x14ac:dyDescent="0.35">
      <c r="C4123" t="s">
        <v>9671</v>
      </c>
      <c r="D4123">
        <v>97.179299999999984</v>
      </c>
      <c r="E4123">
        <v>-79.0548</v>
      </c>
      <c r="G4123" s="186">
        <f>D4124*3</f>
        <v>291.53789999999992</v>
      </c>
      <c r="M4123" t="s">
        <v>10167</v>
      </c>
      <c r="N4123">
        <v>125</v>
      </c>
      <c r="O4123">
        <v>-114</v>
      </c>
      <c r="Q4123" s="186">
        <f t="shared" si="87"/>
        <v>156.25</v>
      </c>
    </row>
    <row r="4124" spans="3:17" x14ac:dyDescent="0.35">
      <c r="C4124" t="s">
        <v>9672</v>
      </c>
      <c r="D4124">
        <v>97.179299999999984</v>
      </c>
      <c r="E4124">
        <v>-77.239400000000003</v>
      </c>
      <c r="G4124" s="186">
        <f>D4125*3</f>
        <v>147.81330000000003</v>
      </c>
      <c r="M4124" t="s">
        <v>10170</v>
      </c>
      <c r="N4124">
        <v>178.75</v>
      </c>
      <c r="O4124">
        <v>-114</v>
      </c>
      <c r="Q4124" s="186">
        <f t="shared" si="87"/>
        <v>223.4375</v>
      </c>
    </row>
    <row r="4125" spans="3:17" x14ac:dyDescent="0.35">
      <c r="C4125" t="s">
        <v>9672</v>
      </c>
      <c r="D4125">
        <v>49.271100000000004</v>
      </c>
      <c r="E4125">
        <v>-77.239400000000003</v>
      </c>
      <c r="G4125" s="186">
        <f>D4126*3</f>
        <v>147.81330000000003</v>
      </c>
      <c r="M4125" t="s">
        <v>10167</v>
      </c>
      <c r="N4125">
        <v>125</v>
      </c>
      <c r="O4125">
        <v>-120</v>
      </c>
      <c r="Q4125" s="186">
        <f t="shared" si="87"/>
        <v>156.25</v>
      </c>
    </row>
    <row r="4126" spans="3:17" x14ac:dyDescent="0.35">
      <c r="C4126" t="s">
        <v>9671</v>
      </c>
      <c r="D4126">
        <v>49.271100000000004</v>
      </c>
      <c r="E4126">
        <v>-79.0548</v>
      </c>
      <c r="G4126" s="186">
        <f>D4127*3</f>
        <v>291.53789999999992</v>
      </c>
      <c r="M4126" t="s">
        <v>9283</v>
      </c>
      <c r="N4126">
        <v>0</v>
      </c>
      <c r="O4126">
        <v>-70</v>
      </c>
      <c r="Q4126" s="186">
        <f t="shared" si="87"/>
        <v>0</v>
      </c>
    </row>
    <row r="4127" spans="3:17" x14ac:dyDescent="0.35">
      <c r="C4127" t="s">
        <v>9673</v>
      </c>
      <c r="D4127">
        <v>97.179299999999984</v>
      </c>
      <c r="E4127">
        <v>-70.463999999999999</v>
      </c>
      <c r="G4127" s="186">
        <f>D4128*3</f>
        <v>291.53789999999992</v>
      </c>
      <c r="M4127" t="s">
        <v>9161</v>
      </c>
      <c r="N4127">
        <v>0</v>
      </c>
      <c r="O4127">
        <v>-70</v>
      </c>
      <c r="Q4127" s="186">
        <f t="shared" si="87"/>
        <v>0</v>
      </c>
    </row>
    <row r="4128" spans="3:17" x14ac:dyDescent="0.35">
      <c r="C4128" t="s">
        <v>9674</v>
      </c>
      <c r="D4128">
        <v>97.179299999999984</v>
      </c>
      <c r="E4128">
        <v>-65.504199999999997</v>
      </c>
      <c r="G4128" s="186">
        <f>D4129*3</f>
        <v>147.81330000000003</v>
      </c>
      <c r="M4128" t="s">
        <v>10167</v>
      </c>
      <c r="N4128">
        <v>125</v>
      </c>
      <c r="O4128">
        <v>-64</v>
      </c>
      <c r="Q4128" s="186">
        <f t="shared" si="87"/>
        <v>156.25</v>
      </c>
    </row>
    <row r="4129" spans="3:17" x14ac:dyDescent="0.35">
      <c r="C4129" t="s">
        <v>9674</v>
      </c>
      <c r="D4129">
        <v>49.271100000000004</v>
      </c>
      <c r="E4129">
        <v>-65.504199999999997</v>
      </c>
      <c r="G4129" s="186">
        <f>D4130*3</f>
        <v>147.81330000000003</v>
      </c>
      <c r="M4129" t="s">
        <v>10171</v>
      </c>
      <c r="N4129">
        <v>165.20499999999998</v>
      </c>
      <c r="O4129">
        <v>-64</v>
      </c>
      <c r="Q4129" s="186">
        <f t="shared" si="87"/>
        <v>206.50624999999997</v>
      </c>
    </row>
    <row r="4130" spans="3:17" x14ac:dyDescent="0.35">
      <c r="C4130" t="s">
        <v>9673</v>
      </c>
      <c r="D4130">
        <v>49.271100000000004</v>
      </c>
      <c r="E4130">
        <v>-70.464100000000002</v>
      </c>
      <c r="G4130" s="186">
        <f>D4131*3</f>
        <v>147.81330000000003</v>
      </c>
      <c r="M4130" t="s">
        <v>10167</v>
      </c>
      <c r="N4130">
        <v>125</v>
      </c>
      <c r="O4130">
        <v>-70</v>
      </c>
      <c r="Q4130" s="186">
        <f t="shared" si="87"/>
        <v>156.25</v>
      </c>
    </row>
    <row r="4131" spans="3:17" x14ac:dyDescent="0.35">
      <c r="C4131" t="s">
        <v>9675</v>
      </c>
      <c r="D4131">
        <v>49.271100000000004</v>
      </c>
      <c r="E4131">
        <v>-77.966700000000003</v>
      </c>
      <c r="G4131" s="186">
        <f>D4132*3</f>
        <v>147.81330000000003</v>
      </c>
      <c r="M4131" t="s">
        <v>10167</v>
      </c>
      <c r="N4131">
        <v>125</v>
      </c>
      <c r="O4131">
        <v>-14</v>
      </c>
      <c r="Q4131" s="186">
        <f t="shared" si="87"/>
        <v>156.25</v>
      </c>
    </row>
    <row r="4132" spans="3:17" x14ac:dyDescent="0.35">
      <c r="C4132" t="s">
        <v>9676</v>
      </c>
      <c r="D4132">
        <v>49.271100000000004</v>
      </c>
      <c r="E4132">
        <v>-76.442800000000005</v>
      </c>
      <c r="G4132" s="186">
        <f>D4133*3</f>
        <v>-1.7217449999999999</v>
      </c>
      <c r="M4132" t="s">
        <v>10172</v>
      </c>
      <c r="N4132">
        <v>151.60124999999999</v>
      </c>
      <c r="O4132">
        <v>-14</v>
      </c>
      <c r="Q4132" s="186">
        <f t="shared" si="87"/>
        <v>189.50156249999998</v>
      </c>
    </row>
    <row r="4133" spans="3:17" x14ac:dyDescent="0.35">
      <c r="C4133" t="s">
        <v>9676</v>
      </c>
      <c r="D4133">
        <v>-0.57391499999999995</v>
      </c>
      <c r="E4133">
        <v>-76.442800000000005</v>
      </c>
      <c r="G4133" s="186">
        <f>D4134*3</f>
        <v>-1.721727</v>
      </c>
      <c r="M4133" t="s">
        <v>9161</v>
      </c>
      <c r="N4133">
        <v>125</v>
      </c>
      <c r="O4133">
        <v>-20</v>
      </c>
      <c r="Q4133" s="186">
        <f t="shared" si="87"/>
        <v>156.25</v>
      </c>
    </row>
    <row r="4134" spans="3:17" x14ac:dyDescent="0.35">
      <c r="C4134" t="s">
        <v>9675</v>
      </c>
      <c r="D4134">
        <v>-0.573909</v>
      </c>
      <c r="E4134">
        <v>-77.966700000000003</v>
      </c>
      <c r="G4134" s="186">
        <f>D4135*3</f>
        <v>147.81330000000003</v>
      </c>
      <c r="M4134" t="s">
        <v>10173</v>
      </c>
      <c r="N4134">
        <v>153.16499999999999</v>
      </c>
      <c r="O4134">
        <v>-20</v>
      </c>
      <c r="Q4134" s="186">
        <f t="shared" si="87"/>
        <v>191.45624999999998</v>
      </c>
    </row>
    <row r="4135" spans="3:17" x14ac:dyDescent="0.35">
      <c r="C4135" t="s">
        <v>9677</v>
      </c>
      <c r="D4135">
        <v>49.271100000000004</v>
      </c>
      <c r="E4135">
        <v>-70.755600000000001</v>
      </c>
      <c r="G4135" s="186">
        <f>D4136*3</f>
        <v>147.81330000000003</v>
      </c>
      <c r="M4135" t="s">
        <v>10167</v>
      </c>
      <c r="N4135">
        <v>125</v>
      </c>
      <c r="O4135">
        <v>-20</v>
      </c>
      <c r="Q4135" s="186">
        <f t="shared" si="87"/>
        <v>156.25</v>
      </c>
    </row>
    <row r="4136" spans="3:17" x14ac:dyDescent="0.35">
      <c r="C4136" t="s">
        <v>9678</v>
      </c>
      <c r="D4136">
        <v>49.271100000000004</v>
      </c>
      <c r="E4136">
        <v>-66.592299999999994</v>
      </c>
      <c r="G4136" s="186">
        <f>D4137*3</f>
        <v>-1.7217630000000002</v>
      </c>
      <c r="M4136" t="s">
        <v>10174</v>
      </c>
      <c r="N4136">
        <v>156.25</v>
      </c>
      <c r="O4136">
        <v>-14</v>
      </c>
      <c r="Q4136" s="186">
        <f t="shared" si="87"/>
        <v>195.3125</v>
      </c>
    </row>
    <row r="4137" spans="3:17" x14ac:dyDescent="0.35">
      <c r="C4137" t="s">
        <v>9678</v>
      </c>
      <c r="D4137">
        <v>-0.57392100000000001</v>
      </c>
      <c r="E4137">
        <v>-66.592299999999994</v>
      </c>
      <c r="G4137" s="186">
        <f>D4138*3</f>
        <v>-1.7217449999999999</v>
      </c>
      <c r="M4137" t="s">
        <v>10167</v>
      </c>
      <c r="N4137">
        <v>125</v>
      </c>
      <c r="O4137">
        <v>36</v>
      </c>
      <c r="Q4137" s="186">
        <f t="shared" si="87"/>
        <v>156.25</v>
      </c>
    </row>
    <row r="4138" spans="3:17" x14ac:dyDescent="0.35">
      <c r="C4138" t="s">
        <v>9677</v>
      </c>
      <c r="D4138">
        <v>-0.57391499999999995</v>
      </c>
      <c r="E4138">
        <v>-70.755600000000001</v>
      </c>
      <c r="G4138" s="186">
        <f>D4139*3</f>
        <v>433.95389999999998</v>
      </c>
      <c r="M4138" t="s">
        <v>10175</v>
      </c>
      <c r="N4138">
        <v>138.0025</v>
      </c>
      <c r="O4138">
        <v>36</v>
      </c>
      <c r="Q4138" s="186">
        <f t="shared" si="87"/>
        <v>172.50312500000001</v>
      </c>
    </row>
    <row r="4139" spans="3:17" x14ac:dyDescent="0.35">
      <c r="C4139" t="s">
        <v>9679</v>
      </c>
      <c r="D4139">
        <v>144.65129999999999</v>
      </c>
      <c r="E4139">
        <v>-37.115400000000001</v>
      </c>
      <c r="G4139" s="186">
        <f>D4140*3</f>
        <v>428.05439999999999</v>
      </c>
      <c r="M4139" t="s">
        <v>9161</v>
      </c>
      <c r="N4139">
        <v>125</v>
      </c>
      <c r="O4139">
        <v>36</v>
      </c>
      <c r="Q4139" s="186">
        <f t="shared" si="87"/>
        <v>156.25</v>
      </c>
    </row>
    <row r="4140" spans="3:17" x14ac:dyDescent="0.35">
      <c r="C4140" t="s">
        <v>9680</v>
      </c>
      <c r="D4140">
        <v>142.6848</v>
      </c>
      <c r="E4140">
        <v>-40.7226</v>
      </c>
      <c r="G4140" s="186">
        <f>D4141*3</f>
        <v>403.48889999999994</v>
      </c>
      <c r="M4140" t="s">
        <v>9161</v>
      </c>
      <c r="N4140">
        <v>125</v>
      </c>
      <c r="O4140">
        <v>30</v>
      </c>
      <c r="Q4140" s="186">
        <f t="shared" si="87"/>
        <v>156.25</v>
      </c>
    </row>
    <row r="4141" spans="3:17" x14ac:dyDescent="0.35">
      <c r="C4141" t="s">
        <v>9681</v>
      </c>
      <c r="D4141">
        <v>134.49629999999999</v>
      </c>
      <c r="E4141">
        <v>-43.610500000000002</v>
      </c>
      <c r="G4141" s="186">
        <f>D4142*3</f>
        <v>408.12389999999994</v>
      </c>
      <c r="M4141" t="s">
        <v>10176</v>
      </c>
      <c r="N4141">
        <v>139.63</v>
      </c>
      <c r="O4141">
        <v>30</v>
      </c>
      <c r="Q4141" s="186">
        <f t="shared" si="87"/>
        <v>174.53749999999999</v>
      </c>
    </row>
    <row r="4142" spans="3:17" x14ac:dyDescent="0.35">
      <c r="C4142" t="s">
        <v>9682</v>
      </c>
      <c r="D4142">
        <v>136.04129999999998</v>
      </c>
      <c r="E4142">
        <v>-40.630400000000002</v>
      </c>
      <c r="G4142" s="186">
        <f>D4143*3</f>
        <v>354.35879999999997</v>
      </c>
      <c r="M4142" t="s">
        <v>10167</v>
      </c>
      <c r="N4142">
        <v>125</v>
      </c>
      <c r="O4142">
        <v>30</v>
      </c>
      <c r="Q4142" s="186">
        <f t="shared" si="87"/>
        <v>156.25</v>
      </c>
    </row>
    <row r="4143" spans="3:17" x14ac:dyDescent="0.35">
      <c r="C4143" t="s">
        <v>9683</v>
      </c>
      <c r="D4143">
        <v>118.11959999999999</v>
      </c>
      <c r="E4143">
        <v>-42.356299999999997</v>
      </c>
      <c r="G4143" s="186">
        <f>D4144*3</f>
        <v>356.46569999999997</v>
      </c>
      <c r="M4143" t="s">
        <v>9283</v>
      </c>
      <c r="N4143">
        <v>125</v>
      </c>
      <c r="O4143">
        <v>30</v>
      </c>
      <c r="Q4143" s="186">
        <f t="shared" si="87"/>
        <v>156.25</v>
      </c>
    </row>
    <row r="4144" spans="3:17" x14ac:dyDescent="0.35">
      <c r="C4144" t="s">
        <v>9682</v>
      </c>
      <c r="D4144">
        <v>118.8219</v>
      </c>
      <c r="E4144">
        <v>-40.630400000000002</v>
      </c>
      <c r="G4144" s="186">
        <f>D4145*3</f>
        <v>329.79330000000004</v>
      </c>
      <c r="M4144" t="s">
        <v>9283</v>
      </c>
      <c r="N4144">
        <v>125</v>
      </c>
      <c r="O4144">
        <v>36</v>
      </c>
      <c r="Q4144" s="186">
        <f t="shared" si="87"/>
        <v>156.25</v>
      </c>
    </row>
    <row r="4145" spans="3:17" x14ac:dyDescent="0.35">
      <c r="C4145" t="s">
        <v>9684</v>
      </c>
      <c r="D4145">
        <v>109.93110000000001</v>
      </c>
      <c r="E4145">
        <v>-38.214199999999998</v>
      </c>
      <c r="G4145" s="186">
        <f>D4146*3</f>
        <v>330.63569999999993</v>
      </c>
      <c r="M4145" t="s">
        <v>10177</v>
      </c>
      <c r="N4145">
        <v>142.5</v>
      </c>
      <c r="O4145">
        <v>36</v>
      </c>
      <c r="Q4145" s="186">
        <f t="shared" si="87"/>
        <v>178.125</v>
      </c>
    </row>
    <row r="4146" spans="3:17" x14ac:dyDescent="0.35">
      <c r="C4146" t="s">
        <v>9679</v>
      </c>
      <c r="D4146">
        <v>110.21189999999999</v>
      </c>
      <c r="E4146">
        <v>-37.115400000000001</v>
      </c>
      <c r="G4146" s="186">
        <f>D4147*3</f>
        <v>354.35879999999997</v>
      </c>
      <c r="M4146" t="s">
        <v>9306</v>
      </c>
      <c r="N4146">
        <v>0</v>
      </c>
      <c r="O4146">
        <v>-120</v>
      </c>
      <c r="Q4146" s="186">
        <f t="shared" si="87"/>
        <v>0</v>
      </c>
    </row>
    <row r="4147" spans="3:17" x14ac:dyDescent="0.35">
      <c r="C4147" t="s">
        <v>9685</v>
      </c>
      <c r="D4147">
        <v>118.11959999999999</v>
      </c>
      <c r="E4147">
        <v>-35.3264</v>
      </c>
      <c r="G4147" s="186">
        <f>D4148*3</f>
        <v>356.46569999999997</v>
      </c>
      <c r="M4147" t="s">
        <v>8935</v>
      </c>
      <c r="N4147">
        <v>0</v>
      </c>
      <c r="O4147">
        <v>-120</v>
      </c>
      <c r="Q4147" s="186">
        <f t="shared" si="87"/>
        <v>0</v>
      </c>
    </row>
    <row r="4148" spans="3:17" x14ac:dyDescent="0.35">
      <c r="C4148" t="s">
        <v>9686</v>
      </c>
      <c r="D4148">
        <v>118.8219</v>
      </c>
      <c r="E4148">
        <v>-33.600499999999997</v>
      </c>
      <c r="G4148" s="186">
        <f>D4149*3</f>
        <v>403.48889999999994</v>
      </c>
      <c r="M4148" t="s">
        <v>9306</v>
      </c>
      <c r="N4148">
        <v>125</v>
      </c>
      <c r="O4148">
        <v>-120</v>
      </c>
      <c r="Q4148" s="186">
        <f t="shared" ref="Q4148:Q4211" si="88">N4148*1.25</f>
        <v>156.25</v>
      </c>
    </row>
    <row r="4149" spans="3:17" x14ac:dyDescent="0.35">
      <c r="C4149" t="s">
        <v>9687</v>
      </c>
      <c r="D4149">
        <v>134.49629999999999</v>
      </c>
      <c r="E4149">
        <v>-36.580599999999997</v>
      </c>
      <c r="G4149" s="186">
        <f>D4150*3</f>
        <v>408.12389999999994</v>
      </c>
      <c r="M4149" t="s">
        <v>8935</v>
      </c>
      <c r="N4149">
        <v>0</v>
      </c>
      <c r="O4149">
        <v>-64</v>
      </c>
      <c r="Q4149" s="186">
        <f t="shared" si="88"/>
        <v>0</v>
      </c>
    </row>
    <row r="4150" spans="3:17" x14ac:dyDescent="0.35">
      <c r="C4150" t="s">
        <v>9686</v>
      </c>
      <c r="D4150">
        <v>136.04129999999998</v>
      </c>
      <c r="E4150">
        <v>-33.600499999999997</v>
      </c>
      <c r="G4150" s="186">
        <f>D4151*3</f>
        <v>410.93279999999999</v>
      </c>
      <c r="M4150" t="s">
        <v>9306</v>
      </c>
      <c r="N4150">
        <v>0</v>
      </c>
      <c r="O4150">
        <v>-64</v>
      </c>
      <c r="Q4150" s="186">
        <f t="shared" si="88"/>
        <v>0</v>
      </c>
    </row>
    <row r="4151" spans="3:17" x14ac:dyDescent="0.35">
      <c r="C4151" t="s">
        <v>9688</v>
      </c>
      <c r="D4151">
        <v>136.9776</v>
      </c>
      <c r="E4151">
        <v>-43.3626</v>
      </c>
      <c r="G4151" s="186">
        <f>D4152*3</f>
        <v>390.03660000000002</v>
      </c>
      <c r="M4151" t="s">
        <v>8935</v>
      </c>
      <c r="N4151">
        <v>125</v>
      </c>
      <c r="O4151">
        <v>-64</v>
      </c>
      <c r="Q4151" s="186">
        <f t="shared" si="88"/>
        <v>156.25</v>
      </c>
    </row>
    <row r="4152" spans="3:17" x14ac:dyDescent="0.35">
      <c r="C4152" t="s">
        <v>9689</v>
      </c>
      <c r="D4152">
        <v>130.01220000000001</v>
      </c>
      <c r="E4152">
        <v>-45.684800000000003</v>
      </c>
      <c r="G4152" s="186">
        <f>D4153*3</f>
        <v>348.24419999999998</v>
      </c>
      <c r="M4152" t="s">
        <v>9360</v>
      </c>
      <c r="N4152">
        <v>125</v>
      </c>
      <c r="O4152">
        <v>-114</v>
      </c>
      <c r="Q4152" s="186">
        <f t="shared" si="88"/>
        <v>156.25</v>
      </c>
    </row>
    <row r="4153" spans="3:17" x14ac:dyDescent="0.35">
      <c r="C4153" t="s">
        <v>9690</v>
      </c>
      <c r="D4153">
        <v>116.0814</v>
      </c>
      <c r="E4153">
        <v>-43.299100000000003</v>
      </c>
      <c r="G4153" s="186">
        <f>D4154*3</f>
        <v>327.34709999999995</v>
      </c>
      <c r="M4153" t="s">
        <v>8935</v>
      </c>
      <c r="N4153">
        <v>125</v>
      </c>
      <c r="O4153">
        <v>-114</v>
      </c>
      <c r="Q4153" s="186">
        <f t="shared" si="88"/>
        <v>156.25</v>
      </c>
    </row>
    <row r="4154" spans="3:17" x14ac:dyDescent="0.35">
      <c r="C4154" t="s">
        <v>9691</v>
      </c>
      <c r="D4154">
        <v>109.11569999999999</v>
      </c>
      <c r="E4154">
        <v>-38.5914</v>
      </c>
      <c r="G4154" s="186">
        <f>D4155*3</f>
        <v>348.24419999999998</v>
      </c>
      <c r="M4154" t="s">
        <v>10178</v>
      </c>
      <c r="N4154">
        <v>178.75</v>
      </c>
      <c r="O4154">
        <v>-114</v>
      </c>
      <c r="Q4154" s="186">
        <f t="shared" si="88"/>
        <v>223.4375</v>
      </c>
    </row>
    <row r="4155" spans="3:17" x14ac:dyDescent="0.35">
      <c r="C4155" t="s">
        <v>9692</v>
      </c>
      <c r="D4155">
        <v>116.0814</v>
      </c>
      <c r="E4155">
        <v>-36.269199999999998</v>
      </c>
      <c r="G4155" s="186">
        <f>D4156*3</f>
        <v>390.03660000000002</v>
      </c>
      <c r="M4155" t="s">
        <v>8935</v>
      </c>
      <c r="N4155">
        <v>125</v>
      </c>
      <c r="O4155">
        <v>-120</v>
      </c>
      <c r="Q4155" s="186">
        <f t="shared" si="88"/>
        <v>156.25</v>
      </c>
    </row>
    <row r="4156" spans="3:17" x14ac:dyDescent="0.35">
      <c r="C4156" t="s">
        <v>9693</v>
      </c>
      <c r="D4156">
        <v>130.01220000000001</v>
      </c>
      <c r="E4156">
        <v>-38.654899999999998</v>
      </c>
      <c r="G4156" s="186">
        <f>D4157*3</f>
        <v>384.26670000000001</v>
      </c>
      <c r="M4156" t="s">
        <v>9360</v>
      </c>
      <c r="N4156">
        <v>125</v>
      </c>
      <c r="O4156">
        <v>-120</v>
      </c>
      <c r="Q4156" s="186">
        <f t="shared" si="88"/>
        <v>156.25</v>
      </c>
    </row>
    <row r="4157" spans="3:17" x14ac:dyDescent="0.35">
      <c r="C4157" t="s">
        <v>9694</v>
      </c>
      <c r="D4157">
        <v>128.0889</v>
      </c>
      <c r="E4157">
        <v>-45.457799999999999</v>
      </c>
      <c r="G4157" s="186">
        <f>D4158*3</f>
        <v>369.08460000000002</v>
      </c>
      <c r="M4157" t="s">
        <v>10179</v>
      </c>
      <c r="N4157">
        <v>180.39375000000001</v>
      </c>
      <c r="O4157">
        <v>-120</v>
      </c>
      <c r="Q4157" s="186">
        <f t="shared" si="88"/>
        <v>225.4921875</v>
      </c>
    </row>
    <row r="4158" spans="3:17" x14ac:dyDescent="0.35">
      <c r="C4158" t="s">
        <v>9695</v>
      </c>
      <c r="D4158">
        <v>123.0282</v>
      </c>
      <c r="E4158">
        <v>-47.3309</v>
      </c>
      <c r="G4158" s="186">
        <f>D4159*3</f>
        <v>338.72039999999998</v>
      </c>
      <c r="M4158" t="s">
        <v>8889</v>
      </c>
      <c r="N4158">
        <v>183.75</v>
      </c>
      <c r="O4158">
        <v>-114</v>
      </c>
      <c r="Q4158" s="186">
        <f t="shared" si="88"/>
        <v>229.6875</v>
      </c>
    </row>
    <row r="4159" spans="3:17" x14ac:dyDescent="0.35">
      <c r="C4159" t="s">
        <v>9696</v>
      </c>
      <c r="D4159">
        <v>112.90679999999999</v>
      </c>
      <c r="E4159">
        <v>-44.047400000000003</v>
      </c>
      <c r="G4159" s="186">
        <f>D4160*3</f>
        <v>323.53830000000005</v>
      </c>
      <c r="M4159" t="s">
        <v>9306</v>
      </c>
      <c r="N4159">
        <v>0</v>
      </c>
      <c r="O4159">
        <v>-70</v>
      </c>
      <c r="Q4159" s="186">
        <f t="shared" si="88"/>
        <v>0</v>
      </c>
    </row>
    <row r="4160" spans="3:17" x14ac:dyDescent="0.35">
      <c r="C4160" t="s">
        <v>9697</v>
      </c>
      <c r="D4160">
        <v>107.84610000000001</v>
      </c>
      <c r="E4160">
        <v>-38.890700000000002</v>
      </c>
      <c r="G4160" s="186">
        <f>D4161*3</f>
        <v>338.72039999999998</v>
      </c>
      <c r="M4160" t="s">
        <v>9306</v>
      </c>
      <c r="N4160">
        <v>125</v>
      </c>
      <c r="O4160">
        <v>-64</v>
      </c>
      <c r="Q4160" s="186">
        <f t="shared" si="88"/>
        <v>156.25</v>
      </c>
    </row>
    <row r="4161" spans="3:17" x14ac:dyDescent="0.35">
      <c r="C4161" t="s">
        <v>9698</v>
      </c>
      <c r="D4161">
        <v>112.90679999999999</v>
      </c>
      <c r="E4161">
        <v>-37.017499999999998</v>
      </c>
      <c r="G4161" s="186">
        <f>D4162*3</f>
        <v>369.08460000000002</v>
      </c>
      <c r="M4161" t="s">
        <v>8935</v>
      </c>
      <c r="N4161">
        <v>0</v>
      </c>
      <c r="O4161">
        <v>-70</v>
      </c>
      <c r="Q4161" s="186">
        <f t="shared" si="88"/>
        <v>0</v>
      </c>
    </row>
    <row r="4162" spans="3:17" x14ac:dyDescent="0.35">
      <c r="C4162" t="s">
        <v>9699</v>
      </c>
      <c r="D4162">
        <v>123.0282</v>
      </c>
      <c r="E4162">
        <v>-40.301099999999998</v>
      </c>
      <c r="G4162" s="186">
        <f>D4163*3</f>
        <v>350.66429999999997</v>
      </c>
      <c r="M4162" t="s">
        <v>9306</v>
      </c>
      <c r="N4162">
        <v>125</v>
      </c>
      <c r="O4162">
        <v>-70</v>
      </c>
      <c r="Q4162" s="186">
        <f t="shared" si="88"/>
        <v>156.25</v>
      </c>
    </row>
    <row r="4163" spans="3:17" x14ac:dyDescent="0.35">
      <c r="C4163" t="s">
        <v>9700</v>
      </c>
      <c r="D4163">
        <v>116.88809999999999</v>
      </c>
      <c r="E4163">
        <v>-46.802900000000001</v>
      </c>
      <c r="G4163" s="186">
        <f>D4164*3</f>
        <v>342.68309999999997</v>
      </c>
      <c r="M4163" t="s">
        <v>9360</v>
      </c>
      <c r="N4163">
        <v>125</v>
      </c>
      <c r="O4163">
        <v>-64</v>
      </c>
      <c r="Q4163" s="186">
        <f t="shared" si="88"/>
        <v>156.25</v>
      </c>
    </row>
    <row r="4164" spans="3:17" x14ac:dyDescent="0.35">
      <c r="C4164" t="s">
        <v>9701</v>
      </c>
      <c r="D4164">
        <v>114.2277</v>
      </c>
      <c r="E4164">
        <v>-48.387900000000002</v>
      </c>
      <c r="G4164" s="186">
        <f>D4165*3</f>
        <v>326.71979999999996</v>
      </c>
      <c r="M4164" t="s">
        <v>10180</v>
      </c>
      <c r="N4164">
        <v>165.20499999999998</v>
      </c>
      <c r="O4164">
        <v>-64</v>
      </c>
      <c r="Q4164" s="186">
        <f t="shared" si="88"/>
        <v>206.50624999999997</v>
      </c>
    </row>
    <row r="4165" spans="3:17" x14ac:dyDescent="0.35">
      <c r="C4165" t="s">
        <v>9702</v>
      </c>
      <c r="D4165">
        <v>108.9066</v>
      </c>
      <c r="E4165">
        <v>-44.527799999999999</v>
      </c>
      <c r="G4165" s="186">
        <f>D4166*3</f>
        <v>318.73770000000002</v>
      </c>
      <c r="M4165" t="s">
        <v>8935</v>
      </c>
      <c r="N4165">
        <v>125</v>
      </c>
      <c r="O4165">
        <v>-70</v>
      </c>
      <c r="Q4165" s="186">
        <f t="shared" si="88"/>
        <v>156.25</v>
      </c>
    </row>
    <row r="4166" spans="3:17" x14ac:dyDescent="0.35">
      <c r="C4166" t="s">
        <v>9703</v>
      </c>
      <c r="D4166">
        <v>106.24590000000001</v>
      </c>
      <c r="E4166">
        <v>-39.082799999999999</v>
      </c>
      <c r="G4166" s="186">
        <f>D4167*3</f>
        <v>326.71979999999996</v>
      </c>
      <c r="M4166" t="s">
        <v>9360</v>
      </c>
      <c r="N4166">
        <v>125</v>
      </c>
      <c r="O4166">
        <v>-70</v>
      </c>
      <c r="Q4166" s="186">
        <f t="shared" si="88"/>
        <v>156.25</v>
      </c>
    </row>
    <row r="4167" spans="3:17" x14ac:dyDescent="0.35">
      <c r="C4167" t="s">
        <v>9704</v>
      </c>
      <c r="D4167">
        <v>108.9066</v>
      </c>
      <c r="E4167">
        <v>-37.497900000000001</v>
      </c>
      <c r="G4167" s="186">
        <f>D4168*3</f>
        <v>342.68309999999997</v>
      </c>
      <c r="M4167" t="s">
        <v>10181</v>
      </c>
      <c r="N4167">
        <v>166.82500000000002</v>
      </c>
      <c r="O4167">
        <v>-70</v>
      </c>
      <c r="Q4167" s="186">
        <f t="shared" si="88"/>
        <v>208.53125000000003</v>
      </c>
    </row>
    <row r="4168" spans="3:17" x14ac:dyDescent="0.35">
      <c r="C4168" t="s">
        <v>9705</v>
      </c>
      <c r="D4168">
        <v>114.2277</v>
      </c>
      <c r="E4168">
        <v>-41.357999999999997</v>
      </c>
      <c r="G4168" s="186">
        <f>D4169*3</f>
        <v>291.53789999999992</v>
      </c>
      <c r="M4168" t="s">
        <v>8935</v>
      </c>
      <c r="N4168">
        <v>0</v>
      </c>
      <c r="O4168">
        <v>-14</v>
      </c>
      <c r="Q4168" s="186">
        <f t="shared" si="88"/>
        <v>0</v>
      </c>
    </row>
    <row r="4169" spans="3:17" x14ac:dyDescent="0.35">
      <c r="C4169" t="s">
        <v>9706</v>
      </c>
      <c r="D4169">
        <v>97.179299999999984</v>
      </c>
      <c r="E4169">
        <v>-47.266500000000001</v>
      </c>
      <c r="G4169" s="186">
        <f>D4170*3</f>
        <v>291.53789999999992</v>
      </c>
      <c r="M4169" t="s">
        <v>9306</v>
      </c>
      <c r="N4169">
        <v>0</v>
      </c>
      <c r="O4169">
        <v>-14</v>
      </c>
      <c r="Q4169" s="186">
        <f t="shared" si="88"/>
        <v>0</v>
      </c>
    </row>
    <row r="4170" spans="3:17" x14ac:dyDescent="0.35">
      <c r="C4170" t="s">
        <v>9707</v>
      </c>
      <c r="D4170">
        <v>97.179299999999984</v>
      </c>
      <c r="E4170">
        <v>-48.752000000000002</v>
      </c>
      <c r="G4170" s="186">
        <f>D4171*3</f>
        <v>291.53789999999992</v>
      </c>
      <c r="M4170" t="s">
        <v>8935</v>
      </c>
      <c r="N4170">
        <v>125</v>
      </c>
      <c r="O4170">
        <v>-14</v>
      </c>
      <c r="Q4170" s="186">
        <f t="shared" si="88"/>
        <v>156.25</v>
      </c>
    </row>
    <row r="4171" spans="3:17" x14ac:dyDescent="0.35">
      <c r="C4171" t="s">
        <v>9708</v>
      </c>
      <c r="D4171">
        <v>97.179299999999984</v>
      </c>
      <c r="E4171">
        <v>-44.693300000000001</v>
      </c>
      <c r="G4171" s="186">
        <f>D4172*3</f>
        <v>291.53789999999992</v>
      </c>
      <c r="M4171" t="s">
        <v>9306</v>
      </c>
      <c r="N4171">
        <v>0</v>
      </c>
      <c r="O4171">
        <v>-20</v>
      </c>
      <c r="Q4171" s="186">
        <f t="shared" si="88"/>
        <v>0</v>
      </c>
    </row>
    <row r="4172" spans="3:17" x14ac:dyDescent="0.35">
      <c r="C4172" t="s">
        <v>9709</v>
      </c>
      <c r="D4172">
        <v>97.179299999999984</v>
      </c>
      <c r="E4172">
        <v>-39.149099999999997</v>
      </c>
      <c r="G4172" s="186">
        <f>D4173*3</f>
        <v>291.53789999999992</v>
      </c>
      <c r="M4172" t="s">
        <v>9306</v>
      </c>
      <c r="N4172">
        <v>125</v>
      </c>
      <c r="O4172">
        <v>-14</v>
      </c>
      <c r="Q4172" s="186">
        <f t="shared" si="88"/>
        <v>156.25</v>
      </c>
    </row>
    <row r="4173" spans="3:17" x14ac:dyDescent="0.35">
      <c r="C4173" t="s">
        <v>9710</v>
      </c>
      <c r="D4173">
        <v>97.179299999999984</v>
      </c>
      <c r="E4173">
        <v>-37.663499999999999</v>
      </c>
      <c r="G4173" s="186">
        <f>D4174*3</f>
        <v>291.53789999999992</v>
      </c>
      <c r="M4173" t="s">
        <v>8935</v>
      </c>
      <c r="N4173">
        <v>0</v>
      </c>
      <c r="O4173">
        <v>-20</v>
      </c>
      <c r="Q4173" s="186">
        <f t="shared" si="88"/>
        <v>0</v>
      </c>
    </row>
    <row r="4174" spans="3:17" x14ac:dyDescent="0.35">
      <c r="C4174" t="s">
        <v>9711</v>
      </c>
      <c r="D4174">
        <v>97.179299999999984</v>
      </c>
      <c r="E4174">
        <v>-41.722099999999998</v>
      </c>
      <c r="G4174" s="186">
        <f>D4175*3</f>
        <v>147.81330000000003</v>
      </c>
      <c r="M4174" t="s">
        <v>9306</v>
      </c>
      <c r="N4174">
        <v>125</v>
      </c>
      <c r="O4174">
        <v>-20</v>
      </c>
      <c r="Q4174" s="186">
        <f t="shared" si="88"/>
        <v>156.25</v>
      </c>
    </row>
    <row r="4175" spans="3:17" x14ac:dyDescent="0.35">
      <c r="C4175" t="s">
        <v>9712</v>
      </c>
      <c r="D4175">
        <v>49.271100000000004</v>
      </c>
      <c r="E4175">
        <v>-39.044499999999999</v>
      </c>
      <c r="G4175" s="186">
        <f>D4176*3</f>
        <v>147.81330000000003</v>
      </c>
      <c r="M4175" t="s">
        <v>9360</v>
      </c>
      <c r="N4175">
        <v>125</v>
      </c>
      <c r="O4175">
        <v>-14</v>
      </c>
      <c r="Q4175" s="186">
        <f t="shared" si="88"/>
        <v>156.25</v>
      </c>
    </row>
    <row r="4176" spans="3:17" x14ac:dyDescent="0.35">
      <c r="C4176" t="s">
        <v>9713</v>
      </c>
      <c r="D4176">
        <v>49.271100000000004</v>
      </c>
      <c r="E4176">
        <v>-44.7316</v>
      </c>
      <c r="G4176" s="186">
        <f>D4177*3</f>
        <v>-1.721835</v>
      </c>
      <c r="M4176" t="s">
        <v>10182</v>
      </c>
      <c r="N4176">
        <v>151.60124999999999</v>
      </c>
      <c r="O4176">
        <v>-14</v>
      </c>
      <c r="Q4176" s="186">
        <f t="shared" si="88"/>
        <v>189.50156249999998</v>
      </c>
    </row>
    <row r="4177" spans="3:17" x14ac:dyDescent="0.35">
      <c r="C4177" t="s">
        <v>9713</v>
      </c>
      <c r="D4177">
        <v>-0.57394500000000004</v>
      </c>
      <c r="E4177">
        <v>-44.7316</v>
      </c>
      <c r="G4177" s="186">
        <f>D4178*3</f>
        <v>-1.7218529999999999</v>
      </c>
      <c r="M4177" t="s">
        <v>8935</v>
      </c>
      <c r="N4177">
        <v>125</v>
      </c>
      <c r="O4177">
        <v>-20</v>
      </c>
      <c r="Q4177" s="186">
        <f t="shared" si="88"/>
        <v>156.25</v>
      </c>
    </row>
    <row r="4178" spans="3:17" x14ac:dyDescent="0.35">
      <c r="C4178" t="s">
        <v>9712</v>
      </c>
      <c r="D4178">
        <v>-0.57395099999999999</v>
      </c>
      <c r="E4178">
        <v>-39.044499999999999</v>
      </c>
      <c r="G4178" s="186">
        <f>D4179*3</f>
        <v>291.53789999999992</v>
      </c>
      <c r="M4178" t="s">
        <v>9360</v>
      </c>
      <c r="N4178">
        <v>125</v>
      </c>
      <c r="O4178">
        <v>-20</v>
      </c>
      <c r="Q4178" s="186">
        <f t="shared" si="88"/>
        <v>156.25</v>
      </c>
    </row>
    <row r="4179" spans="3:17" x14ac:dyDescent="0.35">
      <c r="C4179" t="s">
        <v>9714</v>
      </c>
      <c r="D4179">
        <v>97.179299999999984</v>
      </c>
      <c r="E4179">
        <v>-38.247900000000001</v>
      </c>
      <c r="G4179" s="186">
        <f>D4180*3</f>
        <v>291.53789999999992</v>
      </c>
      <c r="M4179" t="s">
        <v>10183</v>
      </c>
      <c r="N4179">
        <v>153.16499999999999</v>
      </c>
      <c r="O4179">
        <v>-20</v>
      </c>
      <c r="Q4179" s="186">
        <f t="shared" si="88"/>
        <v>191.45624999999998</v>
      </c>
    </row>
    <row r="4180" spans="3:17" x14ac:dyDescent="0.35">
      <c r="C4180" t="s">
        <v>9715</v>
      </c>
      <c r="D4180">
        <v>97.179299999999984</v>
      </c>
      <c r="E4180">
        <v>-45.023200000000003</v>
      </c>
      <c r="G4180" s="186">
        <f>D4181*3</f>
        <v>147.81330000000003</v>
      </c>
      <c r="M4180" t="s">
        <v>9306</v>
      </c>
      <c r="N4180">
        <v>0</v>
      </c>
      <c r="O4180">
        <v>30</v>
      </c>
      <c r="Q4180" s="186">
        <f t="shared" si="88"/>
        <v>0</v>
      </c>
    </row>
    <row r="4181" spans="3:17" x14ac:dyDescent="0.35">
      <c r="C4181" t="s">
        <v>9715</v>
      </c>
      <c r="D4181">
        <v>49.271100000000004</v>
      </c>
      <c r="E4181">
        <v>-45.023200000000003</v>
      </c>
      <c r="G4181" s="186">
        <f>D4182*3</f>
        <v>147.81330000000003</v>
      </c>
      <c r="M4181" t="s">
        <v>8935</v>
      </c>
      <c r="N4181">
        <v>0</v>
      </c>
      <c r="O4181">
        <v>30</v>
      </c>
      <c r="Q4181" s="186">
        <f t="shared" si="88"/>
        <v>0</v>
      </c>
    </row>
    <row r="4182" spans="3:17" x14ac:dyDescent="0.35">
      <c r="C4182" t="s">
        <v>9714</v>
      </c>
      <c r="D4182">
        <v>49.271100000000004</v>
      </c>
      <c r="E4182">
        <v>-38.247900000000001</v>
      </c>
      <c r="G4182" s="186">
        <f>D4183*3</f>
        <v>291.53789999999992</v>
      </c>
      <c r="M4182" t="s">
        <v>9306</v>
      </c>
      <c r="N4182">
        <v>125</v>
      </c>
      <c r="O4182">
        <v>30</v>
      </c>
      <c r="Q4182" s="186">
        <f t="shared" si="88"/>
        <v>156.25</v>
      </c>
    </row>
    <row r="4183" spans="3:17" x14ac:dyDescent="0.35">
      <c r="C4183" t="s">
        <v>9716</v>
      </c>
      <c r="D4183">
        <v>97.179299999999984</v>
      </c>
      <c r="E4183">
        <v>-49.9831</v>
      </c>
      <c r="G4183" s="186">
        <f>D4184*3</f>
        <v>291.53789999999992</v>
      </c>
      <c r="M4183" t="s">
        <v>9360</v>
      </c>
      <c r="N4183">
        <v>125</v>
      </c>
      <c r="O4183">
        <v>36</v>
      </c>
      <c r="Q4183" s="186">
        <f t="shared" si="88"/>
        <v>156.25</v>
      </c>
    </row>
    <row r="4184" spans="3:17" x14ac:dyDescent="0.35">
      <c r="C4184" t="s">
        <v>9717</v>
      </c>
      <c r="D4184">
        <v>97.179299999999984</v>
      </c>
      <c r="E4184">
        <v>-48.1676</v>
      </c>
      <c r="G4184" s="186">
        <f>D4185*3</f>
        <v>147.81330000000003</v>
      </c>
      <c r="M4184" t="s">
        <v>8935</v>
      </c>
      <c r="N4184">
        <v>125</v>
      </c>
      <c r="O4184">
        <v>36</v>
      </c>
      <c r="Q4184" s="186">
        <f t="shared" si="88"/>
        <v>156.25</v>
      </c>
    </row>
    <row r="4185" spans="3:17" x14ac:dyDescent="0.35">
      <c r="C4185" t="s">
        <v>9717</v>
      </c>
      <c r="D4185">
        <v>49.271100000000004</v>
      </c>
      <c r="E4185">
        <v>-48.1676</v>
      </c>
      <c r="G4185" s="186">
        <f>D4186*3</f>
        <v>147.81330000000003</v>
      </c>
      <c r="M4185" t="s">
        <v>10184</v>
      </c>
      <c r="N4185">
        <v>138.0025</v>
      </c>
      <c r="O4185">
        <v>36</v>
      </c>
      <c r="Q4185" s="186">
        <f t="shared" si="88"/>
        <v>172.50312500000001</v>
      </c>
    </row>
    <row r="4186" spans="3:17" x14ac:dyDescent="0.35">
      <c r="C4186" t="s">
        <v>9716</v>
      </c>
      <c r="D4186">
        <v>49.271100000000004</v>
      </c>
      <c r="E4186">
        <v>-49.9831</v>
      </c>
      <c r="G4186" s="186">
        <f>D4187*3</f>
        <v>291.53789999999992</v>
      </c>
      <c r="M4186" t="s">
        <v>8935</v>
      </c>
      <c r="N4186">
        <v>125</v>
      </c>
      <c r="O4186">
        <v>30</v>
      </c>
      <c r="Q4186" s="186">
        <f t="shared" si="88"/>
        <v>156.25</v>
      </c>
    </row>
    <row r="4187" spans="3:17" x14ac:dyDescent="0.35">
      <c r="C4187" t="s">
        <v>9718</v>
      </c>
      <c r="D4187">
        <v>97.179299999999984</v>
      </c>
      <c r="E4187">
        <v>-41.392299999999999</v>
      </c>
      <c r="G4187" s="186">
        <f>D4188*3</f>
        <v>291.53789999999992</v>
      </c>
      <c r="M4187" t="s">
        <v>9360</v>
      </c>
      <c r="N4187">
        <v>125</v>
      </c>
      <c r="O4187">
        <v>30</v>
      </c>
      <c r="Q4187" s="186">
        <f t="shared" si="88"/>
        <v>156.25</v>
      </c>
    </row>
    <row r="4188" spans="3:17" x14ac:dyDescent="0.35">
      <c r="C4188" t="s">
        <v>9719</v>
      </c>
      <c r="D4188">
        <v>97.179299999999984</v>
      </c>
      <c r="E4188">
        <v>-36.432400000000001</v>
      </c>
      <c r="G4188" s="186">
        <f>D4189*3</f>
        <v>147.81330000000003</v>
      </c>
      <c r="M4188" t="s">
        <v>10185</v>
      </c>
      <c r="N4188">
        <v>139.63</v>
      </c>
      <c r="O4188">
        <v>30</v>
      </c>
      <c r="Q4188" s="186">
        <f t="shared" si="88"/>
        <v>174.53749999999999</v>
      </c>
    </row>
    <row r="4189" spans="3:17" x14ac:dyDescent="0.35">
      <c r="C4189" t="s">
        <v>9719</v>
      </c>
      <c r="D4189">
        <v>49.271100000000004</v>
      </c>
      <c r="E4189">
        <v>-36.432400000000001</v>
      </c>
      <c r="G4189" s="186">
        <f>D4190*3</f>
        <v>147.81330000000003</v>
      </c>
      <c r="M4189" t="s">
        <v>9306</v>
      </c>
      <c r="N4189">
        <v>125</v>
      </c>
      <c r="O4189">
        <v>36</v>
      </c>
      <c r="Q4189" s="186">
        <f t="shared" si="88"/>
        <v>156.25</v>
      </c>
    </row>
    <row r="4190" spans="3:17" x14ac:dyDescent="0.35">
      <c r="C4190" t="s">
        <v>9718</v>
      </c>
      <c r="D4190">
        <v>49.271100000000004</v>
      </c>
      <c r="E4190">
        <v>-41.392299999999999</v>
      </c>
      <c r="G4190" s="186">
        <f>D4191*3</f>
        <v>147.81330000000003</v>
      </c>
      <c r="M4190" t="s">
        <v>9382</v>
      </c>
      <c r="N4190">
        <v>183.75</v>
      </c>
      <c r="O4190">
        <v>-120</v>
      </c>
      <c r="Q4190" s="186">
        <f t="shared" si="88"/>
        <v>229.6875</v>
      </c>
    </row>
    <row r="4191" spans="3:17" x14ac:dyDescent="0.35">
      <c r="C4191" t="s">
        <v>9720</v>
      </c>
      <c r="D4191">
        <v>49.271100000000004</v>
      </c>
      <c r="E4191">
        <v>-48.8949</v>
      </c>
      <c r="G4191" s="186">
        <f>D4192*3</f>
        <v>147.81330000000003</v>
      </c>
      <c r="M4191" t="s">
        <v>8889</v>
      </c>
      <c r="N4191">
        <v>183.75</v>
      </c>
      <c r="O4191">
        <v>-120</v>
      </c>
      <c r="Q4191" s="186">
        <f t="shared" si="88"/>
        <v>229.6875</v>
      </c>
    </row>
    <row r="4192" spans="3:17" x14ac:dyDescent="0.35">
      <c r="C4192" t="s">
        <v>9721</v>
      </c>
      <c r="D4192">
        <v>49.271100000000004</v>
      </c>
      <c r="E4192">
        <v>-47.371000000000002</v>
      </c>
      <c r="G4192" s="186">
        <f>D4193*3</f>
        <v>-1.7218169999999999</v>
      </c>
      <c r="M4192" t="s">
        <v>8887</v>
      </c>
      <c r="N4192">
        <v>170</v>
      </c>
      <c r="O4192">
        <v>-64</v>
      </c>
      <c r="Q4192" s="186">
        <f t="shared" si="88"/>
        <v>212.5</v>
      </c>
    </row>
    <row r="4193" spans="3:17" x14ac:dyDescent="0.35">
      <c r="C4193" t="s">
        <v>9721</v>
      </c>
      <c r="D4193">
        <v>-0.57393899999999998</v>
      </c>
      <c r="E4193">
        <v>-47.371000000000002</v>
      </c>
      <c r="G4193" s="186">
        <f>D4194*3</f>
        <v>-1.7218169999999999</v>
      </c>
      <c r="M4193" t="s">
        <v>8918</v>
      </c>
      <c r="N4193">
        <v>170</v>
      </c>
      <c r="O4193">
        <v>-70</v>
      </c>
      <c r="Q4193" s="186">
        <f t="shared" si="88"/>
        <v>212.5</v>
      </c>
    </row>
    <row r="4194" spans="3:17" x14ac:dyDescent="0.35">
      <c r="C4194" t="s">
        <v>9720</v>
      </c>
      <c r="D4194">
        <v>-0.57393899999999998</v>
      </c>
      <c r="E4194">
        <v>-48.8949</v>
      </c>
      <c r="G4194" s="186">
        <f>D4195*3</f>
        <v>147.81330000000003</v>
      </c>
      <c r="M4194" t="s">
        <v>8887</v>
      </c>
      <c r="N4194">
        <v>170</v>
      </c>
      <c r="O4194">
        <v>-70</v>
      </c>
      <c r="Q4194" s="186">
        <f t="shared" si="88"/>
        <v>212.5</v>
      </c>
    </row>
    <row r="4195" spans="3:17" x14ac:dyDescent="0.35">
      <c r="C4195" t="s">
        <v>9722</v>
      </c>
      <c r="D4195">
        <v>49.271100000000004</v>
      </c>
      <c r="E4195">
        <v>-41.683900000000001</v>
      </c>
      <c r="G4195" s="186">
        <f>D4196*3</f>
        <v>147.81330000000003</v>
      </c>
      <c r="M4195" t="s">
        <v>10186</v>
      </c>
      <c r="N4195">
        <v>156.25</v>
      </c>
      <c r="O4195">
        <v>-14</v>
      </c>
      <c r="Q4195" s="186">
        <f t="shared" si="88"/>
        <v>195.3125</v>
      </c>
    </row>
    <row r="4196" spans="3:17" x14ac:dyDescent="0.35">
      <c r="C4196" t="s">
        <v>9723</v>
      </c>
      <c r="D4196">
        <v>49.271100000000004</v>
      </c>
      <c r="E4196">
        <v>-37.520600000000002</v>
      </c>
      <c r="G4196" s="186">
        <f>D4197*3</f>
        <v>-1.7218529999999999</v>
      </c>
      <c r="M4196" t="s">
        <v>10174</v>
      </c>
      <c r="N4196">
        <v>156.25</v>
      </c>
      <c r="O4196">
        <v>-20</v>
      </c>
      <c r="Q4196" s="186">
        <f t="shared" si="88"/>
        <v>195.3125</v>
      </c>
    </row>
    <row r="4197" spans="3:17" x14ac:dyDescent="0.35">
      <c r="C4197" t="s">
        <v>9723</v>
      </c>
      <c r="D4197">
        <v>-0.57395099999999999</v>
      </c>
      <c r="E4197">
        <v>-37.520600000000002</v>
      </c>
      <c r="G4197" s="186">
        <f>D4198*3</f>
        <v>-1.721835</v>
      </c>
      <c r="M4197" t="s">
        <v>10186</v>
      </c>
      <c r="N4197">
        <v>156.25</v>
      </c>
      <c r="O4197">
        <v>-20</v>
      </c>
      <c r="Q4197" s="186">
        <f t="shared" si="88"/>
        <v>195.3125</v>
      </c>
    </row>
    <row r="4198" spans="3:17" x14ac:dyDescent="0.35">
      <c r="C4198" t="s">
        <v>9722</v>
      </c>
      <c r="D4198">
        <v>-0.57394500000000004</v>
      </c>
      <c r="E4198">
        <v>-41.683900000000001</v>
      </c>
      <c r="G4198" s="186">
        <f>D4199*3</f>
        <v>433.95389999999998</v>
      </c>
      <c r="M4198" t="s">
        <v>9187</v>
      </c>
      <c r="N4198">
        <v>142.5</v>
      </c>
      <c r="O4198">
        <v>36</v>
      </c>
      <c r="Q4198" s="186">
        <f t="shared" si="88"/>
        <v>178.125</v>
      </c>
    </row>
    <row r="4199" spans="3:17" x14ac:dyDescent="0.35">
      <c r="C4199" t="s">
        <v>9724</v>
      </c>
      <c r="D4199">
        <v>144.65129999999999</v>
      </c>
      <c r="E4199">
        <v>-17.351700000000001</v>
      </c>
      <c r="G4199" s="186">
        <f>D4200*3</f>
        <v>428.05439999999999</v>
      </c>
      <c r="M4199" t="s">
        <v>10177</v>
      </c>
      <c r="N4199">
        <v>142.5</v>
      </c>
      <c r="O4199">
        <v>30</v>
      </c>
      <c r="Q4199" s="186">
        <f t="shared" si="88"/>
        <v>178.125</v>
      </c>
    </row>
    <row r="4200" spans="3:17" x14ac:dyDescent="0.35">
      <c r="C4200" t="s">
        <v>9725</v>
      </c>
      <c r="D4200">
        <v>142.6848</v>
      </c>
      <c r="E4200">
        <v>-20.9589</v>
      </c>
      <c r="G4200" s="186">
        <f>D4201*3</f>
        <v>403.48889999999994</v>
      </c>
      <c r="M4200" t="s">
        <v>9187</v>
      </c>
      <c r="N4200">
        <v>142.5</v>
      </c>
      <c r="O4200">
        <v>30</v>
      </c>
      <c r="Q4200" s="186">
        <f t="shared" si="88"/>
        <v>178.125</v>
      </c>
    </row>
    <row r="4201" spans="3:17" x14ac:dyDescent="0.35">
      <c r="C4201" t="s">
        <v>9726</v>
      </c>
      <c r="D4201">
        <v>134.49629999999999</v>
      </c>
      <c r="E4201">
        <v>-23.846699999999998</v>
      </c>
      <c r="G4201" s="186">
        <f>D4202*3</f>
        <v>408.12389999999994</v>
      </c>
      <c r="M4201" t="s">
        <v>9283</v>
      </c>
      <c r="N4201">
        <v>0</v>
      </c>
      <c r="O4201">
        <v>36</v>
      </c>
      <c r="Q4201" s="186">
        <f t="shared" si="88"/>
        <v>0</v>
      </c>
    </row>
    <row r="4202" spans="3:17" x14ac:dyDescent="0.35">
      <c r="C4202" t="s">
        <v>9727</v>
      </c>
      <c r="D4202">
        <v>136.04129999999998</v>
      </c>
      <c r="E4202">
        <v>-20.866700000000002</v>
      </c>
      <c r="G4202" s="186">
        <f>D4203*3</f>
        <v>354.35879999999997</v>
      </c>
      <c r="M4202" t="s">
        <v>9283</v>
      </c>
      <c r="N4202">
        <v>0</v>
      </c>
      <c r="O4202">
        <v>62</v>
      </c>
      <c r="Q4202" s="186">
        <f t="shared" si="88"/>
        <v>0</v>
      </c>
    </row>
    <row r="4203" spans="3:17" x14ac:dyDescent="0.35">
      <c r="C4203" t="s">
        <v>9728</v>
      </c>
      <c r="D4203">
        <v>118.11959999999999</v>
      </c>
      <c r="E4203">
        <v>-22.592500000000001</v>
      </c>
      <c r="G4203" s="186">
        <f>D4204*3</f>
        <v>356.46569999999997</v>
      </c>
      <c r="M4203" t="s">
        <v>9283</v>
      </c>
      <c r="N4203">
        <v>57.5</v>
      </c>
      <c r="O4203">
        <v>36</v>
      </c>
      <c r="Q4203" s="186">
        <f t="shared" si="88"/>
        <v>71.875</v>
      </c>
    </row>
    <row r="4204" spans="3:17" x14ac:dyDescent="0.35">
      <c r="C4204" t="s">
        <v>9727</v>
      </c>
      <c r="D4204">
        <v>118.8219</v>
      </c>
      <c r="E4204">
        <v>-20.866700000000002</v>
      </c>
      <c r="G4204" s="186">
        <f>D4205*3</f>
        <v>329.79330000000004</v>
      </c>
      <c r="M4204" t="s">
        <v>9283</v>
      </c>
      <c r="N4204">
        <v>57.5</v>
      </c>
      <c r="O4204">
        <v>62</v>
      </c>
      <c r="Q4204" s="186">
        <f t="shared" si="88"/>
        <v>71.875</v>
      </c>
    </row>
    <row r="4205" spans="3:17" x14ac:dyDescent="0.35">
      <c r="C4205" t="s">
        <v>9729</v>
      </c>
      <c r="D4205">
        <v>109.93110000000001</v>
      </c>
      <c r="E4205">
        <v>-18.450500000000002</v>
      </c>
      <c r="G4205" s="186">
        <f>D4206*3</f>
        <v>330.63569999999993</v>
      </c>
      <c r="M4205" t="s">
        <v>8887</v>
      </c>
      <c r="N4205">
        <v>57.5</v>
      </c>
      <c r="O4205">
        <v>62</v>
      </c>
      <c r="Q4205" s="186">
        <f t="shared" si="88"/>
        <v>71.875</v>
      </c>
    </row>
    <row r="4206" spans="3:17" x14ac:dyDescent="0.35">
      <c r="C4206" t="s">
        <v>9724</v>
      </c>
      <c r="D4206">
        <v>110.21189999999999</v>
      </c>
      <c r="E4206">
        <v>-17.351700000000001</v>
      </c>
      <c r="G4206" s="186">
        <f>D4207*3</f>
        <v>354.35879999999997</v>
      </c>
      <c r="M4206" t="s">
        <v>8887</v>
      </c>
      <c r="N4206">
        <v>0</v>
      </c>
      <c r="O4206">
        <v>62</v>
      </c>
      <c r="Q4206" s="186">
        <f t="shared" si="88"/>
        <v>0</v>
      </c>
    </row>
    <row r="4207" spans="3:17" x14ac:dyDescent="0.35">
      <c r="C4207" t="s">
        <v>9730</v>
      </c>
      <c r="D4207">
        <v>118.11959999999999</v>
      </c>
      <c r="E4207">
        <v>-15.5626</v>
      </c>
      <c r="G4207" s="186">
        <f>D4208*3</f>
        <v>356.46569999999997</v>
      </c>
      <c r="M4207" t="s">
        <v>8887</v>
      </c>
      <c r="N4207">
        <v>57.5</v>
      </c>
      <c r="O4207">
        <v>50</v>
      </c>
      <c r="Q4207" s="186">
        <f t="shared" si="88"/>
        <v>71.875</v>
      </c>
    </row>
    <row r="4208" spans="3:17" x14ac:dyDescent="0.35">
      <c r="C4208" t="s">
        <v>9731</v>
      </c>
      <c r="D4208">
        <v>118.8219</v>
      </c>
      <c r="E4208">
        <v>-13.8368</v>
      </c>
      <c r="G4208" s="186">
        <f>D4209*3</f>
        <v>403.48889999999994</v>
      </c>
      <c r="M4208" t="s">
        <v>9161</v>
      </c>
      <c r="N4208">
        <v>57.5</v>
      </c>
      <c r="O4208">
        <v>36</v>
      </c>
      <c r="Q4208" s="186">
        <f t="shared" si="88"/>
        <v>71.875</v>
      </c>
    </row>
    <row r="4209" spans="3:17" x14ac:dyDescent="0.35">
      <c r="C4209" t="s">
        <v>9732</v>
      </c>
      <c r="D4209">
        <v>134.49629999999999</v>
      </c>
      <c r="E4209">
        <v>-16.816800000000001</v>
      </c>
      <c r="G4209" s="186">
        <f>D4210*3</f>
        <v>408.12389999999994</v>
      </c>
      <c r="M4209" t="s">
        <v>9161</v>
      </c>
      <c r="N4209">
        <v>57.5</v>
      </c>
      <c r="O4209">
        <v>50</v>
      </c>
      <c r="Q4209" s="186">
        <f t="shared" si="88"/>
        <v>71.875</v>
      </c>
    </row>
    <row r="4210" spans="3:17" x14ac:dyDescent="0.35">
      <c r="C4210" t="s">
        <v>9731</v>
      </c>
      <c r="D4210">
        <v>136.04129999999998</v>
      </c>
      <c r="E4210">
        <v>-13.8368</v>
      </c>
      <c r="G4210" s="186">
        <f>D4211*3</f>
        <v>410.93279999999999</v>
      </c>
      <c r="M4210" t="s">
        <v>9161</v>
      </c>
      <c r="N4210">
        <v>0</v>
      </c>
      <c r="O4210">
        <v>36</v>
      </c>
      <c r="Q4210" s="186">
        <f t="shared" si="88"/>
        <v>0</v>
      </c>
    </row>
    <row r="4211" spans="3:17" x14ac:dyDescent="0.35">
      <c r="C4211" t="s">
        <v>9733</v>
      </c>
      <c r="D4211">
        <v>136.9776</v>
      </c>
      <c r="E4211">
        <v>-23.5989</v>
      </c>
      <c r="G4211" s="186">
        <f>D4212*3</f>
        <v>390.03660000000002</v>
      </c>
      <c r="M4211" t="s">
        <v>9283</v>
      </c>
      <c r="N4211">
        <v>0</v>
      </c>
      <c r="O4211">
        <v>30</v>
      </c>
      <c r="Q4211" s="186">
        <f t="shared" si="88"/>
        <v>0</v>
      </c>
    </row>
    <row r="4212" spans="3:17" x14ac:dyDescent="0.35">
      <c r="C4212" t="s">
        <v>9734</v>
      </c>
      <c r="D4212">
        <v>130.01220000000001</v>
      </c>
      <c r="E4212">
        <v>-25.920999999999999</v>
      </c>
      <c r="G4212" s="186">
        <f>D4213*3</f>
        <v>348.24419999999998</v>
      </c>
      <c r="M4212" t="s">
        <v>9161</v>
      </c>
      <c r="N4212">
        <v>0</v>
      </c>
      <c r="O4212">
        <v>30</v>
      </c>
      <c r="Q4212" s="186">
        <f t="shared" ref="Q4212:Q4275" si="89">N4212*1.25</f>
        <v>0</v>
      </c>
    </row>
    <row r="4213" spans="3:17" x14ac:dyDescent="0.35">
      <c r="C4213" t="s">
        <v>9735</v>
      </c>
      <c r="D4213">
        <v>116.0814</v>
      </c>
      <c r="E4213">
        <v>-23.535399999999999</v>
      </c>
      <c r="G4213" s="186">
        <f>D4214*3</f>
        <v>327.34709999999995</v>
      </c>
      <c r="M4213" t="s">
        <v>8935</v>
      </c>
      <c r="N4213">
        <v>0</v>
      </c>
      <c r="O4213">
        <v>-114</v>
      </c>
      <c r="Q4213" s="186">
        <f t="shared" si="89"/>
        <v>0</v>
      </c>
    </row>
    <row r="4214" spans="3:17" x14ac:dyDescent="0.35">
      <c r="C4214" t="s">
        <v>9736</v>
      </c>
      <c r="D4214">
        <v>109.11569999999999</v>
      </c>
      <c r="E4214">
        <v>-18.8276</v>
      </c>
      <c r="G4214" s="186">
        <f>D4215*3</f>
        <v>348.24419999999998</v>
      </c>
      <c r="M4214" t="s">
        <v>9306</v>
      </c>
      <c r="N4214">
        <v>0</v>
      </c>
      <c r="O4214">
        <v>-114</v>
      </c>
      <c r="Q4214" s="186">
        <f t="shared" si="89"/>
        <v>0</v>
      </c>
    </row>
    <row r="4215" spans="3:17" x14ac:dyDescent="0.35">
      <c r="C4215" t="s">
        <v>9737</v>
      </c>
      <c r="D4215">
        <v>116.0814</v>
      </c>
      <c r="E4215">
        <v>-16.505500000000001</v>
      </c>
      <c r="G4215" s="186">
        <f>D4216*3</f>
        <v>390.03660000000002</v>
      </c>
      <c r="M4215" t="s">
        <v>9306</v>
      </c>
      <c r="N4215">
        <v>125</v>
      </c>
      <c r="O4215">
        <v>-114</v>
      </c>
      <c r="Q4215" s="186">
        <f t="shared" si="89"/>
        <v>156.25</v>
      </c>
    </row>
    <row r="4216" spans="3:17" x14ac:dyDescent="0.35">
      <c r="C4216" t="s">
        <v>9738</v>
      </c>
      <c r="D4216">
        <v>130.01220000000001</v>
      </c>
      <c r="E4216">
        <v>-18.891100000000002</v>
      </c>
      <c r="G4216" s="186">
        <f>D4217*3</f>
        <v>384.26670000000001</v>
      </c>
      <c r="M4216" t="s">
        <v>8935</v>
      </c>
      <c r="N4216">
        <v>0</v>
      </c>
      <c r="O4216">
        <v>36</v>
      </c>
      <c r="Q4216" s="186">
        <f t="shared" si="89"/>
        <v>0</v>
      </c>
    </row>
    <row r="4217" spans="3:17" x14ac:dyDescent="0.35">
      <c r="C4217" t="s">
        <v>9739</v>
      </c>
      <c r="D4217">
        <v>128.0889</v>
      </c>
      <c r="E4217">
        <v>-25.693999999999999</v>
      </c>
      <c r="G4217" s="186">
        <f>D4218*3</f>
        <v>369.08460000000002</v>
      </c>
      <c r="M4217" t="s">
        <v>9306</v>
      </c>
      <c r="N4217">
        <v>0</v>
      </c>
      <c r="O4217">
        <v>36</v>
      </c>
      <c r="Q4217" s="186">
        <f t="shared" si="89"/>
        <v>0</v>
      </c>
    </row>
    <row r="4218" spans="3:17" x14ac:dyDescent="0.35">
      <c r="C4218" t="s">
        <v>9740</v>
      </c>
      <c r="D4218">
        <v>123.0282</v>
      </c>
      <c r="E4218">
        <v>-27.5672</v>
      </c>
      <c r="G4218" s="186">
        <f>D4219*3</f>
        <v>338.72039999999998</v>
      </c>
      <c r="M4218" t="s">
        <v>10187</v>
      </c>
      <c r="N4218">
        <v>25</v>
      </c>
      <c r="O4218">
        <v>-180</v>
      </c>
      <c r="Q4218" s="186">
        <f t="shared" si="89"/>
        <v>31.25</v>
      </c>
    </row>
    <row r="4219" spans="3:17" x14ac:dyDescent="0.35">
      <c r="C4219" t="s">
        <v>9741</v>
      </c>
      <c r="D4219">
        <v>112.90679999999999</v>
      </c>
      <c r="E4219">
        <v>-24.2837</v>
      </c>
      <c r="G4219" s="186">
        <f>D4220*3</f>
        <v>323.53830000000005</v>
      </c>
      <c r="M4219" t="s">
        <v>8935</v>
      </c>
      <c r="N4219">
        <v>25</v>
      </c>
      <c r="O4219">
        <v>-180</v>
      </c>
      <c r="Q4219" s="186">
        <f t="shared" si="89"/>
        <v>31.25</v>
      </c>
    </row>
    <row r="4220" spans="3:17" x14ac:dyDescent="0.35">
      <c r="C4220" t="s">
        <v>9742</v>
      </c>
      <c r="D4220">
        <v>107.84610000000001</v>
      </c>
      <c r="E4220">
        <v>-19.126899999999999</v>
      </c>
      <c r="G4220" s="186">
        <f>D4221*3</f>
        <v>338.72039999999998</v>
      </c>
      <c r="M4220" t="s">
        <v>10187</v>
      </c>
      <c r="N4220">
        <v>25</v>
      </c>
      <c r="O4220">
        <v>-185</v>
      </c>
      <c r="Q4220" s="186">
        <f t="shared" si="89"/>
        <v>31.25</v>
      </c>
    </row>
    <row r="4221" spans="3:17" x14ac:dyDescent="0.35">
      <c r="C4221" t="s">
        <v>9743</v>
      </c>
      <c r="D4221">
        <v>112.90679999999999</v>
      </c>
      <c r="E4221">
        <v>-17.253799999999998</v>
      </c>
      <c r="G4221" s="186">
        <f>D4222*3</f>
        <v>369.08460000000002</v>
      </c>
      <c r="M4221" t="s">
        <v>8935</v>
      </c>
      <c r="N4221">
        <v>25</v>
      </c>
      <c r="O4221">
        <v>-185</v>
      </c>
      <c r="Q4221" s="186">
        <f t="shared" si="89"/>
        <v>31.25</v>
      </c>
    </row>
    <row r="4222" spans="3:17" x14ac:dyDescent="0.35">
      <c r="C4222" t="s">
        <v>9744</v>
      </c>
      <c r="D4222">
        <v>123.0282</v>
      </c>
      <c r="E4222">
        <v>-20.537299999999998</v>
      </c>
      <c r="G4222" s="186">
        <f>D4223*3</f>
        <v>350.66429999999997</v>
      </c>
      <c r="M4222" t="s">
        <v>8935</v>
      </c>
      <c r="N4222">
        <v>0</v>
      </c>
      <c r="O4222">
        <v>-185</v>
      </c>
      <c r="Q4222" s="186">
        <f t="shared" si="89"/>
        <v>0</v>
      </c>
    </row>
    <row r="4223" spans="3:17" x14ac:dyDescent="0.35">
      <c r="C4223" t="s">
        <v>9745</v>
      </c>
      <c r="D4223">
        <v>116.88809999999999</v>
      </c>
      <c r="E4223">
        <v>-27.039200000000001</v>
      </c>
      <c r="G4223" s="186">
        <f>D4224*3</f>
        <v>342.68309999999997</v>
      </c>
      <c r="M4223" t="s">
        <v>10187</v>
      </c>
      <c r="N4223">
        <v>0</v>
      </c>
      <c r="O4223">
        <v>-180</v>
      </c>
      <c r="Q4223" s="186">
        <f t="shared" si="89"/>
        <v>0</v>
      </c>
    </row>
    <row r="4224" spans="3:17" x14ac:dyDescent="0.35">
      <c r="C4224" t="s">
        <v>9746</v>
      </c>
      <c r="D4224">
        <v>114.2277</v>
      </c>
      <c r="E4224">
        <v>-28.624099999999999</v>
      </c>
      <c r="G4224" s="186">
        <f>D4225*3</f>
        <v>326.71890000000008</v>
      </c>
      <c r="M4224" t="s">
        <v>10187</v>
      </c>
      <c r="N4224">
        <v>0</v>
      </c>
      <c r="O4224">
        <v>-185</v>
      </c>
      <c r="Q4224" s="186">
        <f t="shared" si="89"/>
        <v>0</v>
      </c>
    </row>
    <row r="4225" spans="3:17" x14ac:dyDescent="0.35">
      <c r="C4225" t="s">
        <v>9747</v>
      </c>
      <c r="D4225">
        <v>108.90630000000002</v>
      </c>
      <c r="E4225">
        <v>-24.764099999999999</v>
      </c>
      <c r="G4225" s="186">
        <f>D4226*3</f>
        <v>318.73770000000002</v>
      </c>
      <c r="M4225" t="s">
        <v>9360</v>
      </c>
      <c r="N4225">
        <v>125</v>
      </c>
      <c r="O4225">
        <v>-139</v>
      </c>
      <c r="Q4225" s="186">
        <f t="shared" si="89"/>
        <v>156.25</v>
      </c>
    </row>
    <row r="4226" spans="3:17" x14ac:dyDescent="0.35">
      <c r="C4226" t="s">
        <v>9748</v>
      </c>
      <c r="D4226">
        <v>106.24590000000001</v>
      </c>
      <c r="E4226">
        <v>-19.319099999999999</v>
      </c>
      <c r="G4226" s="186">
        <f>D4227*3</f>
        <v>326.71890000000008</v>
      </c>
      <c r="M4226" t="s">
        <v>8935</v>
      </c>
      <c r="N4226">
        <v>125</v>
      </c>
      <c r="O4226">
        <v>-139</v>
      </c>
      <c r="Q4226" s="186">
        <f t="shared" si="89"/>
        <v>156.25</v>
      </c>
    </row>
    <row r="4227" spans="3:17" x14ac:dyDescent="0.35">
      <c r="C4227" t="s">
        <v>9749</v>
      </c>
      <c r="D4227">
        <v>108.90630000000002</v>
      </c>
      <c r="E4227">
        <v>-17.734200000000001</v>
      </c>
      <c r="G4227" s="186">
        <f>D4228*3</f>
        <v>342.68309999999997</v>
      </c>
      <c r="M4227" t="s">
        <v>9360</v>
      </c>
      <c r="N4227">
        <v>25</v>
      </c>
      <c r="O4227">
        <v>-180</v>
      </c>
      <c r="Q4227" s="186">
        <f t="shared" si="89"/>
        <v>31.25</v>
      </c>
    </row>
    <row r="4228" spans="3:17" x14ac:dyDescent="0.35">
      <c r="C4228" t="s">
        <v>9750</v>
      </c>
      <c r="D4228">
        <v>114.2277</v>
      </c>
      <c r="E4228">
        <v>-21.594200000000001</v>
      </c>
      <c r="G4228" s="186">
        <f>D4229*3</f>
        <v>291.53789999999992</v>
      </c>
      <c r="M4228" t="s">
        <v>9153</v>
      </c>
      <c r="N4228">
        <v>25</v>
      </c>
      <c r="O4228">
        <v>-180</v>
      </c>
      <c r="Q4228" s="186">
        <f t="shared" si="89"/>
        <v>31.25</v>
      </c>
    </row>
    <row r="4229" spans="3:17" x14ac:dyDescent="0.35">
      <c r="C4229" t="s">
        <v>9751</v>
      </c>
      <c r="D4229">
        <v>97.179299999999984</v>
      </c>
      <c r="E4229">
        <v>-27.502700000000001</v>
      </c>
      <c r="G4229" s="186">
        <f>D4230*3</f>
        <v>291.53789999999992</v>
      </c>
      <c r="M4229" t="s">
        <v>9153</v>
      </c>
      <c r="N4229">
        <v>25</v>
      </c>
      <c r="O4229">
        <v>-185</v>
      </c>
      <c r="Q4229" s="186">
        <f t="shared" si="89"/>
        <v>31.25</v>
      </c>
    </row>
    <row r="4230" spans="3:17" x14ac:dyDescent="0.35">
      <c r="C4230" t="s">
        <v>9752</v>
      </c>
      <c r="D4230">
        <v>97.179299999999984</v>
      </c>
      <c r="E4230">
        <v>-28.988299999999999</v>
      </c>
      <c r="G4230" s="186">
        <f>D4231*3</f>
        <v>291.53789999999992</v>
      </c>
      <c r="M4230" t="s">
        <v>9161</v>
      </c>
      <c r="N4230">
        <v>25</v>
      </c>
      <c r="O4230">
        <v>-180</v>
      </c>
      <c r="Q4230" s="186">
        <f t="shared" si="89"/>
        <v>31.25</v>
      </c>
    </row>
    <row r="4231" spans="3:17" x14ac:dyDescent="0.35">
      <c r="C4231" t="s">
        <v>9753</v>
      </c>
      <c r="D4231">
        <v>97.179299999999984</v>
      </c>
      <c r="E4231">
        <v>-24.929600000000001</v>
      </c>
      <c r="G4231" s="186">
        <f>D4232*3</f>
        <v>291.53789999999992</v>
      </c>
      <c r="M4231" t="s">
        <v>9161</v>
      </c>
      <c r="N4231">
        <v>25</v>
      </c>
      <c r="O4231">
        <v>-185</v>
      </c>
      <c r="Q4231" s="186">
        <f t="shared" si="89"/>
        <v>31.25</v>
      </c>
    </row>
    <row r="4232" spans="3:17" x14ac:dyDescent="0.35">
      <c r="C4232" t="s">
        <v>9754</v>
      </c>
      <c r="D4232">
        <v>97.179299999999984</v>
      </c>
      <c r="E4232">
        <v>-19.385300000000001</v>
      </c>
      <c r="G4232" s="186">
        <f>D4233*3</f>
        <v>291.53789999999992</v>
      </c>
      <c r="M4232" t="s">
        <v>9161</v>
      </c>
      <c r="N4232">
        <v>0</v>
      </c>
      <c r="O4232">
        <v>-185</v>
      </c>
      <c r="Q4232" s="186">
        <f t="shared" si="89"/>
        <v>0</v>
      </c>
    </row>
    <row r="4233" spans="3:17" x14ac:dyDescent="0.35">
      <c r="C4233" t="s">
        <v>9755</v>
      </c>
      <c r="D4233">
        <v>97.179299999999984</v>
      </c>
      <c r="E4233">
        <v>-17.899699999999999</v>
      </c>
      <c r="G4233" s="186">
        <f>D4234*3</f>
        <v>291.53789999999992</v>
      </c>
      <c r="M4233" t="s">
        <v>9153</v>
      </c>
      <c r="N4233">
        <v>0</v>
      </c>
      <c r="O4233">
        <v>-180</v>
      </c>
      <c r="Q4233" s="186">
        <f t="shared" si="89"/>
        <v>0</v>
      </c>
    </row>
    <row r="4234" spans="3:17" x14ac:dyDescent="0.35">
      <c r="C4234" t="s">
        <v>9756</v>
      </c>
      <c r="D4234">
        <v>97.179299999999984</v>
      </c>
      <c r="E4234">
        <v>-21.958400000000001</v>
      </c>
      <c r="G4234" s="186">
        <f>D4235*3</f>
        <v>147.81330000000003</v>
      </c>
      <c r="M4234" t="s">
        <v>9153</v>
      </c>
      <c r="N4234">
        <v>0</v>
      </c>
      <c r="O4234">
        <v>-185</v>
      </c>
      <c r="Q4234" s="186">
        <f t="shared" si="89"/>
        <v>0</v>
      </c>
    </row>
    <row r="4235" spans="3:17" x14ac:dyDescent="0.35">
      <c r="C4235" t="s">
        <v>9757</v>
      </c>
      <c r="D4235">
        <v>49.271100000000004</v>
      </c>
      <c r="E4235">
        <v>-19.2807</v>
      </c>
      <c r="G4235" s="186">
        <f>D4236*3</f>
        <v>147.81330000000003</v>
      </c>
      <c r="M4235" t="s">
        <v>10167</v>
      </c>
      <c r="N4235">
        <v>125</v>
      </c>
      <c r="O4235">
        <v>-139</v>
      </c>
      <c r="Q4235" s="186">
        <f t="shared" si="89"/>
        <v>156.25</v>
      </c>
    </row>
    <row r="4236" spans="3:17" x14ac:dyDescent="0.35">
      <c r="C4236" t="s">
        <v>9758</v>
      </c>
      <c r="D4236">
        <v>49.271100000000004</v>
      </c>
      <c r="E4236">
        <v>-24.9679</v>
      </c>
      <c r="G4236" s="186">
        <f>D4237*3</f>
        <v>-1.721889</v>
      </c>
      <c r="M4236" t="s">
        <v>10167</v>
      </c>
      <c r="N4236">
        <v>25</v>
      </c>
      <c r="O4236">
        <v>-180</v>
      </c>
      <c r="Q4236" s="186">
        <f t="shared" si="89"/>
        <v>31.25</v>
      </c>
    </row>
    <row r="4237" spans="3:17" x14ac:dyDescent="0.35">
      <c r="C4237" t="s">
        <v>9758</v>
      </c>
      <c r="D4237">
        <v>-0.573963</v>
      </c>
      <c r="E4237">
        <v>-24.9679</v>
      </c>
      <c r="G4237" s="186">
        <f>D4238*3</f>
        <v>-1.7219069999999999</v>
      </c>
      <c r="M4237" t="s">
        <v>9161</v>
      </c>
      <c r="N4237">
        <v>125</v>
      </c>
      <c r="O4237">
        <v>-139</v>
      </c>
      <c r="Q4237" s="186">
        <f t="shared" si="89"/>
        <v>156.25</v>
      </c>
    </row>
    <row r="4238" spans="3:17" x14ac:dyDescent="0.35">
      <c r="C4238" t="s">
        <v>9757</v>
      </c>
      <c r="D4238">
        <v>-0.57396899999999995</v>
      </c>
      <c r="E4238">
        <v>-19.2807</v>
      </c>
      <c r="G4238" s="186">
        <f>D4239*3</f>
        <v>291.53789999999992</v>
      </c>
      <c r="M4238" t="s">
        <v>9360</v>
      </c>
      <c r="N4238">
        <v>0</v>
      </c>
      <c r="O4238">
        <v>-180</v>
      </c>
      <c r="Q4238" s="186">
        <f t="shared" si="89"/>
        <v>0</v>
      </c>
    </row>
    <row r="4239" spans="3:17" x14ac:dyDescent="0.35">
      <c r="C4239" t="s">
        <v>9759</v>
      </c>
      <c r="D4239">
        <v>97.179299999999984</v>
      </c>
      <c r="E4239">
        <v>-18.484100000000002</v>
      </c>
      <c r="G4239" s="186">
        <f>D4240*3</f>
        <v>291.53789999999992</v>
      </c>
      <c r="M4239" t="s">
        <v>8887</v>
      </c>
      <c r="N4239">
        <v>0</v>
      </c>
      <c r="O4239">
        <v>58</v>
      </c>
      <c r="Q4239" s="186">
        <f t="shared" si="89"/>
        <v>0</v>
      </c>
    </row>
    <row r="4240" spans="3:17" x14ac:dyDescent="0.35">
      <c r="C4240" t="s">
        <v>9760</v>
      </c>
      <c r="D4240">
        <v>97.179299999999984</v>
      </c>
      <c r="E4240">
        <v>-25.259499999999999</v>
      </c>
      <c r="G4240" s="186">
        <f>D4241*3</f>
        <v>147.81330000000003</v>
      </c>
      <c r="M4240" t="s">
        <v>10188</v>
      </c>
      <c r="N4240">
        <v>20</v>
      </c>
      <c r="O4240">
        <v>-109.133</v>
      </c>
      <c r="Q4240" s="186">
        <f t="shared" si="89"/>
        <v>25</v>
      </c>
    </row>
    <row r="4241" spans="3:17" x14ac:dyDescent="0.35">
      <c r="C4241" t="s">
        <v>9760</v>
      </c>
      <c r="D4241">
        <v>49.271100000000004</v>
      </c>
      <c r="E4241">
        <v>-25.259499999999999</v>
      </c>
      <c r="G4241" s="186">
        <f>D4242*3</f>
        <v>147.81330000000003</v>
      </c>
      <c r="M4241" t="s">
        <v>10189</v>
      </c>
      <c r="N4241">
        <v>18.75</v>
      </c>
      <c r="O4241">
        <v>-111.985</v>
      </c>
      <c r="Q4241" s="186">
        <f t="shared" si="89"/>
        <v>23.4375</v>
      </c>
    </row>
    <row r="4242" spans="3:17" x14ac:dyDescent="0.35">
      <c r="C4242" t="s">
        <v>9759</v>
      </c>
      <c r="D4242">
        <v>49.271100000000004</v>
      </c>
      <c r="E4242">
        <v>-18.484100000000002</v>
      </c>
      <c r="G4242" s="186">
        <f>D4243*3</f>
        <v>291.53789999999992</v>
      </c>
      <c r="M4242" t="s">
        <v>10190</v>
      </c>
      <c r="N4242">
        <v>18.75</v>
      </c>
      <c r="O4242">
        <v>-107.893</v>
      </c>
      <c r="Q4242" s="186">
        <f t="shared" si="89"/>
        <v>23.4375</v>
      </c>
    </row>
    <row r="4243" spans="3:17" x14ac:dyDescent="0.35">
      <c r="C4243" t="s">
        <v>9761</v>
      </c>
      <c r="D4243">
        <v>97.179299999999984</v>
      </c>
      <c r="E4243">
        <v>-30.2193</v>
      </c>
      <c r="G4243" s="186">
        <f>D4244*3</f>
        <v>291.53789999999992</v>
      </c>
      <c r="M4243" t="s">
        <v>10188</v>
      </c>
      <c r="N4243">
        <v>20</v>
      </c>
      <c r="O4243">
        <v>-100.867</v>
      </c>
      <c r="Q4243" s="186">
        <f t="shared" si="89"/>
        <v>25</v>
      </c>
    </row>
    <row r="4244" spans="3:17" x14ac:dyDescent="0.35">
      <c r="C4244" t="s">
        <v>9762</v>
      </c>
      <c r="D4244">
        <v>97.179299999999984</v>
      </c>
      <c r="E4244">
        <v>-28.4039</v>
      </c>
      <c r="G4244" s="186">
        <f>D4245*3</f>
        <v>147.81330000000003</v>
      </c>
      <c r="M4244" t="s">
        <v>10190</v>
      </c>
      <c r="N4244">
        <v>18.75</v>
      </c>
      <c r="O4244">
        <v>-102.107</v>
      </c>
      <c r="Q4244" s="186">
        <f t="shared" si="89"/>
        <v>23.4375</v>
      </c>
    </row>
    <row r="4245" spans="3:17" x14ac:dyDescent="0.35">
      <c r="C4245" t="s">
        <v>9762</v>
      </c>
      <c r="D4245">
        <v>49.271100000000004</v>
      </c>
      <c r="E4245">
        <v>-28.4039</v>
      </c>
      <c r="G4245" s="186">
        <f>D4246*3</f>
        <v>147.81330000000003</v>
      </c>
      <c r="M4245" t="s">
        <v>10191</v>
      </c>
      <c r="N4245">
        <v>20</v>
      </c>
      <c r="O4245">
        <v>-100.867</v>
      </c>
      <c r="Q4245" s="186">
        <f t="shared" si="89"/>
        <v>25</v>
      </c>
    </row>
    <row r="4246" spans="3:17" x14ac:dyDescent="0.35">
      <c r="C4246" t="s">
        <v>9761</v>
      </c>
      <c r="D4246">
        <v>49.271100000000004</v>
      </c>
      <c r="E4246">
        <v>-30.2193</v>
      </c>
      <c r="G4246" s="186">
        <f>D4247*3</f>
        <v>291.53789999999992</v>
      </c>
      <c r="M4246" t="s">
        <v>10192</v>
      </c>
      <c r="N4246">
        <v>18.75</v>
      </c>
      <c r="O4246">
        <v>-98.015500000000003</v>
      </c>
      <c r="Q4246" s="186">
        <f t="shared" si="89"/>
        <v>23.4375</v>
      </c>
    </row>
    <row r="4247" spans="3:17" x14ac:dyDescent="0.35">
      <c r="C4247" t="s">
        <v>9763</v>
      </c>
      <c r="D4247">
        <v>97.179299999999984</v>
      </c>
      <c r="E4247">
        <v>-21.628599999999999</v>
      </c>
      <c r="G4247" s="186">
        <f>D4248*3</f>
        <v>291.53789999999992</v>
      </c>
      <c r="M4247" t="s">
        <v>10193</v>
      </c>
      <c r="N4247">
        <v>18.75</v>
      </c>
      <c r="O4247">
        <v>-102.107</v>
      </c>
      <c r="Q4247" s="186">
        <f t="shared" si="89"/>
        <v>23.4375</v>
      </c>
    </row>
    <row r="4248" spans="3:17" x14ac:dyDescent="0.35">
      <c r="C4248" t="s">
        <v>9764</v>
      </c>
      <c r="D4248">
        <v>97.179299999999984</v>
      </c>
      <c r="E4248">
        <v>-16.668700000000001</v>
      </c>
      <c r="G4248" s="186">
        <f>D4249*3</f>
        <v>147.81330000000003</v>
      </c>
      <c r="M4248" t="s">
        <v>10194</v>
      </c>
      <c r="N4248">
        <v>20</v>
      </c>
      <c r="O4248">
        <v>-114.97799999999999</v>
      </c>
      <c r="Q4248" s="186">
        <f t="shared" si="89"/>
        <v>25</v>
      </c>
    </row>
    <row r="4249" spans="3:17" x14ac:dyDescent="0.35">
      <c r="C4249" t="s">
        <v>9764</v>
      </c>
      <c r="D4249">
        <v>49.271100000000004</v>
      </c>
      <c r="E4249">
        <v>-16.668700000000001</v>
      </c>
      <c r="G4249" s="186">
        <f>D4250*3</f>
        <v>147.81330000000003</v>
      </c>
      <c r="M4249" t="s">
        <v>10195</v>
      </c>
      <c r="N4249">
        <v>20</v>
      </c>
      <c r="O4249">
        <v>-114.97799999999999</v>
      </c>
      <c r="Q4249" s="186">
        <f t="shared" si="89"/>
        <v>25</v>
      </c>
    </row>
    <row r="4250" spans="3:17" x14ac:dyDescent="0.35">
      <c r="C4250" t="s">
        <v>9763</v>
      </c>
      <c r="D4250">
        <v>49.271100000000004</v>
      </c>
      <c r="E4250">
        <v>-21.628599999999999</v>
      </c>
      <c r="G4250" s="186">
        <f>D4251*3</f>
        <v>147.81330000000003</v>
      </c>
      <c r="M4250" t="s">
        <v>10194</v>
      </c>
      <c r="N4250">
        <v>30</v>
      </c>
      <c r="O4250">
        <v>-114.97799999999999</v>
      </c>
      <c r="Q4250" s="186">
        <f t="shared" si="89"/>
        <v>37.5</v>
      </c>
    </row>
    <row r="4251" spans="3:17" x14ac:dyDescent="0.35">
      <c r="C4251" t="s">
        <v>9765</v>
      </c>
      <c r="D4251">
        <v>49.271100000000004</v>
      </c>
      <c r="E4251">
        <v>-29.1312</v>
      </c>
      <c r="G4251" s="186">
        <f>D4252*3</f>
        <v>147.81330000000003</v>
      </c>
      <c r="M4251" t="s">
        <v>10188</v>
      </c>
      <c r="N4251">
        <v>30</v>
      </c>
      <c r="O4251">
        <v>-109.133</v>
      </c>
      <c r="Q4251" s="186">
        <f t="shared" si="89"/>
        <v>37.5</v>
      </c>
    </row>
    <row r="4252" spans="3:17" x14ac:dyDescent="0.35">
      <c r="C4252" t="s">
        <v>9766</v>
      </c>
      <c r="D4252">
        <v>49.271100000000004</v>
      </c>
      <c r="E4252">
        <v>-27.607299999999999</v>
      </c>
      <c r="G4252" s="186">
        <f>D4253*3</f>
        <v>-1.7218800000000001</v>
      </c>
      <c r="M4252" t="s">
        <v>10194</v>
      </c>
      <c r="N4252">
        <v>20</v>
      </c>
      <c r="O4252">
        <v>-95.022099999999995</v>
      </c>
      <c r="Q4252" s="186">
        <f t="shared" si="89"/>
        <v>25</v>
      </c>
    </row>
    <row r="4253" spans="3:17" x14ac:dyDescent="0.35">
      <c r="C4253" t="s">
        <v>9766</v>
      </c>
      <c r="D4253">
        <v>-0.57396000000000003</v>
      </c>
      <c r="E4253">
        <v>-27.607299999999999</v>
      </c>
      <c r="G4253" s="186">
        <f>D4254*3</f>
        <v>-1.7218709999999997</v>
      </c>
      <c r="M4253" t="s">
        <v>10188</v>
      </c>
      <c r="N4253">
        <v>30</v>
      </c>
      <c r="O4253">
        <v>-100.867</v>
      </c>
      <c r="Q4253" s="186">
        <f t="shared" si="89"/>
        <v>37.5</v>
      </c>
    </row>
    <row r="4254" spans="3:17" x14ac:dyDescent="0.35">
      <c r="C4254" t="s">
        <v>9765</v>
      </c>
      <c r="D4254">
        <v>-0.57395699999999994</v>
      </c>
      <c r="E4254">
        <v>-29.1312</v>
      </c>
      <c r="G4254" s="186">
        <f>D4255*3</f>
        <v>147.81330000000003</v>
      </c>
      <c r="M4254" t="s">
        <v>10195</v>
      </c>
      <c r="N4254">
        <v>20</v>
      </c>
      <c r="O4254">
        <v>-95.022099999999995</v>
      </c>
      <c r="Q4254" s="186">
        <f t="shared" si="89"/>
        <v>25</v>
      </c>
    </row>
    <row r="4255" spans="3:17" x14ac:dyDescent="0.35">
      <c r="C4255" t="s">
        <v>9767</v>
      </c>
      <c r="D4255">
        <v>49.271100000000004</v>
      </c>
      <c r="E4255">
        <v>-21.920100000000001</v>
      </c>
      <c r="G4255" s="186">
        <f>D4256*3</f>
        <v>147.81330000000003</v>
      </c>
      <c r="M4255" t="s">
        <v>10194</v>
      </c>
      <c r="N4255">
        <v>30</v>
      </c>
      <c r="O4255">
        <v>-95.022099999999995</v>
      </c>
      <c r="Q4255" s="186">
        <f t="shared" si="89"/>
        <v>37.5</v>
      </c>
    </row>
    <row r="4256" spans="3:17" x14ac:dyDescent="0.35">
      <c r="C4256" t="s">
        <v>9768</v>
      </c>
      <c r="D4256">
        <v>49.271100000000004</v>
      </c>
      <c r="E4256">
        <v>-17.756900000000002</v>
      </c>
      <c r="G4256" s="186">
        <f>D4257*3</f>
        <v>-1.7219069999999999</v>
      </c>
      <c r="M4256" t="s">
        <v>10195</v>
      </c>
      <c r="N4256">
        <v>30</v>
      </c>
      <c r="O4256">
        <v>-95.022099999999995</v>
      </c>
      <c r="Q4256" s="186">
        <f t="shared" si="89"/>
        <v>37.5</v>
      </c>
    </row>
    <row r="4257" spans="3:17" x14ac:dyDescent="0.35">
      <c r="C4257" t="s">
        <v>9768</v>
      </c>
      <c r="D4257">
        <v>-0.57396899999999995</v>
      </c>
      <c r="E4257">
        <v>-17.756900000000002</v>
      </c>
      <c r="G4257" s="186">
        <f>D4258*3</f>
        <v>-1.721889</v>
      </c>
      <c r="M4257" t="s">
        <v>10191</v>
      </c>
      <c r="N4257">
        <v>20</v>
      </c>
      <c r="O4257">
        <v>-109.133</v>
      </c>
      <c r="Q4257" s="186">
        <f t="shared" si="89"/>
        <v>25</v>
      </c>
    </row>
    <row r="4258" spans="3:17" x14ac:dyDescent="0.35">
      <c r="C4258" t="s">
        <v>9767</v>
      </c>
      <c r="D4258">
        <v>-0.573963</v>
      </c>
      <c r="E4258">
        <v>-21.920100000000001</v>
      </c>
      <c r="G4258" s="186">
        <f>D4259*3</f>
        <v>433.95389999999998</v>
      </c>
      <c r="M4258" t="s">
        <v>10191</v>
      </c>
      <c r="N4258">
        <v>30</v>
      </c>
      <c r="O4258">
        <v>-109.133</v>
      </c>
      <c r="Q4258" s="186">
        <f t="shared" si="89"/>
        <v>37.5</v>
      </c>
    </row>
    <row r="4259" spans="3:17" x14ac:dyDescent="0.35">
      <c r="C4259" t="s">
        <v>9769</v>
      </c>
      <c r="D4259">
        <v>144.65129999999999</v>
      </c>
      <c r="E4259">
        <v>15.1084</v>
      </c>
      <c r="G4259" s="186">
        <f>D4260*3</f>
        <v>428.05439999999999</v>
      </c>
      <c r="M4259" t="s">
        <v>10195</v>
      </c>
      <c r="N4259">
        <v>30</v>
      </c>
      <c r="O4259">
        <v>-114.97799999999999</v>
      </c>
      <c r="Q4259" s="186">
        <f t="shared" si="89"/>
        <v>37.5</v>
      </c>
    </row>
    <row r="4260" spans="3:17" x14ac:dyDescent="0.35">
      <c r="C4260" t="s">
        <v>9770</v>
      </c>
      <c r="D4260">
        <v>142.6848</v>
      </c>
      <c r="E4260">
        <v>18.715599999999998</v>
      </c>
      <c r="G4260" s="186">
        <f>D4261*3</f>
        <v>403.48889999999994</v>
      </c>
      <c r="M4260" t="s">
        <v>10191</v>
      </c>
      <c r="N4260">
        <v>30</v>
      </c>
      <c r="O4260">
        <v>-100.867</v>
      </c>
      <c r="Q4260" s="186">
        <f t="shared" si="89"/>
        <v>37.5</v>
      </c>
    </row>
    <row r="4261" spans="3:17" x14ac:dyDescent="0.35">
      <c r="C4261" t="s">
        <v>9771</v>
      </c>
      <c r="D4261">
        <v>134.49629999999999</v>
      </c>
      <c r="E4261">
        <v>14.573499999999999</v>
      </c>
      <c r="G4261" s="186">
        <f>D4262*3</f>
        <v>408.12389999999994</v>
      </c>
      <c r="M4261" t="s">
        <v>10192</v>
      </c>
      <c r="N4261">
        <v>31.25</v>
      </c>
      <c r="O4261">
        <v>-98.015500000000003</v>
      </c>
      <c r="Q4261" s="186">
        <f t="shared" si="89"/>
        <v>39.0625</v>
      </c>
    </row>
    <row r="4262" spans="3:17" x14ac:dyDescent="0.35">
      <c r="C4262" t="s">
        <v>9772</v>
      </c>
      <c r="D4262">
        <v>136.04129999999998</v>
      </c>
      <c r="E4262">
        <v>11.593500000000001</v>
      </c>
      <c r="G4262" s="186">
        <f>D4263*3</f>
        <v>354.35879999999997</v>
      </c>
      <c r="M4262" t="s">
        <v>10191</v>
      </c>
      <c r="N4262">
        <v>38.583750000000002</v>
      </c>
      <c r="O4262">
        <v>-94</v>
      </c>
      <c r="Q4262" s="186">
        <f t="shared" si="89"/>
        <v>48.229687500000004</v>
      </c>
    </row>
    <row r="4263" spans="3:17" x14ac:dyDescent="0.35">
      <c r="C4263" t="s">
        <v>9773</v>
      </c>
      <c r="D4263">
        <v>118.11959999999999</v>
      </c>
      <c r="E4263">
        <v>13.3193</v>
      </c>
      <c r="G4263" s="186">
        <f>D4264*3</f>
        <v>356.46569999999997</v>
      </c>
      <c r="M4263" t="s">
        <v>10192</v>
      </c>
      <c r="N4263">
        <v>35.019374999999997</v>
      </c>
      <c r="O4263">
        <v>-95</v>
      </c>
      <c r="Q4263" s="186">
        <f t="shared" si="89"/>
        <v>43.774218749999996</v>
      </c>
    </row>
    <row r="4264" spans="3:17" x14ac:dyDescent="0.35">
      <c r="C4264" t="s">
        <v>9772</v>
      </c>
      <c r="D4264">
        <v>118.8219</v>
      </c>
      <c r="E4264">
        <v>11.593500000000001</v>
      </c>
      <c r="G4264" s="186">
        <f>D4265*3</f>
        <v>329.79330000000004</v>
      </c>
      <c r="M4264" t="s">
        <v>10193</v>
      </c>
      <c r="N4264">
        <v>40.133625000000002</v>
      </c>
      <c r="O4264">
        <v>-95</v>
      </c>
      <c r="Q4264" s="186">
        <f t="shared" si="89"/>
        <v>50.167031250000001</v>
      </c>
    </row>
    <row r="4265" spans="3:17" x14ac:dyDescent="0.35">
      <c r="C4265" t="s">
        <v>9774</v>
      </c>
      <c r="D4265">
        <v>109.93110000000001</v>
      </c>
      <c r="E4265">
        <v>16.2072</v>
      </c>
      <c r="G4265" s="186">
        <f>D4266*3</f>
        <v>330.63569999999993</v>
      </c>
      <c r="M4265" t="s">
        <v>10191</v>
      </c>
      <c r="N4265">
        <v>48.916250000000005</v>
      </c>
      <c r="O4265">
        <v>-94</v>
      </c>
      <c r="Q4265" s="186">
        <f t="shared" si="89"/>
        <v>61.145312500000003</v>
      </c>
    </row>
    <row r="4266" spans="3:17" x14ac:dyDescent="0.35">
      <c r="C4266" t="s">
        <v>9775</v>
      </c>
      <c r="D4266">
        <v>110.21189999999999</v>
      </c>
      <c r="E4266">
        <v>15.1084</v>
      </c>
      <c r="G4266" s="186">
        <f>D4267*3</f>
        <v>354.35879999999997</v>
      </c>
      <c r="M4266" t="s">
        <v>10193</v>
      </c>
      <c r="N4266">
        <v>47.366374999999998</v>
      </c>
      <c r="O4266">
        <v>-95</v>
      </c>
      <c r="Q4266" s="186">
        <f t="shared" si="89"/>
        <v>59.207968749999999</v>
      </c>
    </row>
    <row r="4267" spans="3:17" x14ac:dyDescent="0.35">
      <c r="C4267" t="s">
        <v>9776</v>
      </c>
      <c r="D4267">
        <v>118.11959999999999</v>
      </c>
      <c r="E4267">
        <v>20.3492</v>
      </c>
      <c r="G4267" s="186">
        <f>D4268*3</f>
        <v>356.46569999999997</v>
      </c>
      <c r="M4267" t="s">
        <v>10194</v>
      </c>
      <c r="N4267">
        <v>56.222375</v>
      </c>
      <c r="O4267">
        <v>-94</v>
      </c>
      <c r="Q4267" s="186">
        <f t="shared" si="89"/>
        <v>70.277968749999999</v>
      </c>
    </row>
    <row r="4268" spans="3:17" x14ac:dyDescent="0.35">
      <c r="C4268" t="s">
        <v>9777</v>
      </c>
      <c r="D4268">
        <v>118.8219</v>
      </c>
      <c r="E4268">
        <v>18.6234</v>
      </c>
      <c r="G4268" s="186">
        <f>D4269*3</f>
        <v>403.48889999999994</v>
      </c>
      <c r="M4268" t="s">
        <v>10188</v>
      </c>
      <c r="N4268">
        <v>48.916250000000005</v>
      </c>
      <c r="O4268">
        <v>-94</v>
      </c>
      <c r="Q4268" s="186">
        <f t="shared" si="89"/>
        <v>61.145312500000003</v>
      </c>
    </row>
    <row r="4269" spans="3:17" x14ac:dyDescent="0.35">
      <c r="C4269" t="s">
        <v>9778</v>
      </c>
      <c r="D4269">
        <v>134.49629999999999</v>
      </c>
      <c r="E4269">
        <v>21.603400000000001</v>
      </c>
      <c r="G4269" s="186">
        <f>D4270*3</f>
        <v>408.12389999999994</v>
      </c>
      <c r="M4269" t="s">
        <v>10194</v>
      </c>
      <c r="N4269">
        <v>56.222375</v>
      </c>
      <c r="O4269">
        <v>-86</v>
      </c>
      <c r="Q4269" s="186">
        <f t="shared" si="89"/>
        <v>70.277968749999999</v>
      </c>
    </row>
    <row r="4270" spans="3:17" x14ac:dyDescent="0.35">
      <c r="C4270" t="s">
        <v>9777</v>
      </c>
      <c r="D4270">
        <v>136.04129999999998</v>
      </c>
      <c r="E4270">
        <v>18.6234</v>
      </c>
      <c r="G4270" s="186">
        <f>D4271*3</f>
        <v>410.93279999999999</v>
      </c>
      <c r="M4270" t="s">
        <v>10188</v>
      </c>
      <c r="N4270">
        <v>38.583750000000002</v>
      </c>
      <c r="O4270">
        <v>-94</v>
      </c>
      <c r="Q4270" s="186">
        <f t="shared" si="89"/>
        <v>48.229687500000004</v>
      </c>
    </row>
    <row r="4271" spans="3:17" x14ac:dyDescent="0.35">
      <c r="C4271" t="s">
        <v>9779</v>
      </c>
      <c r="D4271">
        <v>136.9776</v>
      </c>
      <c r="E4271">
        <v>21.355599999999999</v>
      </c>
      <c r="G4271" s="186">
        <f>D4272*3</f>
        <v>390.03660000000002</v>
      </c>
      <c r="M4271" t="s">
        <v>10188</v>
      </c>
      <c r="N4271">
        <v>48.916250000000005</v>
      </c>
      <c r="O4271">
        <v>-86</v>
      </c>
      <c r="Q4271" s="186">
        <f t="shared" si="89"/>
        <v>61.145312500000003</v>
      </c>
    </row>
    <row r="4272" spans="3:17" x14ac:dyDescent="0.35">
      <c r="C4272" t="s">
        <v>9780</v>
      </c>
      <c r="D4272">
        <v>130.01220000000001</v>
      </c>
      <c r="E4272">
        <v>16.6478</v>
      </c>
      <c r="G4272" s="186">
        <f>D4273*3</f>
        <v>348.24329999999998</v>
      </c>
      <c r="M4272" t="s">
        <v>10194</v>
      </c>
      <c r="N4272">
        <v>31.277624999999997</v>
      </c>
      <c r="O4272">
        <v>-94</v>
      </c>
      <c r="Q4272" s="186">
        <f t="shared" si="89"/>
        <v>39.097031249999993</v>
      </c>
    </row>
    <row r="4273" spans="3:17" x14ac:dyDescent="0.35">
      <c r="C4273" t="s">
        <v>9781</v>
      </c>
      <c r="D4273">
        <v>116.08109999999999</v>
      </c>
      <c r="E4273">
        <v>14.2622</v>
      </c>
      <c r="G4273" s="186">
        <f>D4274*3</f>
        <v>327.34709999999995</v>
      </c>
      <c r="M4273" t="s">
        <v>10188</v>
      </c>
      <c r="N4273">
        <v>38.583750000000002</v>
      </c>
      <c r="O4273">
        <v>-86</v>
      </c>
      <c r="Q4273" s="186">
        <f t="shared" si="89"/>
        <v>48.229687500000004</v>
      </c>
    </row>
    <row r="4274" spans="3:17" x14ac:dyDescent="0.35">
      <c r="C4274" t="s">
        <v>9782</v>
      </c>
      <c r="D4274">
        <v>109.11569999999999</v>
      </c>
      <c r="E4274">
        <v>16.584299999999999</v>
      </c>
      <c r="G4274" s="186">
        <f>D4275*3</f>
        <v>348.24329999999998</v>
      </c>
      <c r="M4274" t="s">
        <v>10195</v>
      </c>
      <c r="N4274">
        <v>31.277624999999997</v>
      </c>
      <c r="O4274">
        <v>-94</v>
      </c>
      <c r="Q4274" s="186">
        <f t="shared" si="89"/>
        <v>39.097031249999993</v>
      </c>
    </row>
    <row r="4275" spans="3:17" x14ac:dyDescent="0.35">
      <c r="C4275" t="s">
        <v>9783</v>
      </c>
      <c r="D4275">
        <v>116.08109999999999</v>
      </c>
      <c r="E4275">
        <v>21.292100000000001</v>
      </c>
      <c r="G4275" s="186">
        <f>D4276*3</f>
        <v>390.03660000000002</v>
      </c>
      <c r="M4275" t="s">
        <v>10194</v>
      </c>
      <c r="N4275">
        <v>31.277624999999997</v>
      </c>
      <c r="O4275">
        <v>-86</v>
      </c>
      <c r="Q4275" s="186">
        <f t="shared" si="89"/>
        <v>39.097031249999993</v>
      </c>
    </row>
    <row r="4276" spans="3:17" x14ac:dyDescent="0.35">
      <c r="C4276" t="s">
        <v>9784</v>
      </c>
      <c r="D4276">
        <v>130.01220000000001</v>
      </c>
      <c r="E4276">
        <v>23.677700000000002</v>
      </c>
      <c r="G4276" s="186">
        <f>D4277*3</f>
        <v>384.26670000000001</v>
      </c>
      <c r="M4276" t="s">
        <v>10195</v>
      </c>
      <c r="N4276">
        <v>31.277624999999997</v>
      </c>
      <c r="O4276">
        <v>-86</v>
      </c>
      <c r="Q4276" s="186">
        <f t="shared" ref="Q4276:Q4339" si="90">N4276*1.25</f>
        <v>39.097031249999993</v>
      </c>
    </row>
    <row r="4277" spans="3:17" x14ac:dyDescent="0.35">
      <c r="C4277" t="s">
        <v>9785</v>
      </c>
      <c r="D4277">
        <v>128.0889</v>
      </c>
      <c r="E4277">
        <v>23.450700000000001</v>
      </c>
      <c r="G4277" s="186">
        <f>D4278*3</f>
        <v>369.08460000000002</v>
      </c>
      <c r="M4277" t="s">
        <v>10195</v>
      </c>
      <c r="N4277">
        <v>56.222375</v>
      </c>
      <c r="O4277">
        <v>-94</v>
      </c>
      <c r="Q4277" s="186">
        <f t="shared" si="90"/>
        <v>70.277968749999999</v>
      </c>
    </row>
    <row r="4278" spans="3:17" x14ac:dyDescent="0.35">
      <c r="C4278" t="s">
        <v>9786</v>
      </c>
      <c r="D4278">
        <v>123.0282</v>
      </c>
      <c r="E4278">
        <v>18.294</v>
      </c>
      <c r="G4278" s="186">
        <f>D4279*3</f>
        <v>338.72039999999998</v>
      </c>
      <c r="M4278" t="s">
        <v>10191</v>
      </c>
      <c r="N4278">
        <v>48.916250000000005</v>
      </c>
      <c r="O4278">
        <v>-86</v>
      </c>
      <c r="Q4278" s="186">
        <f t="shared" si="90"/>
        <v>61.145312500000003</v>
      </c>
    </row>
    <row r="4279" spans="3:17" x14ac:dyDescent="0.35">
      <c r="C4279" t="s">
        <v>9787</v>
      </c>
      <c r="D4279">
        <v>112.90679999999999</v>
      </c>
      <c r="E4279">
        <v>15.010400000000001</v>
      </c>
      <c r="G4279" s="186">
        <f>D4280*3</f>
        <v>323.53739999999999</v>
      </c>
      <c r="M4279" t="s">
        <v>10195</v>
      </c>
      <c r="N4279">
        <v>56.222375</v>
      </c>
      <c r="O4279">
        <v>-86</v>
      </c>
      <c r="Q4279" s="186">
        <f t="shared" si="90"/>
        <v>70.277968749999999</v>
      </c>
    </row>
    <row r="4280" spans="3:17" x14ac:dyDescent="0.35">
      <c r="C4280" t="s">
        <v>9788</v>
      </c>
      <c r="D4280">
        <v>107.8458</v>
      </c>
      <c r="E4280">
        <v>16.883600000000001</v>
      </c>
      <c r="G4280" s="186">
        <f>D4281*3</f>
        <v>338.72039999999998</v>
      </c>
      <c r="M4280" t="s">
        <v>10189</v>
      </c>
      <c r="N4280">
        <v>35.019374999999997</v>
      </c>
      <c r="O4280">
        <v>-85</v>
      </c>
      <c r="Q4280" s="186">
        <f t="shared" si="90"/>
        <v>43.774218749999996</v>
      </c>
    </row>
    <row r="4281" spans="3:17" x14ac:dyDescent="0.35">
      <c r="C4281" t="s">
        <v>9789</v>
      </c>
      <c r="D4281">
        <v>112.90679999999999</v>
      </c>
      <c r="E4281">
        <v>22.040299999999998</v>
      </c>
      <c r="G4281" s="186">
        <f>D4282*3</f>
        <v>369.08460000000002</v>
      </c>
      <c r="M4281" t="s">
        <v>10190</v>
      </c>
      <c r="N4281">
        <v>40.133625000000002</v>
      </c>
      <c r="O4281">
        <v>-85</v>
      </c>
      <c r="Q4281" s="186">
        <f t="shared" si="90"/>
        <v>50.167031250000001</v>
      </c>
    </row>
    <row r="4282" spans="3:17" x14ac:dyDescent="0.35">
      <c r="C4282" t="s">
        <v>9790</v>
      </c>
      <c r="D4282">
        <v>123.0282</v>
      </c>
      <c r="E4282">
        <v>25.323899999999998</v>
      </c>
      <c r="G4282" s="186">
        <f>D4283*3</f>
        <v>350.66429999999997</v>
      </c>
      <c r="M4282" t="s">
        <v>10192</v>
      </c>
      <c r="N4282">
        <v>52.480624999999996</v>
      </c>
      <c r="O4282">
        <v>-85</v>
      </c>
      <c r="Q4282" s="186">
        <f t="shared" si="90"/>
        <v>65.600781249999997</v>
      </c>
    </row>
    <row r="4283" spans="3:17" x14ac:dyDescent="0.35">
      <c r="C4283" t="s">
        <v>9791</v>
      </c>
      <c r="D4283">
        <v>116.88809999999999</v>
      </c>
      <c r="E4283">
        <v>24.7959</v>
      </c>
      <c r="G4283" s="186">
        <f>D4284*3</f>
        <v>342.68309999999997</v>
      </c>
      <c r="M4283" t="s">
        <v>10194</v>
      </c>
      <c r="N4283">
        <v>31.222375000000003</v>
      </c>
      <c r="O4283">
        <v>-76</v>
      </c>
      <c r="Q4283" s="186">
        <f t="shared" si="90"/>
        <v>39.027968750000007</v>
      </c>
    </row>
    <row r="4284" spans="3:17" x14ac:dyDescent="0.35">
      <c r="C4284" t="s">
        <v>9792</v>
      </c>
      <c r="D4284">
        <v>114.2277</v>
      </c>
      <c r="E4284">
        <v>19.350899999999999</v>
      </c>
      <c r="G4284" s="186">
        <f>D4285*3</f>
        <v>326.71890000000008</v>
      </c>
      <c r="M4284" t="s">
        <v>10188</v>
      </c>
      <c r="N4284">
        <v>23.916249999999998</v>
      </c>
      <c r="O4284">
        <v>-76</v>
      </c>
      <c r="Q4284" s="186">
        <f t="shared" si="90"/>
        <v>29.895312499999996</v>
      </c>
    </row>
    <row r="4285" spans="3:17" x14ac:dyDescent="0.35">
      <c r="C4285" t="s">
        <v>9793</v>
      </c>
      <c r="D4285">
        <v>108.90630000000002</v>
      </c>
      <c r="E4285">
        <v>15.4909</v>
      </c>
      <c r="G4285" s="186">
        <f>D4286*3</f>
        <v>318.73770000000002</v>
      </c>
      <c r="M4285" t="s">
        <v>10194</v>
      </c>
      <c r="N4285">
        <v>31.222375000000003</v>
      </c>
      <c r="O4285">
        <v>-68</v>
      </c>
      <c r="Q4285" s="186">
        <f t="shared" si="90"/>
        <v>39.027968750000007</v>
      </c>
    </row>
    <row r="4286" spans="3:17" x14ac:dyDescent="0.35">
      <c r="C4286" t="s">
        <v>9794</v>
      </c>
      <c r="D4286">
        <v>106.24590000000001</v>
      </c>
      <c r="E4286">
        <v>17.075800000000001</v>
      </c>
      <c r="G4286" s="186">
        <f>D4287*3</f>
        <v>326.71890000000008</v>
      </c>
      <c r="M4286" t="s">
        <v>10188</v>
      </c>
      <c r="N4286">
        <v>13.583750000000002</v>
      </c>
      <c r="O4286">
        <v>-76</v>
      </c>
      <c r="Q4286" s="186">
        <f t="shared" si="90"/>
        <v>16.979687500000004</v>
      </c>
    </row>
    <row r="4287" spans="3:17" x14ac:dyDescent="0.35">
      <c r="C4287" t="s">
        <v>9795</v>
      </c>
      <c r="D4287">
        <v>108.90630000000002</v>
      </c>
      <c r="E4287">
        <v>22.520800000000001</v>
      </c>
      <c r="G4287" s="186">
        <f>D4288*3</f>
        <v>342.68309999999997</v>
      </c>
      <c r="M4287" t="s">
        <v>10188</v>
      </c>
      <c r="N4287">
        <v>23.916249999999998</v>
      </c>
      <c r="O4287">
        <v>-68</v>
      </c>
      <c r="Q4287" s="186">
        <f t="shared" si="90"/>
        <v>29.895312499999996</v>
      </c>
    </row>
    <row r="4288" spans="3:17" x14ac:dyDescent="0.35">
      <c r="C4288" t="s">
        <v>9796</v>
      </c>
      <c r="D4288">
        <v>114.2277</v>
      </c>
      <c r="E4288">
        <v>26.380800000000001</v>
      </c>
      <c r="G4288" s="186">
        <f>D4289*3</f>
        <v>291.53789999999992</v>
      </c>
      <c r="M4288" t="s">
        <v>10194</v>
      </c>
      <c r="N4288">
        <v>6.2776250000000005</v>
      </c>
      <c r="O4288">
        <v>-76</v>
      </c>
      <c r="Q4288" s="186">
        <f t="shared" si="90"/>
        <v>7.8470312500000006</v>
      </c>
    </row>
    <row r="4289" spans="3:17" x14ac:dyDescent="0.35">
      <c r="C4289" t="s">
        <v>9797</v>
      </c>
      <c r="D4289">
        <v>97.179299999999984</v>
      </c>
      <c r="E4289">
        <v>25.259399999999999</v>
      </c>
      <c r="G4289" s="186">
        <f>D4290*3</f>
        <v>291.53789999999992</v>
      </c>
      <c r="M4289" t="s">
        <v>10188</v>
      </c>
      <c r="N4289">
        <v>13.583750000000002</v>
      </c>
      <c r="O4289">
        <v>-68</v>
      </c>
      <c r="Q4289" s="186">
        <f t="shared" si="90"/>
        <v>16.979687500000004</v>
      </c>
    </row>
    <row r="4290" spans="3:17" x14ac:dyDescent="0.35">
      <c r="C4290" t="s">
        <v>9798</v>
      </c>
      <c r="D4290">
        <v>97.179299999999984</v>
      </c>
      <c r="E4290">
        <v>19.7151</v>
      </c>
      <c r="G4290" s="186">
        <f>D4291*3</f>
        <v>291.53789999999992</v>
      </c>
      <c r="M4290" t="s">
        <v>10195</v>
      </c>
      <c r="N4290">
        <v>6.2776250000000005</v>
      </c>
      <c r="O4290">
        <v>-76</v>
      </c>
      <c r="Q4290" s="186">
        <f t="shared" si="90"/>
        <v>7.8470312500000006</v>
      </c>
    </row>
    <row r="4291" spans="3:17" x14ac:dyDescent="0.35">
      <c r="C4291" t="s">
        <v>9799</v>
      </c>
      <c r="D4291">
        <v>97.179299999999984</v>
      </c>
      <c r="E4291">
        <v>15.6564</v>
      </c>
      <c r="G4291" s="186">
        <f>D4292*3</f>
        <v>291.53789999999992</v>
      </c>
      <c r="M4291" t="s">
        <v>10194</v>
      </c>
      <c r="N4291">
        <v>6.2776250000000005</v>
      </c>
      <c r="O4291">
        <v>-68</v>
      </c>
      <c r="Q4291" s="186">
        <f t="shared" si="90"/>
        <v>7.8470312500000006</v>
      </c>
    </row>
    <row r="4292" spans="3:17" x14ac:dyDescent="0.35">
      <c r="C4292" t="s">
        <v>9800</v>
      </c>
      <c r="D4292">
        <v>97.179299999999984</v>
      </c>
      <c r="E4292">
        <v>17.141999999999999</v>
      </c>
      <c r="G4292" s="186">
        <f>D4293*3</f>
        <v>291.53789999999992</v>
      </c>
      <c r="M4292" t="s">
        <v>10191</v>
      </c>
      <c r="N4292">
        <v>13.583750000000002</v>
      </c>
      <c r="O4292">
        <v>-76</v>
      </c>
      <c r="Q4292" s="186">
        <f t="shared" si="90"/>
        <v>16.979687500000004</v>
      </c>
    </row>
    <row r="4293" spans="3:17" x14ac:dyDescent="0.35">
      <c r="C4293" t="s">
        <v>9801</v>
      </c>
      <c r="D4293">
        <v>97.179299999999984</v>
      </c>
      <c r="E4293">
        <v>22.686299999999999</v>
      </c>
      <c r="G4293" s="186">
        <f>D4294*3</f>
        <v>291.53789999999992</v>
      </c>
      <c r="M4293" t="s">
        <v>10195</v>
      </c>
      <c r="N4293">
        <v>6.2776250000000005</v>
      </c>
      <c r="O4293">
        <v>-68</v>
      </c>
      <c r="Q4293" s="186">
        <f t="shared" si="90"/>
        <v>7.8470312500000006</v>
      </c>
    </row>
    <row r="4294" spans="3:17" x14ac:dyDescent="0.35">
      <c r="C4294" t="s">
        <v>9802</v>
      </c>
      <c r="D4294">
        <v>97.179299999999984</v>
      </c>
      <c r="E4294">
        <v>26.745000000000001</v>
      </c>
      <c r="G4294" s="186">
        <f>D4295*3</f>
        <v>147.81330000000003</v>
      </c>
      <c r="M4294" t="s">
        <v>10191</v>
      </c>
      <c r="N4294">
        <v>23.916249999999998</v>
      </c>
      <c r="O4294">
        <v>-76</v>
      </c>
      <c r="Q4294" s="186">
        <f t="shared" si="90"/>
        <v>29.895312499999996</v>
      </c>
    </row>
    <row r="4295" spans="3:17" x14ac:dyDescent="0.35">
      <c r="C4295" t="s">
        <v>9803</v>
      </c>
      <c r="D4295">
        <v>49.271100000000004</v>
      </c>
      <c r="E4295">
        <v>17.037400000000002</v>
      </c>
      <c r="G4295" s="186">
        <f>D4296*3</f>
        <v>147.81330000000003</v>
      </c>
      <c r="M4295" t="s">
        <v>10195</v>
      </c>
      <c r="N4295">
        <v>31.222375000000003</v>
      </c>
      <c r="O4295">
        <v>-76</v>
      </c>
      <c r="Q4295" s="186">
        <f t="shared" si="90"/>
        <v>39.027968750000007</v>
      </c>
    </row>
    <row r="4296" spans="3:17" x14ac:dyDescent="0.35">
      <c r="C4296" t="s">
        <v>9804</v>
      </c>
      <c r="D4296">
        <v>49.271100000000004</v>
      </c>
      <c r="E4296">
        <v>15.513500000000001</v>
      </c>
      <c r="G4296" s="186">
        <f>D4297*3</f>
        <v>-1.7220149999999999</v>
      </c>
      <c r="M4296" t="s">
        <v>10191</v>
      </c>
      <c r="N4296">
        <v>23.916249999999998</v>
      </c>
      <c r="O4296">
        <v>-68</v>
      </c>
      <c r="Q4296" s="186">
        <f t="shared" si="90"/>
        <v>29.895312499999996</v>
      </c>
    </row>
    <row r="4297" spans="3:17" x14ac:dyDescent="0.35">
      <c r="C4297" t="s">
        <v>9804</v>
      </c>
      <c r="D4297">
        <v>-0.57400499999999999</v>
      </c>
      <c r="E4297">
        <v>15.513500000000001</v>
      </c>
      <c r="G4297" s="186">
        <f>D4298*3</f>
        <v>-1.7220149999999999</v>
      </c>
      <c r="M4297" t="s">
        <v>10195</v>
      </c>
      <c r="N4297">
        <v>31.222375000000003</v>
      </c>
      <c r="O4297">
        <v>-68</v>
      </c>
      <c r="Q4297" s="186">
        <f t="shared" si="90"/>
        <v>39.027968750000007</v>
      </c>
    </row>
    <row r="4298" spans="3:17" x14ac:dyDescent="0.35">
      <c r="C4298" t="s">
        <v>9803</v>
      </c>
      <c r="D4298">
        <v>-0.57400499999999999</v>
      </c>
      <c r="E4298">
        <v>17.037400000000002</v>
      </c>
      <c r="G4298" s="186">
        <f>D4299*3</f>
        <v>291.53789999999992</v>
      </c>
      <c r="M4298" t="s">
        <v>10189</v>
      </c>
      <c r="N4298">
        <v>27.480625</v>
      </c>
      <c r="O4298">
        <v>-67</v>
      </c>
      <c r="Q4298" s="186">
        <f t="shared" si="90"/>
        <v>34.350781249999997</v>
      </c>
    </row>
    <row r="4299" spans="3:17" x14ac:dyDescent="0.35">
      <c r="C4299" t="s">
        <v>9805</v>
      </c>
      <c r="D4299">
        <v>97.179299999999984</v>
      </c>
      <c r="E4299">
        <v>16.2408</v>
      </c>
      <c r="G4299" s="186">
        <f>D4300*3</f>
        <v>291.53789999999992</v>
      </c>
      <c r="M4299" t="s">
        <v>10194</v>
      </c>
      <c r="N4299">
        <v>0</v>
      </c>
      <c r="O4299">
        <v>-96.977900000000005</v>
      </c>
      <c r="Q4299" s="186">
        <f t="shared" si="90"/>
        <v>0</v>
      </c>
    </row>
    <row r="4300" spans="3:17" x14ac:dyDescent="0.35">
      <c r="C4300" t="s">
        <v>9806</v>
      </c>
      <c r="D4300">
        <v>97.179299999999984</v>
      </c>
      <c r="E4300">
        <v>14.4254</v>
      </c>
      <c r="G4300" s="186">
        <f>D4301*3</f>
        <v>147.81330000000003</v>
      </c>
      <c r="M4300" t="s">
        <v>10188</v>
      </c>
      <c r="N4300">
        <v>0</v>
      </c>
      <c r="O4300">
        <v>-91.132999999999996</v>
      </c>
      <c r="Q4300" s="186">
        <f t="shared" si="90"/>
        <v>0</v>
      </c>
    </row>
    <row r="4301" spans="3:17" x14ac:dyDescent="0.35">
      <c r="C4301" t="s">
        <v>9806</v>
      </c>
      <c r="D4301">
        <v>49.271100000000004</v>
      </c>
      <c r="E4301">
        <v>14.4254</v>
      </c>
      <c r="G4301" s="186">
        <f>D4302*3</f>
        <v>147.81330000000003</v>
      </c>
      <c r="M4301" t="s">
        <v>10194</v>
      </c>
      <c r="N4301">
        <v>5</v>
      </c>
      <c r="O4301">
        <v>-96.977900000000005</v>
      </c>
      <c r="Q4301" s="186">
        <f t="shared" si="90"/>
        <v>6.25</v>
      </c>
    </row>
    <row r="4302" spans="3:17" x14ac:dyDescent="0.35">
      <c r="C4302" t="s">
        <v>9805</v>
      </c>
      <c r="D4302">
        <v>49.271100000000004</v>
      </c>
      <c r="E4302">
        <v>16.2408</v>
      </c>
      <c r="G4302" s="186">
        <f>D4303*3</f>
        <v>291.53789999999992</v>
      </c>
      <c r="M4302" t="s">
        <v>10188</v>
      </c>
      <c r="N4302">
        <v>0</v>
      </c>
      <c r="O4302">
        <v>-82.867000000000004</v>
      </c>
      <c r="Q4302" s="186">
        <f t="shared" si="90"/>
        <v>0</v>
      </c>
    </row>
    <row r="4303" spans="3:17" x14ac:dyDescent="0.35">
      <c r="C4303" t="s">
        <v>9807</v>
      </c>
      <c r="D4303">
        <v>97.179299999999984</v>
      </c>
      <c r="E4303">
        <v>19.385200000000001</v>
      </c>
      <c r="G4303" s="186">
        <f>D4304*3</f>
        <v>291.53789999999992</v>
      </c>
      <c r="M4303" t="s">
        <v>10188</v>
      </c>
      <c r="N4303">
        <v>5</v>
      </c>
      <c r="O4303">
        <v>-91.132999999999996</v>
      </c>
      <c r="Q4303" s="186">
        <f t="shared" si="90"/>
        <v>6.25</v>
      </c>
    </row>
    <row r="4304" spans="3:17" x14ac:dyDescent="0.35">
      <c r="C4304" t="s">
        <v>9808</v>
      </c>
      <c r="D4304">
        <v>97.179299999999984</v>
      </c>
      <c r="E4304">
        <v>26.160599999999999</v>
      </c>
      <c r="G4304" s="186">
        <f>D4305*3</f>
        <v>147.81330000000003</v>
      </c>
      <c r="M4304" t="s">
        <v>10194</v>
      </c>
      <c r="N4304">
        <v>0</v>
      </c>
      <c r="O4304">
        <v>-77.022099999999995</v>
      </c>
      <c r="Q4304" s="186">
        <f t="shared" si="90"/>
        <v>0</v>
      </c>
    </row>
    <row r="4305" spans="3:17" x14ac:dyDescent="0.35">
      <c r="C4305" t="s">
        <v>9808</v>
      </c>
      <c r="D4305">
        <v>49.271100000000004</v>
      </c>
      <c r="E4305">
        <v>26.160599999999999</v>
      </c>
      <c r="G4305" s="186">
        <f>D4306*3</f>
        <v>147.81330000000003</v>
      </c>
      <c r="M4305" t="s">
        <v>10188</v>
      </c>
      <c r="N4305">
        <v>5</v>
      </c>
      <c r="O4305">
        <v>-82.867000000000004</v>
      </c>
      <c r="Q4305" s="186">
        <f t="shared" si="90"/>
        <v>6.25</v>
      </c>
    </row>
    <row r="4306" spans="3:17" x14ac:dyDescent="0.35">
      <c r="C4306" t="s">
        <v>9807</v>
      </c>
      <c r="D4306">
        <v>49.271100000000004</v>
      </c>
      <c r="E4306">
        <v>19.385200000000001</v>
      </c>
      <c r="G4306" s="186">
        <f>D4307*3</f>
        <v>291.53789999999992</v>
      </c>
      <c r="M4306" t="s">
        <v>10195</v>
      </c>
      <c r="N4306">
        <v>0</v>
      </c>
      <c r="O4306">
        <v>-77.022099999999995</v>
      </c>
      <c r="Q4306" s="186">
        <f t="shared" si="90"/>
        <v>0</v>
      </c>
    </row>
    <row r="4307" spans="3:17" x14ac:dyDescent="0.35">
      <c r="C4307" t="s">
        <v>9809</v>
      </c>
      <c r="D4307">
        <v>97.179299999999984</v>
      </c>
      <c r="E4307">
        <v>27.975999999999999</v>
      </c>
      <c r="G4307" s="186">
        <f>D4308*3</f>
        <v>291.53789999999992</v>
      </c>
      <c r="M4307" t="s">
        <v>10194</v>
      </c>
      <c r="N4307">
        <v>5</v>
      </c>
      <c r="O4307">
        <v>-77.022099999999995</v>
      </c>
      <c r="Q4307" s="186">
        <f t="shared" si="90"/>
        <v>6.25</v>
      </c>
    </row>
    <row r="4308" spans="3:17" x14ac:dyDescent="0.35">
      <c r="C4308" t="s">
        <v>9810</v>
      </c>
      <c r="D4308">
        <v>97.179299999999984</v>
      </c>
      <c r="E4308">
        <v>23.016200000000001</v>
      </c>
      <c r="G4308" s="186">
        <f>D4309*3</f>
        <v>147.81330000000003</v>
      </c>
      <c r="M4308" t="s">
        <v>10191</v>
      </c>
      <c r="N4308">
        <v>0</v>
      </c>
      <c r="O4308">
        <v>-82.867000000000004</v>
      </c>
      <c r="Q4308" s="186">
        <f t="shared" si="90"/>
        <v>0</v>
      </c>
    </row>
    <row r="4309" spans="3:17" x14ac:dyDescent="0.35">
      <c r="C4309" t="s">
        <v>9810</v>
      </c>
      <c r="D4309">
        <v>49.271100000000004</v>
      </c>
      <c r="E4309">
        <v>23.016200000000001</v>
      </c>
      <c r="G4309" s="186">
        <f>D4310*3</f>
        <v>147.81330000000003</v>
      </c>
      <c r="M4309" t="s">
        <v>10195</v>
      </c>
      <c r="N4309">
        <v>5</v>
      </c>
      <c r="O4309">
        <v>-77.022099999999995</v>
      </c>
      <c r="Q4309" s="186">
        <f t="shared" si="90"/>
        <v>6.25</v>
      </c>
    </row>
    <row r="4310" spans="3:17" x14ac:dyDescent="0.35">
      <c r="C4310" t="s">
        <v>9809</v>
      </c>
      <c r="D4310">
        <v>49.271100000000004</v>
      </c>
      <c r="E4310">
        <v>27.975999999999999</v>
      </c>
      <c r="G4310" s="186">
        <f>D4311*3</f>
        <v>147.81330000000003</v>
      </c>
      <c r="M4310" t="s">
        <v>10191</v>
      </c>
      <c r="N4310">
        <v>0</v>
      </c>
      <c r="O4310">
        <v>-91.132999999999996</v>
      </c>
      <c r="Q4310" s="186">
        <f t="shared" si="90"/>
        <v>0</v>
      </c>
    </row>
    <row r="4311" spans="3:17" x14ac:dyDescent="0.35">
      <c r="C4311" t="s">
        <v>9811</v>
      </c>
      <c r="D4311">
        <v>49.271100000000004</v>
      </c>
      <c r="E4311">
        <v>19.6768</v>
      </c>
      <c r="G4311" s="186">
        <f>D4312*3</f>
        <v>147.81330000000003</v>
      </c>
      <c r="M4311" t="s">
        <v>10195</v>
      </c>
      <c r="N4311">
        <v>0</v>
      </c>
      <c r="O4311">
        <v>-96.977900000000005</v>
      </c>
      <c r="Q4311" s="186">
        <f t="shared" si="90"/>
        <v>0</v>
      </c>
    </row>
    <row r="4312" spans="3:17" x14ac:dyDescent="0.35">
      <c r="C4312" t="s">
        <v>9812</v>
      </c>
      <c r="D4312">
        <v>49.271100000000004</v>
      </c>
      <c r="E4312">
        <v>25.364000000000001</v>
      </c>
      <c r="G4312" s="186">
        <f>D4313*3</f>
        <v>-1.7220330000000001</v>
      </c>
      <c r="M4312" t="s">
        <v>10191</v>
      </c>
      <c r="N4312">
        <v>5</v>
      </c>
      <c r="O4312">
        <v>-91.132999999999996</v>
      </c>
      <c r="Q4312" s="186">
        <f t="shared" si="90"/>
        <v>6.25</v>
      </c>
    </row>
    <row r="4313" spans="3:17" x14ac:dyDescent="0.35">
      <c r="C4313" t="s">
        <v>9812</v>
      </c>
      <c r="D4313">
        <v>-0.57401100000000005</v>
      </c>
      <c r="E4313">
        <v>25.364000000000001</v>
      </c>
      <c r="G4313" s="186">
        <f>D4314*3</f>
        <v>-1.7220149999999999</v>
      </c>
      <c r="M4313" t="s">
        <v>10195</v>
      </c>
      <c r="N4313">
        <v>5</v>
      </c>
      <c r="O4313">
        <v>-96.977900000000005</v>
      </c>
      <c r="Q4313" s="186">
        <f t="shared" si="90"/>
        <v>6.25</v>
      </c>
    </row>
    <row r="4314" spans="3:17" x14ac:dyDescent="0.35">
      <c r="C4314" t="s">
        <v>9811</v>
      </c>
      <c r="D4314">
        <v>-0.57400499999999999</v>
      </c>
      <c r="E4314">
        <v>19.6768</v>
      </c>
      <c r="G4314" s="186">
        <f>D4315*3</f>
        <v>147.81330000000003</v>
      </c>
      <c r="M4314" t="s">
        <v>10189</v>
      </c>
      <c r="N4314">
        <v>6.25</v>
      </c>
      <c r="O4314">
        <v>-93.984499999999997</v>
      </c>
      <c r="Q4314" s="186">
        <f t="shared" si="90"/>
        <v>7.8125</v>
      </c>
    </row>
    <row r="4315" spans="3:17" x14ac:dyDescent="0.35">
      <c r="C4315" t="s">
        <v>9813</v>
      </c>
      <c r="D4315">
        <v>49.271100000000004</v>
      </c>
      <c r="E4315">
        <v>26.887899999999998</v>
      </c>
      <c r="G4315" s="186">
        <f>D4316*3</f>
        <v>147.81330000000003</v>
      </c>
      <c r="M4315" t="s">
        <v>10190</v>
      </c>
      <c r="N4315">
        <v>6.25</v>
      </c>
      <c r="O4315">
        <v>-89.893100000000004</v>
      </c>
      <c r="Q4315" s="186">
        <f t="shared" si="90"/>
        <v>7.8125</v>
      </c>
    </row>
    <row r="4316" spans="3:17" x14ac:dyDescent="0.35">
      <c r="C4316" t="s">
        <v>9814</v>
      </c>
      <c r="D4316">
        <v>49.271100000000004</v>
      </c>
      <c r="E4316">
        <v>22.724599999999999</v>
      </c>
      <c r="G4316" s="186">
        <f>D4317*3</f>
        <v>-1.7220330000000001</v>
      </c>
      <c r="M4316" t="s">
        <v>10192</v>
      </c>
      <c r="N4316">
        <v>6.25</v>
      </c>
      <c r="O4316">
        <v>-93.984499999999997</v>
      </c>
      <c r="Q4316" s="186">
        <f t="shared" si="90"/>
        <v>7.8125</v>
      </c>
    </row>
    <row r="4317" spans="3:17" x14ac:dyDescent="0.35">
      <c r="C4317" t="s">
        <v>9814</v>
      </c>
      <c r="D4317">
        <v>-0.57401100000000005</v>
      </c>
      <c r="E4317">
        <v>22.724599999999999</v>
      </c>
      <c r="G4317" s="186">
        <f>D4318*3</f>
        <v>-1.7220330000000001</v>
      </c>
      <c r="M4317" t="s">
        <v>10192</v>
      </c>
      <c r="N4317">
        <v>27.480625</v>
      </c>
      <c r="O4317">
        <v>-67</v>
      </c>
      <c r="Q4317" s="186">
        <f t="shared" si="90"/>
        <v>34.350781249999997</v>
      </c>
    </row>
    <row r="4318" spans="3:17" x14ac:dyDescent="0.35">
      <c r="C4318" t="s">
        <v>9813</v>
      </c>
      <c r="D4318">
        <v>-0.57401100000000005</v>
      </c>
      <c r="E4318">
        <v>26.887899999999998</v>
      </c>
      <c r="G4318" s="186">
        <f>D4319*3</f>
        <v>433.95389999999998</v>
      </c>
      <c r="M4318" t="s">
        <v>10192</v>
      </c>
      <c r="N4318">
        <v>27.480625</v>
      </c>
      <c r="O4318">
        <v>-25</v>
      </c>
      <c r="Q4318" s="186">
        <f t="shared" si="90"/>
        <v>34.350781249999997</v>
      </c>
    </row>
    <row r="4319" spans="3:17" x14ac:dyDescent="0.35">
      <c r="C4319" t="s">
        <v>9815</v>
      </c>
      <c r="D4319">
        <v>144.65129999999999</v>
      </c>
      <c r="E4319">
        <v>34.858600000000003</v>
      </c>
      <c r="G4319" s="186">
        <f>D4320*3</f>
        <v>428.05439999999999</v>
      </c>
      <c r="M4319" t="s">
        <v>10193</v>
      </c>
      <c r="N4319">
        <v>22.366375000000001</v>
      </c>
      <c r="O4319">
        <v>-67</v>
      </c>
      <c r="Q4319" s="186">
        <f t="shared" si="90"/>
        <v>27.957968750000003</v>
      </c>
    </row>
    <row r="4320" spans="3:17" x14ac:dyDescent="0.35">
      <c r="C4320" t="s">
        <v>9816</v>
      </c>
      <c r="D4320">
        <v>142.6848</v>
      </c>
      <c r="E4320">
        <v>38.465800000000002</v>
      </c>
      <c r="G4320" s="186">
        <f>D4321*3</f>
        <v>403.48889999999994</v>
      </c>
      <c r="M4320" t="s">
        <v>10193</v>
      </c>
      <c r="N4320">
        <v>31.25</v>
      </c>
      <c r="O4320">
        <v>-107.893</v>
      </c>
      <c r="Q4320" s="186">
        <f t="shared" si="90"/>
        <v>39.0625</v>
      </c>
    </row>
    <row r="4321" spans="3:17" x14ac:dyDescent="0.35">
      <c r="C4321" t="s">
        <v>9817</v>
      </c>
      <c r="D4321">
        <v>134.49629999999999</v>
      </c>
      <c r="E4321">
        <v>34.323799999999999</v>
      </c>
      <c r="G4321" s="186">
        <f>D4322*3</f>
        <v>408.12389999999994</v>
      </c>
      <c r="M4321" t="s">
        <v>10192</v>
      </c>
      <c r="N4321">
        <v>31.25</v>
      </c>
      <c r="O4321">
        <v>-111.985</v>
      </c>
      <c r="Q4321" s="186">
        <f t="shared" si="90"/>
        <v>39.0625</v>
      </c>
    </row>
    <row r="4322" spans="3:17" x14ac:dyDescent="0.35">
      <c r="C4322" t="s">
        <v>9818</v>
      </c>
      <c r="D4322">
        <v>136.04129999999998</v>
      </c>
      <c r="E4322">
        <v>31.343699999999998</v>
      </c>
      <c r="G4322" s="186">
        <f>D4323*3</f>
        <v>354.35879999999997</v>
      </c>
      <c r="M4322" t="s">
        <v>10193</v>
      </c>
      <c r="N4322">
        <v>42.646000000000001</v>
      </c>
      <c r="O4322">
        <v>-104.117</v>
      </c>
      <c r="Q4322" s="186">
        <f t="shared" si="90"/>
        <v>53.307500000000005</v>
      </c>
    </row>
    <row r="4323" spans="3:17" x14ac:dyDescent="0.35">
      <c r="C4323" t="s">
        <v>9819</v>
      </c>
      <c r="D4323">
        <v>118.11959999999999</v>
      </c>
      <c r="E4323">
        <v>33.069499999999998</v>
      </c>
      <c r="G4323" s="186">
        <f>D4324*3</f>
        <v>356.46569999999997</v>
      </c>
      <c r="M4323" t="s">
        <v>10193</v>
      </c>
      <c r="N4323">
        <v>6.25</v>
      </c>
      <c r="O4323">
        <v>-84.106899999999996</v>
      </c>
      <c r="Q4323" s="186">
        <f t="shared" si="90"/>
        <v>7.8125</v>
      </c>
    </row>
    <row r="4324" spans="3:17" x14ac:dyDescent="0.35">
      <c r="C4324" t="s">
        <v>9818</v>
      </c>
      <c r="D4324">
        <v>118.8219</v>
      </c>
      <c r="E4324">
        <v>31.343699999999998</v>
      </c>
      <c r="G4324" s="186">
        <f>D4325*3</f>
        <v>329.79330000000004</v>
      </c>
      <c r="M4324" t="s">
        <v>10193</v>
      </c>
      <c r="N4324">
        <v>6.25</v>
      </c>
      <c r="O4324">
        <v>-89.893100000000004</v>
      </c>
      <c r="Q4324" s="186">
        <f t="shared" si="90"/>
        <v>7.8125</v>
      </c>
    </row>
    <row r="4325" spans="3:17" x14ac:dyDescent="0.35">
      <c r="C4325" t="s">
        <v>9820</v>
      </c>
      <c r="D4325">
        <v>109.93110000000001</v>
      </c>
      <c r="E4325">
        <v>35.9574</v>
      </c>
      <c r="G4325" s="186">
        <f>D4326*3</f>
        <v>330.63569999999993</v>
      </c>
      <c r="M4325" t="s">
        <v>10193</v>
      </c>
      <c r="N4325">
        <v>12.531749999999999</v>
      </c>
      <c r="O4325">
        <v>-82.025300000000001</v>
      </c>
      <c r="Q4325" s="186">
        <f t="shared" si="90"/>
        <v>15.664687499999999</v>
      </c>
    </row>
    <row r="4326" spans="3:17" x14ac:dyDescent="0.35">
      <c r="C4326" t="s">
        <v>9815</v>
      </c>
      <c r="D4326">
        <v>110.21189999999999</v>
      </c>
      <c r="E4326">
        <v>34.858600000000003</v>
      </c>
      <c r="G4326" s="186">
        <f>D4327*3</f>
        <v>354.35879999999997</v>
      </c>
      <c r="M4326" t="s">
        <v>10189</v>
      </c>
      <c r="N4326">
        <v>46.262375000000006</v>
      </c>
      <c r="O4326">
        <v>-107.01</v>
      </c>
      <c r="Q4326" s="186">
        <f t="shared" si="90"/>
        <v>57.827968750000011</v>
      </c>
    </row>
    <row r="4327" spans="3:17" x14ac:dyDescent="0.35">
      <c r="C4327" t="s">
        <v>9821</v>
      </c>
      <c r="D4327">
        <v>118.11959999999999</v>
      </c>
      <c r="E4327">
        <v>40.099499999999999</v>
      </c>
      <c r="G4327" s="186">
        <f>D4328*3</f>
        <v>356.46569999999997</v>
      </c>
      <c r="M4327" t="s">
        <v>10190</v>
      </c>
      <c r="N4327">
        <v>42.646000000000001</v>
      </c>
      <c r="O4327">
        <v>-104.117</v>
      </c>
      <c r="Q4327" s="186">
        <f t="shared" si="90"/>
        <v>53.307500000000005</v>
      </c>
    </row>
    <row r="4328" spans="3:17" x14ac:dyDescent="0.35">
      <c r="C4328" t="s">
        <v>9822</v>
      </c>
      <c r="D4328">
        <v>118.8219</v>
      </c>
      <c r="E4328">
        <v>38.373600000000003</v>
      </c>
      <c r="G4328" s="186">
        <f>D4329*3</f>
        <v>403.48889999999994</v>
      </c>
      <c r="M4328" t="s">
        <v>10189</v>
      </c>
      <c r="N4328">
        <v>52.480624999999996</v>
      </c>
      <c r="O4328">
        <v>-95</v>
      </c>
      <c r="Q4328" s="186">
        <f t="shared" si="90"/>
        <v>65.600781249999997</v>
      </c>
    </row>
    <row r="4329" spans="3:17" x14ac:dyDescent="0.35">
      <c r="C4329" t="s">
        <v>9823</v>
      </c>
      <c r="D4329">
        <v>134.49629999999999</v>
      </c>
      <c r="E4329">
        <v>41.353700000000003</v>
      </c>
      <c r="G4329" s="186">
        <f>D4330*3</f>
        <v>408.12389999999994</v>
      </c>
      <c r="M4329" t="s">
        <v>10190</v>
      </c>
      <c r="N4329">
        <v>40.133625000000002</v>
      </c>
      <c r="O4329">
        <v>-95</v>
      </c>
      <c r="Q4329" s="186">
        <f t="shared" si="90"/>
        <v>50.167031250000001</v>
      </c>
    </row>
    <row r="4330" spans="3:17" x14ac:dyDescent="0.35">
      <c r="C4330" t="s">
        <v>9822</v>
      </c>
      <c r="D4330">
        <v>136.04129999999998</v>
      </c>
      <c r="E4330">
        <v>38.373600000000003</v>
      </c>
      <c r="G4330" s="186">
        <f>D4331*3</f>
        <v>410.93279999999999</v>
      </c>
      <c r="M4330" t="s">
        <v>10190</v>
      </c>
      <c r="N4330">
        <v>47.366374999999998</v>
      </c>
      <c r="O4330">
        <v>-95</v>
      </c>
      <c r="Q4330" s="186">
        <f t="shared" si="90"/>
        <v>59.207968749999999</v>
      </c>
    </row>
    <row r="4331" spans="3:17" x14ac:dyDescent="0.35">
      <c r="C4331" t="s">
        <v>9824</v>
      </c>
      <c r="D4331">
        <v>136.9776</v>
      </c>
      <c r="E4331">
        <v>41.105800000000002</v>
      </c>
      <c r="G4331" s="186">
        <f>D4332*3</f>
        <v>390.03660000000002</v>
      </c>
      <c r="M4331" t="s">
        <v>10190</v>
      </c>
      <c r="N4331">
        <v>37.531750000000002</v>
      </c>
      <c r="O4331">
        <v>-100.02500000000001</v>
      </c>
      <c r="Q4331" s="186">
        <f t="shared" si="90"/>
        <v>46.914687499999999</v>
      </c>
    </row>
    <row r="4332" spans="3:17" x14ac:dyDescent="0.35">
      <c r="C4332" t="s">
        <v>9825</v>
      </c>
      <c r="D4332">
        <v>130.01220000000001</v>
      </c>
      <c r="E4332">
        <v>36.398099999999999</v>
      </c>
      <c r="G4332" s="186">
        <f>D4333*3</f>
        <v>348.24419999999998</v>
      </c>
      <c r="M4332" t="s">
        <v>10189</v>
      </c>
      <c r="N4332">
        <v>33.915374999999997</v>
      </c>
      <c r="O4332">
        <v>-97.132300000000001</v>
      </c>
      <c r="Q4332" s="186">
        <f t="shared" si="90"/>
        <v>42.394218749999993</v>
      </c>
    </row>
    <row r="4333" spans="3:17" x14ac:dyDescent="0.35">
      <c r="C4333" t="s">
        <v>9826</v>
      </c>
      <c r="D4333">
        <v>116.0814</v>
      </c>
      <c r="E4333">
        <v>34.0124</v>
      </c>
      <c r="G4333" s="186">
        <f>D4334*3</f>
        <v>327.34709999999995</v>
      </c>
      <c r="M4333" t="s">
        <v>10192</v>
      </c>
      <c r="N4333">
        <v>46.262375000000006</v>
      </c>
      <c r="O4333">
        <v>-107.01</v>
      </c>
      <c r="Q4333" s="186">
        <f t="shared" si="90"/>
        <v>57.827968750000011</v>
      </c>
    </row>
    <row r="4334" spans="3:17" x14ac:dyDescent="0.35">
      <c r="C4334" t="s">
        <v>9827</v>
      </c>
      <c r="D4334">
        <v>109.11569999999999</v>
      </c>
      <c r="E4334">
        <v>36.334499999999998</v>
      </c>
      <c r="G4334" s="186">
        <f>D4335*3</f>
        <v>348.24329999999998</v>
      </c>
      <c r="M4334" t="s">
        <v>10192</v>
      </c>
      <c r="N4334">
        <v>52.480624999999996</v>
      </c>
      <c r="O4334">
        <v>-95</v>
      </c>
      <c r="Q4334" s="186">
        <f t="shared" si="90"/>
        <v>65.600781249999997</v>
      </c>
    </row>
    <row r="4335" spans="3:17" x14ac:dyDescent="0.35">
      <c r="C4335" t="s">
        <v>9828</v>
      </c>
      <c r="D4335">
        <v>116.08109999999999</v>
      </c>
      <c r="E4335">
        <v>41.042299999999997</v>
      </c>
      <c r="G4335" s="186">
        <f>D4336*3</f>
        <v>390.03660000000002</v>
      </c>
      <c r="M4335" t="s">
        <v>10189</v>
      </c>
      <c r="N4335">
        <v>21.262374999999999</v>
      </c>
      <c r="O4335">
        <v>-89.009900000000002</v>
      </c>
      <c r="Q4335" s="186">
        <f t="shared" si="90"/>
        <v>26.577968749999997</v>
      </c>
    </row>
    <row r="4336" spans="3:17" x14ac:dyDescent="0.35">
      <c r="C4336" t="s">
        <v>9829</v>
      </c>
      <c r="D4336">
        <v>130.01220000000001</v>
      </c>
      <c r="E4336">
        <v>43.427999999999997</v>
      </c>
      <c r="G4336" s="186">
        <f>D4337*3</f>
        <v>384.26670000000001</v>
      </c>
      <c r="M4336" t="s">
        <v>10190</v>
      </c>
      <c r="N4336">
        <v>17.646000000000001</v>
      </c>
      <c r="O4336">
        <v>-86.116799999999998</v>
      </c>
      <c r="Q4336" s="186">
        <f t="shared" si="90"/>
        <v>22.057500000000001</v>
      </c>
    </row>
    <row r="4337" spans="3:17" x14ac:dyDescent="0.35">
      <c r="C4337" t="s">
        <v>9830</v>
      </c>
      <c r="D4337">
        <v>128.0889</v>
      </c>
      <c r="E4337">
        <v>43.201000000000001</v>
      </c>
      <c r="G4337" s="186">
        <f>D4338*3</f>
        <v>369.08370000000002</v>
      </c>
      <c r="M4337" t="s">
        <v>10189</v>
      </c>
      <c r="N4337">
        <v>27.480625</v>
      </c>
      <c r="O4337">
        <v>-77</v>
      </c>
      <c r="Q4337" s="186">
        <f t="shared" si="90"/>
        <v>34.350781249999997</v>
      </c>
    </row>
    <row r="4338" spans="3:17" x14ac:dyDescent="0.35">
      <c r="C4338" t="s">
        <v>9831</v>
      </c>
      <c r="D4338">
        <v>123.02790000000002</v>
      </c>
      <c r="E4338">
        <v>38.044199999999996</v>
      </c>
      <c r="G4338" s="186">
        <f>D4339*3</f>
        <v>338.72039999999998</v>
      </c>
      <c r="M4338" t="s">
        <v>10193</v>
      </c>
      <c r="N4338">
        <v>17.646000000000001</v>
      </c>
      <c r="O4338">
        <v>-86.116799999999998</v>
      </c>
      <c r="Q4338" s="186">
        <f t="shared" si="90"/>
        <v>22.057500000000001</v>
      </c>
    </row>
    <row r="4339" spans="3:17" x14ac:dyDescent="0.35">
      <c r="C4339" t="s">
        <v>9832</v>
      </c>
      <c r="D4339">
        <v>112.90679999999999</v>
      </c>
      <c r="E4339">
        <v>34.7607</v>
      </c>
      <c r="G4339" s="186">
        <f>D4340*3</f>
        <v>323.53739999999999</v>
      </c>
      <c r="M4339" t="s">
        <v>10193</v>
      </c>
      <c r="N4339">
        <v>15.133624999999999</v>
      </c>
      <c r="O4339">
        <v>-77</v>
      </c>
      <c r="Q4339" s="186">
        <f t="shared" si="90"/>
        <v>18.917031249999997</v>
      </c>
    </row>
    <row r="4340" spans="3:17" x14ac:dyDescent="0.35">
      <c r="C4340" t="s">
        <v>9833</v>
      </c>
      <c r="D4340">
        <v>107.8458</v>
      </c>
      <c r="E4340">
        <v>36.633899999999997</v>
      </c>
      <c r="G4340" s="186">
        <f>D4341*3</f>
        <v>338.71949999999998</v>
      </c>
      <c r="M4340" t="s">
        <v>9283</v>
      </c>
      <c r="N4340">
        <v>47.366374999999998</v>
      </c>
      <c r="O4340">
        <v>53.984499999999997</v>
      </c>
      <c r="Q4340" s="186">
        <f t="shared" ref="Q4340:Q4403" si="91">N4340*1.25</f>
        <v>59.207968749999999</v>
      </c>
    </row>
    <row r="4341" spans="3:17" x14ac:dyDescent="0.35">
      <c r="C4341" t="s">
        <v>9834</v>
      </c>
      <c r="D4341">
        <v>112.90649999999999</v>
      </c>
      <c r="E4341">
        <v>41.790599999999998</v>
      </c>
      <c r="G4341" s="186">
        <f>D4342*3</f>
        <v>369.08460000000002</v>
      </c>
      <c r="M4341" t="s">
        <v>10196</v>
      </c>
      <c r="N4341">
        <v>52.480624999999996</v>
      </c>
      <c r="O4341">
        <v>46.116799999999998</v>
      </c>
      <c r="Q4341" s="186">
        <f t="shared" si="91"/>
        <v>65.600781249999997</v>
      </c>
    </row>
    <row r="4342" spans="3:17" x14ac:dyDescent="0.35">
      <c r="C4342" t="s">
        <v>9835</v>
      </c>
      <c r="D4342">
        <v>123.0282</v>
      </c>
      <c r="E4342">
        <v>45.074100000000001</v>
      </c>
      <c r="G4342" s="186">
        <f>D4343*3</f>
        <v>350.66429999999997</v>
      </c>
      <c r="M4342" t="s">
        <v>10197</v>
      </c>
      <c r="N4342">
        <v>47.366374999999998</v>
      </c>
      <c r="O4342">
        <v>49.009900000000002</v>
      </c>
      <c r="Q4342" s="186">
        <f t="shared" si="91"/>
        <v>59.207968749999999</v>
      </c>
    </row>
    <row r="4343" spans="3:17" x14ac:dyDescent="0.35">
      <c r="C4343" t="s">
        <v>9836</v>
      </c>
      <c r="D4343">
        <v>116.88809999999999</v>
      </c>
      <c r="E4343">
        <v>44.546100000000003</v>
      </c>
      <c r="G4343" s="186">
        <f>D4344*3</f>
        <v>342.68309999999997</v>
      </c>
      <c r="M4343" t="s">
        <v>9283</v>
      </c>
      <c r="N4343">
        <v>52.480624999999996</v>
      </c>
      <c r="O4343">
        <v>49.893099999999997</v>
      </c>
      <c r="Q4343" s="186">
        <f t="shared" si="91"/>
        <v>65.600781249999997</v>
      </c>
    </row>
    <row r="4344" spans="3:17" x14ac:dyDescent="0.35">
      <c r="C4344" t="s">
        <v>9837</v>
      </c>
      <c r="D4344">
        <v>114.2277</v>
      </c>
      <c r="E4344">
        <v>39.101199999999999</v>
      </c>
      <c r="G4344" s="186">
        <f>D4345*3</f>
        <v>326.71890000000008</v>
      </c>
      <c r="M4344" t="s">
        <v>9283</v>
      </c>
      <c r="N4344">
        <v>52.480624999999996</v>
      </c>
      <c r="O4344">
        <v>44.106900000000003</v>
      </c>
      <c r="Q4344" s="186">
        <f t="shared" si="91"/>
        <v>65.600781249999997</v>
      </c>
    </row>
    <row r="4345" spans="3:17" x14ac:dyDescent="0.35">
      <c r="C4345" t="s">
        <v>9838</v>
      </c>
      <c r="D4345">
        <v>108.90630000000002</v>
      </c>
      <c r="E4345">
        <v>35.241100000000003</v>
      </c>
      <c r="G4345" s="186">
        <f>D4346*3</f>
        <v>318.73770000000002</v>
      </c>
      <c r="M4345" t="s">
        <v>10198</v>
      </c>
      <c r="N4345">
        <v>47.366374999999998</v>
      </c>
      <c r="O4345">
        <v>39.132300000000001</v>
      </c>
      <c r="Q4345" s="186">
        <f t="shared" si="91"/>
        <v>59.207968749999999</v>
      </c>
    </row>
    <row r="4346" spans="3:17" x14ac:dyDescent="0.35">
      <c r="C4346" t="s">
        <v>9839</v>
      </c>
      <c r="D4346">
        <v>106.24590000000001</v>
      </c>
      <c r="E4346">
        <v>36.826000000000001</v>
      </c>
      <c r="G4346" s="186">
        <f>D4347*3</f>
        <v>326.71890000000008</v>
      </c>
      <c r="M4346" t="s">
        <v>10199</v>
      </c>
      <c r="N4346">
        <v>52.480624999999996</v>
      </c>
      <c r="O4346">
        <v>42.025399999999998</v>
      </c>
      <c r="Q4346" s="186">
        <f t="shared" si="91"/>
        <v>65.600781249999997</v>
      </c>
    </row>
    <row r="4347" spans="3:17" x14ac:dyDescent="0.35">
      <c r="C4347" t="s">
        <v>9840</v>
      </c>
      <c r="D4347">
        <v>108.90630000000002</v>
      </c>
      <c r="E4347">
        <v>42.271000000000001</v>
      </c>
      <c r="G4347" s="186">
        <f>D4348*3</f>
        <v>342.68309999999997</v>
      </c>
      <c r="M4347" t="s">
        <v>9283</v>
      </c>
      <c r="N4347">
        <v>47.366374999999998</v>
      </c>
      <c r="O4347">
        <v>40.015500000000003</v>
      </c>
      <c r="Q4347" s="186">
        <f t="shared" si="91"/>
        <v>59.207968749999999</v>
      </c>
    </row>
    <row r="4348" spans="3:17" x14ac:dyDescent="0.35">
      <c r="C4348" t="s">
        <v>9841</v>
      </c>
      <c r="D4348">
        <v>114.2277</v>
      </c>
      <c r="E4348">
        <v>46.131</v>
      </c>
      <c r="G4348" s="186">
        <f>D4349*3</f>
        <v>291.53789999999992</v>
      </c>
      <c r="M4348" t="s">
        <v>9283</v>
      </c>
      <c r="N4348">
        <v>40.133625000000002</v>
      </c>
      <c r="O4348">
        <v>40.015500000000003</v>
      </c>
      <c r="Q4348" s="186">
        <f t="shared" si="91"/>
        <v>50.167031250000001</v>
      </c>
    </row>
    <row r="4349" spans="3:17" x14ac:dyDescent="0.35">
      <c r="C4349" t="s">
        <v>9842</v>
      </c>
      <c r="D4349">
        <v>97.179299999999984</v>
      </c>
      <c r="E4349">
        <v>45.009599999999999</v>
      </c>
      <c r="G4349" s="186">
        <f>D4350*3</f>
        <v>291.53789999999992</v>
      </c>
      <c r="M4349" t="s">
        <v>9283</v>
      </c>
      <c r="N4349">
        <v>35.019374999999997</v>
      </c>
      <c r="O4349">
        <v>44.106900000000003</v>
      </c>
      <c r="Q4349" s="186">
        <f t="shared" si="91"/>
        <v>43.774218749999996</v>
      </c>
    </row>
    <row r="4350" spans="3:17" x14ac:dyDescent="0.35">
      <c r="C4350" t="s">
        <v>9843</v>
      </c>
      <c r="D4350">
        <v>97.179299999999984</v>
      </c>
      <c r="E4350">
        <v>39.465299999999999</v>
      </c>
      <c r="G4350" s="186">
        <f>D4351*3</f>
        <v>291.53789999999992</v>
      </c>
      <c r="M4350" t="s">
        <v>10198</v>
      </c>
      <c r="N4350">
        <v>40.133625000000002</v>
      </c>
      <c r="O4350">
        <v>39.132300000000001</v>
      </c>
      <c r="Q4350" s="186">
        <f t="shared" si="91"/>
        <v>50.167031250000001</v>
      </c>
    </row>
    <row r="4351" spans="3:17" x14ac:dyDescent="0.35">
      <c r="C4351" t="s">
        <v>9844</v>
      </c>
      <c r="D4351">
        <v>97.179299999999984</v>
      </c>
      <c r="E4351">
        <v>35.406599999999997</v>
      </c>
      <c r="G4351" s="186">
        <f>D4352*3</f>
        <v>291.53789999999992</v>
      </c>
      <c r="M4351" t="s">
        <v>10196</v>
      </c>
      <c r="N4351">
        <v>35.019374999999997</v>
      </c>
      <c r="O4351">
        <v>46.116799999999998</v>
      </c>
      <c r="Q4351" s="186">
        <f t="shared" si="91"/>
        <v>43.774218749999996</v>
      </c>
    </row>
    <row r="4352" spans="3:17" x14ac:dyDescent="0.35">
      <c r="C4352" t="s">
        <v>9845</v>
      </c>
      <c r="D4352">
        <v>97.179299999999984</v>
      </c>
      <c r="E4352">
        <v>36.892200000000003</v>
      </c>
      <c r="G4352" s="186">
        <f>D4353*3</f>
        <v>291.53789999999992</v>
      </c>
      <c r="M4352" t="s">
        <v>10199</v>
      </c>
      <c r="N4352">
        <v>35.019374999999997</v>
      </c>
      <c r="O4352">
        <v>42.025399999999998</v>
      </c>
      <c r="Q4352" s="186">
        <f t="shared" si="91"/>
        <v>43.774218749999996</v>
      </c>
    </row>
    <row r="4353" spans="3:17" x14ac:dyDescent="0.35">
      <c r="C4353" t="s">
        <v>9846</v>
      </c>
      <c r="D4353">
        <v>97.179299999999984</v>
      </c>
      <c r="E4353">
        <v>42.436500000000002</v>
      </c>
      <c r="G4353" s="186">
        <f>D4354*3</f>
        <v>291.53789999999992</v>
      </c>
      <c r="M4353" t="s">
        <v>9283</v>
      </c>
      <c r="N4353">
        <v>35.019374999999997</v>
      </c>
      <c r="O4353">
        <v>49.893099999999997</v>
      </c>
      <c r="Q4353" s="186">
        <f t="shared" si="91"/>
        <v>43.774218749999996</v>
      </c>
    </row>
    <row r="4354" spans="3:17" x14ac:dyDescent="0.35">
      <c r="C4354" t="s">
        <v>9847</v>
      </c>
      <c r="D4354">
        <v>97.179299999999984</v>
      </c>
      <c r="E4354">
        <v>46.495199999999997</v>
      </c>
      <c r="G4354" s="186">
        <f>D4355*3</f>
        <v>147.81330000000003</v>
      </c>
      <c r="M4354" t="s">
        <v>9283</v>
      </c>
      <c r="N4354">
        <v>40.133625000000002</v>
      </c>
      <c r="O4354">
        <v>53.984499999999997</v>
      </c>
      <c r="Q4354" s="186">
        <f t="shared" si="91"/>
        <v>50.167031250000001</v>
      </c>
    </row>
    <row r="4355" spans="3:17" x14ac:dyDescent="0.35">
      <c r="C4355" t="s">
        <v>9848</v>
      </c>
      <c r="D4355">
        <v>49.271100000000004</v>
      </c>
      <c r="E4355">
        <v>36.787599999999998</v>
      </c>
      <c r="G4355" s="186">
        <f>D4356*3</f>
        <v>147.81330000000003</v>
      </c>
      <c r="M4355" t="s">
        <v>10197</v>
      </c>
      <c r="N4355">
        <v>40.133625000000002</v>
      </c>
      <c r="O4355">
        <v>49.009900000000002</v>
      </c>
      <c r="Q4355" s="186">
        <f t="shared" si="91"/>
        <v>50.167031250000001</v>
      </c>
    </row>
    <row r="4356" spans="3:17" x14ac:dyDescent="0.35">
      <c r="C4356" t="s">
        <v>9849</v>
      </c>
      <c r="D4356">
        <v>49.271100000000004</v>
      </c>
      <c r="E4356">
        <v>35.263800000000003</v>
      </c>
      <c r="G4356" s="186">
        <f>D4357*3</f>
        <v>-1.7220690000000003</v>
      </c>
      <c r="M4356" t="s">
        <v>10190</v>
      </c>
      <c r="N4356">
        <v>47.366374999999998</v>
      </c>
      <c r="O4356">
        <v>37</v>
      </c>
      <c r="Q4356" s="186">
        <f t="shared" si="91"/>
        <v>59.207968749999999</v>
      </c>
    </row>
    <row r="4357" spans="3:17" x14ac:dyDescent="0.35">
      <c r="C4357" t="s">
        <v>9849</v>
      </c>
      <c r="D4357">
        <v>-0.57402300000000006</v>
      </c>
      <c r="E4357">
        <v>35.263800000000003</v>
      </c>
      <c r="G4357" s="186">
        <f>D4358*3</f>
        <v>-1.7220690000000003</v>
      </c>
      <c r="M4357" t="s">
        <v>10189</v>
      </c>
      <c r="N4357">
        <v>35.019374999999997</v>
      </c>
      <c r="O4357">
        <v>37</v>
      </c>
      <c r="Q4357" s="186">
        <f t="shared" si="91"/>
        <v>43.774218749999996</v>
      </c>
    </row>
    <row r="4358" spans="3:17" x14ac:dyDescent="0.35">
      <c r="C4358" t="s">
        <v>9848</v>
      </c>
      <c r="D4358">
        <v>-0.57402300000000006</v>
      </c>
      <c r="E4358">
        <v>36.787599999999998</v>
      </c>
      <c r="G4358" s="186">
        <f>D4359*3</f>
        <v>291.53789999999992</v>
      </c>
      <c r="M4358" t="s">
        <v>10190</v>
      </c>
      <c r="N4358">
        <v>40.133625000000002</v>
      </c>
      <c r="O4358">
        <v>37</v>
      </c>
      <c r="Q4358" s="186">
        <f t="shared" si="91"/>
        <v>50.167031250000001</v>
      </c>
    </row>
    <row r="4359" spans="3:17" x14ac:dyDescent="0.35">
      <c r="C4359" t="s">
        <v>9850</v>
      </c>
      <c r="D4359">
        <v>97.179299999999984</v>
      </c>
      <c r="E4359">
        <v>35.991100000000003</v>
      </c>
      <c r="G4359" s="186">
        <f>D4360*3</f>
        <v>291.53789999999992</v>
      </c>
      <c r="M4359" t="s">
        <v>9283</v>
      </c>
      <c r="N4359">
        <v>22.366375000000001</v>
      </c>
      <c r="O4359">
        <v>53.984499999999997</v>
      </c>
      <c r="Q4359" s="186">
        <f t="shared" si="91"/>
        <v>27.957968750000003</v>
      </c>
    </row>
    <row r="4360" spans="3:17" x14ac:dyDescent="0.35">
      <c r="C4360" t="s">
        <v>9851</v>
      </c>
      <c r="D4360">
        <v>97.179299999999984</v>
      </c>
      <c r="E4360">
        <v>34.175600000000003</v>
      </c>
      <c r="G4360" s="186">
        <f>D4361*3</f>
        <v>147.81330000000003</v>
      </c>
      <c r="M4360" t="s">
        <v>10196</v>
      </c>
      <c r="N4360">
        <v>27.480625</v>
      </c>
      <c r="O4360">
        <v>46.116799999999998</v>
      </c>
      <c r="Q4360" s="186">
        <f t="shared" si="91"/>
        <v>34.350781249999997</v>
      </c>
    </row>
    <row r="4361" spans="3:17" x14ac:dyDescent="0.35">
      <c r="C4361" t="s">
        <v>9851</v>
      </c>
      <c r="D4361">
        <v>49.271100000000004</v>
      </c>
      <c r="E4361">
        <v>34.175600000000003</v>
      </c>
      <c r="G4361" s="186">
        <f>D4362*3</f>
        <v>147.81330000000003</v>
      </c>
      <c r="M4361" t="s">
        <v>10197</v>
      </c>
      <c r="N4361">
        <v>22.366375000000001</v>
      </c>
      <c r="O4361">
        <v>49.009900000000002</v>
      </c>
      <c r="Q4361" s="186">
        <f t="shared" si="91"/>
        <v>27.957968750000003</v>
      </c>
    </row>
    <row r="4362" spans="3:17" x14ac:dyDescent="0.35">
      <c r="C4362" t="s">
        <v>9850</v>
      </c>
      <c r="D4362">
        <v>49.271100000000004</v>
      </c>
      <c r="E4362">
        <v>35.991100000000003</v>
      </c>
      <c r="G4362" s="186">
        <f>D4363*3</f>
        <v>291.53789999999992</v>
      </c>
      <c r="M4362" t="s">
        <v>9283</v>
      </c>
      <c r="N4362">
        <v>27.480625</v>
      </c>
      <c r="O4362">
        <v>49.893099999999997</v>
      </c>
      <c r="Q4362" s="186">
        <f t="shared" si="91"/>
        <v>34.350781249999997</v>
      </c>
    </row>
    <row r="4363" spans="3:17" x14ac:dyDescent="0.35">
      <c r="C4363" t="s">
        <v>9852</v>
      </c>
      <c r="D4363">
        <v>97.179299999999984</v>
      </c>
      <c r="E4363">
        <v>39.1355</v>
      </c>
      <c r="G4363" s="186">
        <f>D4364*3</f>
        <v>291.53789999999992</v>
      </c>
      <c r="M4363" t="s">
        <v>9283</v>
      </c>
      <c r="N4363">
        <v>27.480625</v>
      </c>
      <c r="O4363">
        <v>44.106900000000003</v>
      </c>
      <c r="Q4363" s="186">
        <f t="shared" si="91"/>
        <v>34.350781249999997</v>
      </c>
    </row>
    <row r="4364" spans="3:17" x14ac:dyDescent="0.35">
      <c r="C4364" t="s">
        <v>9853</v>
      </c>
      <c r="D4364">
        <v>97.179299999999984</v>
      </c>
      <c r="E4364">
        <v>45.910800000000002</v>
      </c>
      <c r="G4364" s="186">
        <f>D4365*3</f>
        <v>147.81330000000003</v>
      </c>
      <c r="M4364" t="s">
        <v>10198</v>
      </c>
      <c r="N4364">
        <v>22.366375000000001</v>
      </c>
      <c r="O4364">
        <v>39.132300000000001</v>
      </c>
      <c r="Q4364" s="186">
        <f t="shared" si="91"/>
        <v>27.957968750000003</v>
      </c>
    </row>
    <row r="4365" spans="3:17" x14ac:dyDescent="0.35">
      <c r="C4365" t="s">
        <v>9853</v>
      </c>
      <c r="D4365">
        <v>49.271100000000004</v>
      </c>
      <c r="E4365">
        <v>45.910800000000002</v>
      </c>
      <c r="G4365" s="186">
        <f>D4366*3</f>
        <v>147.81330000000003</v>
      </c>
      <c r="M4365" t="s">
        <v>10199</v>
      </c>
      <c r="N4365">
        <v>27.480625</v>
      </c>
      <c r="O4365">
        <v>42.025399999999998</v>
      </c>
      <c r="Q4365" s="186">
        <f t="shared" si="91"/>
        <v>34.350781249999997</v>
      </c>
    </row>
    <row r="4366" spans="3:17" x14ac:dyDescent="0.35">
      <c r="C4366" t="s">
        <v>9852</v>
      </c>
      <c r="D4366">
        <v>49.271100000000004</v>
      </c>
      <c r="E4366">
        <v>39.1355</v>
      </c>
      <c r="G4366" s="186">
        <f>D4367*3</f>
        <v>291.53789999999992</v>
      </c>
      <c r="M4366" t="s">
        <v>9283</v>
      </c>
      <c r="N4366">
        <v>22.366375000000001</v>
      </c>
      <c r="O4366">
        <v>40.015500000000003</v>
      </c>
      <c r="Q4366" s="186">
        <f t="shared" si="91"/>
        <v>27.957968750000003</v>
      </c>
    </row>
    <row r="4367" spans="3:17" x14ac:dyDescent="0.35">
      <c r="C4367" t="s">
        <v>9854</v>
      </c>
      <c r="D4367">
        <v>97.179299999999984</v>
      </c>
      <c r="E4367">
        <v>47.726300000000002</v>
      </c>
      <c r="G4367" s="186">
        <f>D4368*3</f>
        <v>291.53789999999992</v>
      </c>
      <c r="M4367" t="s">
        <v>9283</v>
      </c>
      <c r="N4367">
        <v>15.133624999999999</v>
      </c>
      <c r="O4367">
        <v>40.015500000000003</v>
      </c>
      <c r="Q4367" s="186">
        <f t="shared" si="91"/>
        <v>18.917031249999997</v>
      </c>
    </row>
    <row r="4368" spans="3:17" x14ac:dyDescent="0.35">
      <c r="C4368" t="s">
        <v>9855</v>
      </c>
      <c r="D4368">
        <v>97.179299999999984</v>
      </c>
      <c r="E4368">
        <v>42.766399999999997</v>
      </c>
      <c r="G4368" s="186">
        <f>D4369*3</f>
        <v>147.81330000000003</v>
      </c>
      <c r="M4368" t="s">
        <v>9283</v>
      </c>
      <c r="N4368">
        <v>10.019375</v>
      </c>
      <c r="O4368">
        <v>44.106900000000003</v>
      </c>
      <c r="Q4368" s="186">
        <f t="shared" si="91"/>
        <v>12.524218749999999</v>
      </c>
    </row>
    <row r="4369" spans="3:17" x14ac:dyDescent="0.35">
      <c r="C4369" t="s">
        <v>9855</v>
      </c>
      <c r="D4369">
        <v>49.271100000000004</v>
      </c>
      <c r="E4369">
        <v>42.766399999999997</v>
      </c>
      <c r="G4369" s="186">
        <f>D4370*3</f>
        <v>147.81330000000003</v>
      </c>
      <c r="M4369" t="s">
        <v>10198</v>
      </c>
      <c r="N4369">
        <v>15.133624999999999</v>
      </c>
      <c r="O4369">
        <v>39.132300000000001</v>
      </c>
      <c r="Q4369" s="186">
        <f t="shared" si="91"/>
        <v>18.917031249999997</v>
      </c>
    </row>
    <row r="4370" spans="3:17" x14ac:dyDescent="0.35">
      <c r="C4370" t="s">
        <v>9854</v>
      </c>
      <c r="D4370">
        <v>49.271100000000004</v>
      </c>
      <c r="E4370">
        <v>47.726300000000002</v>
      </c>
      <c r="G4370" s="186">
        <f>D4371*3</f>
        <v>147.81330000000003</v>
      </c>
      <c r="M4370" t="s">
        <v>10196</v>
      </c>
      <c r="N4370">
        <v>10.019375</v>
      </c>
      <c r="O4370">
        <v>46.116799999999998</v>
      </c>
      <c r="Q4370" s="186">
        <f t="shared" si="91"/>
        <v>12.524218749999999</v>
      </c>
    </row>
    <row r="4371" spans="3:17" x14ac:dyDescent="0.35">
      <c r="C4371" t="s">
        <v>9856</v>
      </c>
      <c r="D4371">
        <v>49.271100000000004</v>
      </c>
      <c r="E4371">
        <v>39.427</v>
      </c>
      <c r="G4371" s="186">
        <f>D4372*3</f>
        <v>147.81330000000003</v>
      </c>
      <c r="M4371" t="s">
        <v>10199</v>
      </c>
      <c r="N4371">
        <v>10.019375</v>
      </c>
      <c r="O4371">
        <v>42.025399999999998</v>
      </c>
      <c r="Q4371" s="186">
        <f t="shared" si="91"/>
        <v>12.524218749999999</v>
      </c>
    </row>
    <row r="4372" spans="3:17" x14ac:dyDescent="0.35">
      <c r="C4372" t="s">
        <v>9857</v>
      </c>
      <c r="D4372">
        <v>49.271100000000004</v>
      </c>
      <c r="E4372">
        <v>45.114199999999997</v>
      </c>
      <c r="G4372" s="186">
        <f>D4373*3</f>
        <v>-1.722051</v>
      </c>
      <c r="M4372" t="s">
        <v>9283</v>
      </c>
      <c r="N4372">
        <v>10.019375</v>
      </c>
      <c r="O4372">
        <v>49.893099999999997</v>
      </c>
      <c r="Q4372" s="186">
        <f t="shared" si="91"/>
        <v>12.524218749999999</v>
      </c>
    </row>
    <row r="4373" spans="3:17" x14ac:dyDescent="0.35">
      <c r="C4373" t="s">
        <v>9857</v>
      </c>
      <c r="D4373">
        <v>-0.574017</v>
      </c>
      <c r="E4373">
        <v>45.114199999999997</v>
      </c>
      <c r="G4373" s="186">
        <f>D4374*3</f>
        <v>-1.7220330000000001</v>
      </c>
      <c r="M4373" t="s">
        <v>9283</v>
      </c>
      <c r="N4373">
        <v>15.133624999999999</v>
      </c>
      <c r="O4373">
        <v>53.984499999999997</v>
      </c>
      <c r="Q4373" s="186">
        <f t="shared" si="91"/>
        <v>18.917031249999997</v>
      </c>
    </row>
    <row r="4374" spans="3:17" x14ac:dyDescent="0.35">
      <c r="C4374" t="s">
        <v>9856</v>
      </c>
      <c r="D4374">
        <v>-0.57401100000000005</v>
      </c>
      <c r="E4374">
        <v>39.427</v>
      </c>
      <c r="G4374" s="186">
        <f>D4375*3</f>
        <v>147.81330000000003</v>
      </c>
      <c r="M4374" t="s">
        <v>10197</v>
      </c>
      <c r="N4374">
        <v>15.133624999999999</v>
      </c>
      <c r="O4374">
        <v>49.009900000000002</v>
      </c>
      <c r="Q4374" s="186">
        <f t="shared" si="91"/>
        <v>18.917031249999997</v>
      </c>
    </row>
    <row r="4375" spans="3:17" x14ac:dyDescent="0.35">
      <c r="C4375" t="s">
        <v>9858</v>
      </c>
      <c r="D4375">
        <v>49.271100000000004</v>
      </c>
      <c r="E4375">
        <v>46.638100000000001</v>
      </c>
      <c r="G4375" s="186">
        <f>D4376*3</f>
        <v>147.81330000000003</v>
      </c>
      <c r="M4375" t="s">
        <v>10189</v>
      </c>
      <c r="N4375">
        <v>10.019375</v>
      </c>
      <c r="O4375">
        <v>37</v>
      </c>
      <c r="Q4375" s="186">
        <f t="shared" si="91"/>
        <v>12.524218749999999</v>
      </c>
    </row>
    <row r="4376" spans="3:17" x14ac:dyDescent="0.35">
      <c r="C4376" t="s">
        <v>9859</v>
      </c>
      <c r="D4376">
        <v>49.271100000000004</v>
      </c>
      <c r="E4376">
        <v>42.474800000000002</v>
      </c>
      <c r="G4376" s="186">
        <f>D4377*3</f>
        <v>-1.722051</v>
      </c>
      <c r="M4376" t="s">
        <v>10192</v>
      </c>
      <c r="N4376">
        <v>35.019374999999997</v>
      </c>
      <c r="O4376">
        <v>37</v>
      </c>
      <c r="Q4376" s="186">
        <f t="shared" si="91"/>
        <v>43.774218749999996</v>
      </c>
    </row>
    <row r="4377" spans="3:17" x14ac:dyDescent="0.35">
      <c r="C4377" t="s">
        <v>9859</v>
      </c>
      <c r="D4377">
        <v>-0.574017</v>
      </c>
      <c r="E4377">
        <v>42.474800000000002</v>
      </c>
      <c r="G4377" s="186">
        <f>D4378*3</f>
        <v>-1.7220690000000003</v>
      </c>
      <c r="M4377" t="s">
        <v>10192</v>
      </c>
      <c r="N4377">
        <v>27.480625</v>
      </c>
      <c r="O4377">
        <v>37</v>
      </c>
      <c r="Q4377" s="186">
        <f t="shared" si="91"/>
        <v>34.350781249999997</v>
      </c>
    </row>
    <row r="4378" spans="3:17" x14ac:dyDescent="0.35">
      <c r="C4378" t="s">
        <v>9858</v>
      </c>
      <c r="D4378">
        <v>-0.57402300000000006</v>
      </c>
      <c r="E4378">
        <v>46.638100000000001</v>
      </c>
      <c r="G4378" s="186">
        <f>D4379*3</f>
        <v>433.95389999999998</v>
      </c>
      <c r="M4378" t="s">
        <v>10189</v>
      </c>
      <c r="N4378">
        <v>27.480625</v>
      </c>
      <c r="O4378">
        <v>37</v>
      </c>
      <c r="Q4378" s="186">
        <f t="shared" si="91"/>
        <v>34.350781249999997</v>
      </c>
    </row>
    <row r="4379" spans="3:17" x14ac:dyDescent="0.35">
      <c r="C4379" t="s">
        <v>9860</v>
      </c>
      <c r="D4379">
        <v>144.65129999999999</v>
      </c>
      <c r="E4379">
        <v>63.930399999999999</v>
      </c>
      <c r="G4379" s="186">
        <f>D4380*3</f>
        <v>428.05439999999999</v>
      </c>
      <c r="M4379" t="s">
        <v>10193</v>
      </c>
      <c r="N4379">
        <v>22.366375000000001</v>
      </c>
      <c r="O4379">
        <v>37</v>
      </c>
      <c r="Q4379" s="186">
        <f t="shared" si="91"/>
        <v>27.957968750000003</v>
      </c>
    </row>
    <row r="4380" spans="3:17" x14ac:dyDescent="0.35">
      <c r="C4380" t="s">
        <v>9861</v>
      </c>
      <c r="D4380">
        <v>142.6848</v>
      </c>
      <c r="E4380">
        <v>67.537599999999998</v>
      </c>
      <c r="G4380" s="186">
        <f>D4381*3</f>
        <v>403.48889999999994</v>
      </c>
      <c r="M4380" t="s">
        <v>10194</v>
      </c>
      <c r="N4380">
        <v>56.222375</v>
      </c>
      <c r="O4380">
        <v>-24</v>
      </c>
      <c r="Q4380" s="186">
        <f t="shared" si="91"/>
        <v>70.277968749999999</v>
      </c>
    </row>
    <row r="4381" spans="3:17" x14ac:dyDescent="0.35">
      <c r="C4381" t="s">
        <v>9862</v>
      </c>
      <c r="D4381">
        <v>134.49629999999999</v>
      </c>
      <c r="E4381">
        <v>63.395499999999998</v>
      </c>
      <c r="G4381" s="186">
        <f>D4382*3</f>
        <v>408.12389999999994</v>
      </c>
      <c r="M4381" t="s">
        <v>10188</v>
      </c>
      <c r="N4381">
        <v>48.916250000000005</v>
      </c>
      <c r="O4381">
        <v>-24</v>
      </c>
      <c r="Q4381" s="186">
        <f t="shared" si="91"/>
        <v>61.145312500000003</v>
      </c>
    </row>
    <row r="4382" spans="3:17" x14ac:dyDescent="0.35">
      <c r="C4382" t="s">
        <v>9863</v>
      </c>
      <c r="D4382">
        <v>136.04129999999998</v>
      </c>
      <c r="E4382">
        <v>60.415399999999998</v>
      </c>
      <c r="G4382" s="186">
        <f>D4383*3</f>
        <v>354.35790000000003</v>
      </c>
      <c r="M4382" t="s">
        <v>10194</v>
      </c>
      <c r="N4382">
        <v>56.222375</v>
      </c>
      <c r="O4382">
        <v>-16</v>
      </c>
      <c r="Q4382" s="186">
        <f t="shared" si="91"/>
        <v>70.277968749999999</v>
      </c>
    </row>
    <row r="4383" spans="3:17" x14ac:dyDescent="0.35">
      <c r="C4383" t="s">
        <v>9864</v>
      </c>
      <c r="D4383">
        <v>118.11930000000001</v>
      </c>
      <c r="E4383">
        <v>62.141300000000001</v>
      </c>
      <c r="G4383" s="186">
        <f>D4384*3</f>
        <v>356.46569999999997</v>
      </c>
      <c r="M4383" t="s">
        <v>10188</v>
      </c>
      <c r="N4383">
        <v>38.583750000000002</v>
      </c>
      <c r="O4383">
        <v>-24</v>
      </c>
      <c r="Q4383" s="186">
        <f t="shared" si="91"/>
        <v>48.229687500000004</v>
      </c>
    </row>
    <row r="4384" spans="3:17" x14ac:dyDescent="0.35">
      <c r="C4384" t="s">
        <v>9863</v>
      </c>
      <c r="D4384">
        <v>118.8219</v>
      </c>
      <c r="E4384">
        <v>60.415399999999998</v>
      </c>
      <c r="G4384" s="186">
        <f>D4385*3</f>
        <v>329.79330000000004</v>
      </c>
      <c r="M4384" t="s">
        <v>10188</v>
      </c>
      <c r="N4384">
        <v>48.916250000000005</v>
      </c>
      <c r="O4384">
        <v>-16</v>
      </c>
      <c r="Q4384" s="186">
        <f t="shared" si="91"/>
        <v>61.145312500000003</v>
      </c>
    </row>
    <row r="4385" spans="3:17" x14ac:dyDescent="0.35">
      <c r="C4385" t="s">
        <v>9865</v>
      </c>
      <c r="D4385">
        <v>109.93110000000001</v>
      </c>
      <c r="E4385">
        <v>65.029200000000003</v>
      </c>
      <c r="G4385" s="186">
        <f>D4386*3</f>
        <v>330.63569999999993</v>
      </c>
      <c r="M4385" t="s">
        <v>10194</v>
      </c>
      <c r="N4385">
        <v>31.277624999999997</v>
      </c>
      <c r="O4385">
        <v>-24</v>
      </c>
      <c r="Q4385" s="186">
        <f t="shared" si="91"/>
        <v>39.097031249999993</v>
      </c>
    </row>
    <row r="4386" spans="3:17" x14ac:dyDescent="0.35">
      <c r="C4386" t="s">
        <v>9860</v>
      </c>
      <c r="D4386">
        <v>110.21189999999999</v>
      </c>
      <c r="E4386">
        <v>63.930399999999999</v>
      </c>
      <c r="G4386" s="186">
        <f>D4387*3</f>
        <v>354.35790000000003</v>
      </c>
      <c r="M4386" t="s">
        <v>10188</v>
      </c>
      <c r="N4386">
        <v>38.583750000000002</v>
      </c>
      <c r="O4386">
        <v>-16</v>
      </c>
      <c r="Q4386" s="186">
        <f t="shared" si="91"/>
        <v>48.229687500000004</v>
      </c>
    </row>
    <row r="4387" spans="3:17" x14ac:dyDescent="0.35">
      <c r="C4387" t="s">
        <v>9866</v>
      </c>
      <c r="D4387">
        <v>118.11930000000001</v>
      </c>
      <c r="E4387">
        <v>69.171199999999999</v>
      </c>
      <c r="G4387" s="186">
        <f>D4388*3</f>
        <v>356.46569999999997</v>
      </c>
      <c r="M4387" t="s">
        <v>10195</v>
      </c>
      <c r="N4387">
        <v>31.277624999999997</v>
      </c>
      <c r="O4387">
        <v>-24</v>
      </c>
      <c r="Q4387" s="186">
        <f t="shared" si="91"/>
        <v>39.097031249999993</v>
      </c>
    </row>
    <row r="4388" spans="3:17" x14ac:dyDescent="0.35">
      <c r="C4388" t="s">
        <v>9867</v>
      </c>
      <c r="D4388">
        <v>118.8219</v>
      </c>
      <c r="E4388">
        <v>67.445300000000003</v>
      </c>
      <c r="G4388" s="186">
        <f>D4389*3</f>
        <v>403.48889999999994</v>
      </c>
      <c r="M4388" t="s">
        <v>10194</v>
      </c>
      <c r="N4388">
        <v>31.277624999999997</v>
      </c>
      <c r="O4388">
        <v>-16</v>
      </c>
      <c r="Q4388" s="186">
        <f t="shared" si="91"/>
        <v>39.097031249999993</v>
      </c>
    </row>
    <row r="4389" spans="3:17" x14ac:dyDescent="0.35">
      <c r="C4389" t="s">
        <v>9868</v>
      </c>
      <c r="D4389">
        <v>134.49629999999999</v>
      </c>
      <c r="E4389">
        <v>70.425399999999996</v>
      </c>
      <c r="G4389" s="186">
        <f>D4390*3</f>
        <v>408.12389999999994</v>
      </c>
      <c r="M4389" t="s">
        <v>10191</v>
      </c>
      <c r="N4389">
        <v>38.583750000000002</v>
      </c>
      <c r="O4389">
        <v>-24</v>
      </c>
      <c r="Q4389" s="186">
        <f t="shared" si="91"/>
        <v>48.229687500000004</v>
      </c>
    </row>
    <row r="4390" spans="3:17" x14ac:dyDescent="0.35">
      <c r="C4390" t="s">
        <v>9867</v>
      </c>
      <c r="D4390">
        <v>136.04129999999998</v>
      </c>
      <c r="E4390">
        <v>67.445300000000003</v>
      </c>
      <c r="G4390" s="186">
        <f>D4391*3</f>
        <v>410.93279999999999</v>
      </c>
      <c r="M4390" t="s">
        <v>10195</v>
      </c>
      <c r="N4390">
        <v>31.277624999999997</v>
      </c>
      <c r="O4390">
        <v>-16</v>
      </c>
      <c r="Q4390" s="186">
        <f t="shared" si="91"/>
        <v>39.097031249999993</v>
      </c>
    </row>
    <row r="4391" spans="3:17" x14ac:dyDescent="0.35">
      <c r="C4391" t="s">
        <v>9869</v>
      </c>
      <c r="D4391">
        <v>136.9776</v>
      </c>
      <c r="E4391">
        <v>70.177599999999998</v>
      </c>
      <c r="G4391" s="186">
        <f>D4392*3</f>
        <v>390.03660000000002</v>
      </c>
      <c r="M4391" t="s">
        <v>10191</v>
      </c>
      <c r="N4391">
        <v>48.916250000000005</v>
      </c>
      <c r="O4391">
        <v>-24</v>
      </c>
      <c r="Q4391" s="186">
        <f t="shared" si="91"/>
        <v>61.145312500000003</v>
      </c>
    </row>
    <row r="4392" spans="3:17" x14ac:dyDescent="0.35">
      <c r="C4392" t="s">
        <v>9870</v>
      </c>
      <c r="D4392">
        <v>130.01220000000001</v>
      </c>
      <c r="E4392">
        <v>65.469800000000006</v>
      </c>
      <c r="G4392" s="186">
        <f>D4393*3</f>
        <v>348.24329999999998</v>
      </c>
      <c r="M4392" t="s">
        <v>10195</v>
      </c>
      <c r="N4392">
        <v>56.222375</v>
      </c>
      <c r="O4392">
        <v>-24</v>
      </c>
      <c r="Q4392" s="186">
        <f t="shared" si="91"/>
        <v>70.277968749999999</v>
      </c>
    </row>
    <row r="4393" spans="3:17" x14ac:dyDescent="0.35">
      <c r="C4393" t="s">
        <v>9871</v>
      </c>
      <c r="D4393">
        <v>116.08109999999999</v>
      </c>
      <c r="E4393">
        <v>63.084200000000003</v>
      </c>
      <c r="G4393" s="186">
        <f>D4394*3</f>
        <v>327.34709999999995</v>
      </c>
      <c r="M4393" t="s">
        <v>10191</v>
      </c>
      <c r="N4393">
        <v>48.916250000000005</v>
      </c>
      <c r="O4393">
        <v>-16</v>
      </c>
      <c r="Q4393" s="186">
        <f t="shared" si="91"/>
        <v>61.145312500000003</v>
      </c>
    </row>
    <row r="4394" spans="3:17" x14ac:dyDescent="0.35">
      <c r="C4394" t="s">
        <v>9872</v>
      </c>
      <c r="D4394">
        <v>109.11569999999999</v>
      </c>
      <c r="E4394">
        <v>65.406300000000002</v>
      </c>
      <c r="G4394" s="186">
        <f>D4395*3</f>
        <v>348.24329999999998</v>
      </c>
      <c r="M4394" t="s">
        <v>10195</v>
      </c>
      <c r="N4394">
        <v>56.222375</v>
      </c>
      <c r="O4394">
        <v>-16</v>
      </c>
      <c r="Q4394" s="186">
        <f t="shared" si="91"/>
        <v>70.277968749999999</v>
      </c>
    </row>
    <row r="4395" spans="3:17" x14ac:dyDescent="0.35">
      <c r="C4395" t="s">
        <v>9873</v>
      </c>
      <c r="D4395">
        <v>116.08109999999999</v>
      </c>
      <c r="E4395">
        <v>70.114099999999993</v>
      </c>
      <c r="G4395" s="186">
        <f>D4396*3</f>
        <v>390.03660000000002</v>
      </c>
      <c r="M4395" t="s">
        <v>10191</v>
      </c>
      <c r="N4395">
        <v>38.583750000000002</v>
      </c>
      <c r="O4395">
        <v>-16</v>
      </c>
      <c r="Q4395" s="186">
        <f t="shared" si="91"/>
        <v>48.229687500000004</v>
      </c>
    </row>
    <row r="4396" spans="3:17" x14ac:dyDescent="0.35">
      <c r="C4396" t="s">
        <v>9874</v>
      </c>
      <c r="D4396">
        <v>130.01220000000001</v>
      </c>
      <c r="E4396">
        <v>72.499700000000004</v>
      </c>
      <c r="G4396" s="186">
        <f>D4397*3</f>
        <v>384.26670000000001</v>
      </c>
      <c r="M4396" t="s">
        <v>10192</v>
      </c>
      <c r="N4396">
        <v>35.019374999999997</v>
      </c>
      <c r="O4396">
        <v>-15</v>
      </c>
      <c r="Q4396" s="186">
        <f t="shared" si="91"/>
        <v>43.774218749999996</v>
      </c>
    </row>
    <row r="4397" spans="3:17" x14ac:dyDescent="0.35">
      <c r="C4397" t="s">
        <v>9875</v>
      </c>
      <c r="D4397">
        <v>128.0889</v>
      </c>
      <c r="E4397">
        <v>72.2727</v>
      </c>
      <c r="G4397" s="186">
        <f>D4398*3</f>
        <v>369.08370000000002</v>
      </c>
      <c r="M4397" t="s">
        <v>10193</v>
      </c>
      <c r="N4397">
        <v>40.133625000000002</v>
      </c>
      <c r="O4397">
        <v>-15</v>
      </c>
      <c r="Q4397" s="186">
        <f t="shared" si="91"/>
        <v>50.167031250000001</v>
      </c>
    </row>
    <row r="4398" spans="3:17" x14ac:dyDescent="0.35">
      <c r="C4398" t="s">
        <v>9876</v>
      </c>
      <c r="D4398">
        <v>123.02790000000002</v>
      </c>
      <c r="E4398">
        <v>67.116</v>
      </c>
      <c r="G4398" s="186">
        <f>D4399*3</f>
        <v>338.71949999999998</v>
      </c>
      <c r="M4398" t="s">
        <v>10192</v>
      </c>
      <c r="N4398">
        <v>52.480624999999996</v>
      </c>
      <c r="O4398">
        <v>-15</v>
      </c>
      <c r="Q4398" s="186">
        <f t="shared" si="91"/>
        <v>65.600781249999997</v>
      </c>
    </row>
    <row r="4399" spans="3:17" x14ac:dyDescent="0.35">
      <c r="C4399" t="s">
        <v>9877</v>
      </c>
      <c r="D4399">
        <v>112.90649999999999</v>
      </c>
      <c r="E4399">
        <v>63.8324</v>
      </c>
      <c r="G4399" s="186">
        <f>D4400*3</f>
        <v>323.53739999999999</v>
      </c>
      <c r="M4399" t="s">
        <v>10193</v>
      </c>
      <c r="N4399">
        <v>47.366374999999998</v>
      </c>
      <c r="O4399">
        <v>-15</v>
      </c>
      <c r="Q4399" s="186">
        <f t="shared" si="91"/>
        <v>59.207968749999999</v>
      </c>
    </row>
    <row r="4400" spans="3:17" x14ac:dyDescent="0.35">
      <c r="C4400" t="s">
        <v>9878</v>
      </c>
      <c r="D4400">
        <v>107.8458</v>
      </c>
      <c r="E4400">
        <v>65.705600000000004</v>
      </c>
      <c r="G4400" s="186">
        <f>D4401*3</f>
        <v>338.71949999999998</v>
      </c>
      <c r="M4400" t="s">
        <v>10188</v>
      </c>
      <c r="N4400">
        <v>23.916249999999998</v>
      </c>
      <c r="O4400">
        <v>-24</v>
      </c>
      <c r="Q4400" s="186">
        <f t="shared" si="91"/>
        <v>29.895312499999996</v>
      </c>
    </row>
    <row r="4401" spans="3:17" x14ac:dyDescent="0.35">
      <c r="C4401" t="s">
        <v>9879</v>
      </c>
      <c r="D4401">
        <v>112.90649999999999</v>
      </c>
      <c r="E4401">
        <v>70.862300000000005</v>
      </c>
      <c r="G4401" s="186">
        <f>D4402*3</f>
        <v>369.08370000000002</v>
      </c>
      <c r="M4401" t="s">
        <v>10189</v>
      </c>
      <c r="N4401">
        <v>27.480625</v>
      </c>
      <c r="O4401">
        <v>-25</v>
      </c>
      <c r="Q4401" s="186">
        <f t="shared" si="91"/>
        <v>34.350781249999997</v>
      </c>
    </row>
    <row r="4402" spans="3:17" x14ac:dyDescent="0.35">
      <c r="C4402" t="s">
        <v>9880</v>
      </c>
      <c r="D4402">
        <v>123.02790000000002</v>
      </c>
      <c r="E4402">
        <v>74.145899999999997</v>
      </c>
      <c r="G4402" s="186">
        <f>D4403*3</f>
        <v>350.66429999999997</v>
      </c>
      <c r="M4402" t="s">
        <v>10190</v>
      </c>
      <c r="N4402">
        <v>22.366375000000001</v>
      </c>
      <c r="O4402">
        <v>-25</v>
      </c>
      <c r="Q4402" s="186">
        <f t="shared" si="91"/>
        <v>27.957968750000003</v>
      </c>
    </row>
    <row r="4403" spans="3:17" x14ac:dyDescent="0.35">
      <c r="C4403" t="s">
        <v>9881</v>
      </c>
      <c r="D4403">
        <v>116.88809999999999</v>
      </c>
      <c r="E4403">
        <v>73.617900000000006</v>
      </c>
      <c r="G4403" s="186">
        <f>D4404*3</f>
        <v>342.68309999999997</v>
      </c>
      <c r="M4403" t="s">
        <v>10195</v>
      </c>
      <c r="N4403">
        <v>6.2776250000000005</v>
      </c>
      <c r="O4403">
        <v>-24</v>
      </c>
      <c r="Q4403" s="186">
        <f t="shared" si="91"/>
        <v>7.8470312500000006</v>
      </c>
    </row>
    <row r="4404" spans="3:17" x14ac:dyDescent="0.35">
      <c r="C4404" t="s">
        <v>9882</v>
      </c>
      <c r="D4404">
        <v>114.2277</v>
      </c>
      <c r="E4404">
        <v>68.172899999999998</v>
      </c>
      <c r="G4404" s="186">
        <f>D4405*3</f>
        <v>326.71890000000008</v>
      </c>
      <c r="M4404" t="s">
        <v>10189</v>
      </c>
      <c r="N4404">
        <v>10.019375</v>
      </c>
      <c r="O4404">
        <v>-25</v>
      </c>
      <c r="Q4404" s="186">
        <f t="shared" ref="Q4404:Q4467" si="92">N4404*1.25</f>
        <v>12.524218749999999</v>
      </c>
    </row>
    <row r="4405" spans="3:17" x14ac:dyDescent="0.35">
      <c r="C4405" t="s">
        <v>9883</v>
      </c>
      <c r="D4405">
        <v>108.90630000000002</v>
      </c>
      <c r="E4405">
        <v>64.312899999999999</v>
      </c>
      <c r="G4405" s="186">
        <f>D4406*3</f>
        <v>318.73770000000002</v>
      </c>
      <c r="M4405" t="s">
        <v>10192</v>
      </c>
      <c r="N4405">
        <v>10.019375</v>
      </c>
      <c r="O4405">
        <v>-25</v>
      </c>
      <c r="Q4405" s="186">
        <f t="shared" si="92"/>
        <v>12.524218749999999</v>
      </c>
    </row>
    <row r="4406" spans="3:17" x14ac:dyDescent="0.35">
      <c r="C4406" t="s">
        <v>9884</v>
      </c>
      <c r="D4406">
        <v>106.24590000000001</v>
      </c>
      <c r="E4406">
        <v>65.897800000000004</v>
      </c>
      <c r="G4406" s="186">
        <f>D4407*3</f>
        <v>326.71890000000008</v>
      </c>
      <c r="M4406" t="s">
        <v>10194</v>
      </c>
      <c r="N4406">
        <v>31.222375000000003</v>
      </c>
      <c r="O4406">
        <v>-24</v>
      </c>
      <c r="Q4406" s="186">
        <f t="shared" si="92"/>
        <v>39.027968750000007</v>
      </c>
    </row>
    <row r="4407" spans="3:17" x14ac:dyDescent="0.35">
      <c r="C4407" t="s">
        <v>9885</v>
      </c>
      <c r="D4407">
        <v>108.90630000000002</v>
      </c>
      <c r="E4407">
        <v>71.342699999999994</v>
      </c>
      <c r="G4407" s="186">
        <f>D4408*3</f>
        <v>342.68309999999997</v>
      </c>
      <c r="M4407" t="s">
        <v>10194</v>
      </c>
      <c r="N4407">
        <v>31.222375000000003</v>
      </c>
      <c r="O4407">
        <v>-16</v>
      </c>
      <c r="Q4407" s="186">
        <f t="shared" si="92"/>
        <v>39.027968750000007</v>
      </c>
    </row>
    <row r="4408" spans="3:17" x14ac:dyDescent="0.35">
      <c r="C4408" t="s">
        <v>9886</v>
      </c>
      <c r="D4408">
        <v>114.2277</v>
      </c>
      <c r="E4408">
        <v>75.202799999999996</v>
      </c>
      <c r="G4408" s="186">
        <f>D4409*3</f>
        <v>291.53789999999992</v>
      </c>
      <c r="M4408" t="s">
        <v>10188</v>
      </c>
      <c r="N4408">
        <v>13.583750000000002</v>
      </c>
      <c r="O4408">
        <v>-24</v>
      </c>
      <c r="Q4408" s="186">
        <f t="shared" si="92"/>
        <v>16.979687500000004</v>
      </c>
    </row>
    <row r="4409" spans="3:17" x14ac:dyDescent="0.35">
      <c r="C4409" t="s">
        <v>9887</v>
      </c>
      <c r="D4409">
        <v>97.179299999999984</v>
      </c>
      <c r="E4409">
        <v>74.081400000000002</v>
      </c>
      <c r="G4409" s="186">
        <f>D4410*3</f>
        <v>291.53789999999992</v>
      </c>
      <c r="M4409" t="s">
        <v>10188</v>
      </c>
      <c r="N4409">
        <v>23.916249999999998</v>
      </c>
      <c r="O4409">
        <v>-16</v>
      </c>
      <c r="Q4409" s="186">
        <f t="shared" si="92"/>
        <v>29.895312499999996</v>
      </c>
    </row>
    <row r="4410" spans="3:17" x14ac:dyDescent="0.35">
      <c r="C4410" t="s">
        <v>9888</v>
      </c>
      <c r="D4410">
        <v>97.179299999999984</v>
      </c>
      <c r="E4410">
        <v>68.537099999999995</v>
      </c>
      <c r="G4410" s="186">
        <f>D4411*3</f>
        <v>291.53789999999992</v>
      </c>
      <c r="M4410" t="s">
        <v>10194</v>
      </c>
      <c r="N4410">
        <v>6.2776250000000005</v>
      </c>
      <c r="O4410">
        <v>-24</v>
      </c>
      <c r="Q4410" s="186">
        <f t="shared" si="92"/>
        <v>7.8470312500000006</v>
      </c>
    </row>
    <row r="4411" spans="3:17" x14ac:dyDescent="0.35">
      <c r="C4411" t="s">
        <v>9889</v>
      </c>
      <c r="D4411">
        <v>97.179299999999984</v>
      </c>
      <c r="E4411">
        <v>64.478399999999993</v>
      </c>
      <c r="G4411" s="186">
        <f>D4412*3</f>
        <v>291.53789999999992</v>
      </c>
      <c r="M4411" t="s">
        <v>10188</v>
      </c>
      <c r="N4411">
        <v>13.583750000000002</v>
      </c>
      <c r="O4411">
        <v>-16</v>
      </c>
      <c r="Q4411" s="186">
        <f t="shared" si="92"/>
        <v>16.979687500000004</v>
      </c>
    </row>
    <row r="4412" spans="3:17" x14ac:dyDescent="0.35">
      <c r="C4412" t="s">
        <v>9890</v>
      </c>
      <c r="D4412">
        <v>97.179299999999984</v>
      </c>
      <c r="E4412">
        <v>65.963999999999999</v>
      </c>
      <c r="G4412" s="186">
        <f>D4413*3</f>
        <v>291.53789999999992</v>
      </c>
      <c r="M4412" t="s">
        <v>10194</v>
      </c>
      <c r="N4412">
        <v>6.2776250000000005</v>
      </c>
      <c r="O4412">
        <v>-16</v>
      </c>
      <c r="Q4412" s="186">
        <f t="shared" si="92"/>
        <v>7.8470312500000006</v>
      </c>
    </row>
    <row r="4413" spans="3:17" x14ac:dyDescent="0.35">
      <c r="C4413" t="s">
        <v>9891</v>
      </c>
      <c r="D4413">
        <v>97.179299999999984</v>
      </c>
      <c r="E4413">
        <v>71.508300000000006</v>
      </c>
      <c r="G4413" s="186">
        <f>D4414*3</f>
        <v>291.53789999999992</v>
      </c>
      <c r="M4413" t="s">
        <v>10191</v>
      </c>
      <c r="N4413">
        <v>13.583750000000002</v>
      </c>
      <c r="O4413">
        <v>-24</v>
      </c>
      <c r="Q4413" s="186">
        <f t="shared" si="92"/>
        <v>16.979687500000004</v>
      </c>
    </row>
    <row r="4414" spans="3:17" x14ac:dyDescent="0.35">
      <c r="C4414" t="s">
        <v>9892</v>
      </c>
      <c r="D4414">
        <v>97.179299999999984</v>
      </c>
      <c r="E4414">
        <v>75.566999999999993</v>
      </c>
      <c r="G4414" s="186">
        <f>D4415*3</f>
        <v>147.81330000000003</v>
      </c>
      <c r="M4414" t="s">
        <v>10195</v>
      </c>
      <c r="N4414">
        <v>6.2776250000000005</v>
      </c>
      <c r="O4414">
        <v>-16</v>
      </c>
      <c r="Q4414" s="186">
        <f t="shared" si="92"/>
        <v>7.8470312500000006</v>
      </c>
    </row>
    <row r="4415" spans="3:17" x14ac:dyDescent="0.35">
      <c r="C4415" t="s">
        <v>9893</v>
      </c>
      <c r="D4415">
        <v>49.271100000000004</v>
      </c>
      <c r="E4415">
        <v>65.859399999999994</v>
      </c>
      <c r="G4415" s="186">
        <f>D4416*3</f>
        <v>147.81330000000003</v>
      </c>
      <c r="M4415" t="s">
        <v>10191</v>
      </c>
      <c r="N4415">
        <v>23.916249999999998</v>
      </c>
      <c r="O4415">
        <v>-24</v>
      </c>
      <c r="Q4415" s="186">
        <f t="shared" si="92"/>
        <v>29.895312499999996</v>
      </c>
    </row>
    <row r="4416" spans="3:17" x14ac:dyDescent="0.35">
      <c r="C4416" t="s">
        <v>9894</v>
      </c>
      <c r="D4416">
        <v>49.271100000000004</v>
      </c>
      <c r="E4416">
        <v>64.335499999999996</v>
      </c>
      <c r="G4416" s="186">
        <f>D4417*3</f>
        <v>-1.722105</v>
      </c>
      <c r="M4416" t="s">
        <v>10195</v>
      </c>
      <c r="N4416">
        <v>31.222375000000003</v>
      </c>
      <c r="O4416">
        <v>-24</v>
      </c>
      <c r="Q4416" s="186">
        <f t="shared" si="92"/>
        <v>39.027968750000007</v>
      </c>
    </row>
    <row r="4417" spans="3:17" x14ac:dyDescent="0.35">
      <c r="C4417" t="s">
        <v>9894</v>
      </c>
      <c r="D4417">
        <v>-0.57403499999999996</v>
      </c>
      <c r="E4417">
        <v>64.335499999999996</v>
      </c>
      <c r="G4417" s="186">
        <f>D4418*3</f>
        <v>-1.7221230000000001</v>
      </c>
      <c r="M4417" t="s">
        <v>10191</v>
      </c>
      <c r="N4417">
        <v>23.916249999999998</v>
      </c>
      <c r="O4417">
        <v>-16</v>
      </c>
      <c r="Q4417" s="186">
        <f t="shared" si="92"/>
        <v>29.895312499999996</v>
      </c>
    </row>
    <row r="4418" spans="3:17" x14ac:dyDescent="0.35">
      <c r="C4418" t="s">
        <v>9893</v>
      </c>
      <c r="D4418">
        <v>-0.57404100000000002</v>
      </c>
      <c r="E4418">
        <v>65.859399999999994</v>
      </c>
      <c r="G4418" s="186">
        <f>D4419*3</f>
        <v>291.53789999999992</v>
      </c>
      <c r="M4418" t="s">
        <v>10195</v>
      </c>
      <c r="N4418">
        <v>31.222375000000003</v>
      </c>
      <c r="O4418">
        <v>-16</v>
      </c>
      <c r="Q4418" s="186">
        <f t="shared" si="92"/>
        <v>39.027968750000007</v>
      </c>
    </row>
    <row r="4419" spans="3:17" x14ac:dyDescent="0.35">
      <c r="C4419" t="s">
        <v>9895</v>
      </c>
      <c r="D4419">
        <v>97.179299999999984</v>
      </c>
      <c r="E4419">
        <v>65.062799999999996</v>
      </c>
      <c r="G4419" s="186">
        <f>D4420*3</f>
        <v>291.53789999999992</v>
      </c>
      <c r="M4419" t="s">
        <v>10190</v>
      </c>
      <c r="N4419">
        <v>22.366375000000001</v>
      </c>
      <c r="O4419">
        <v>-15</v>
      </c>
      <c r="Q4419" s="186">
        <f t="shared" si="92"/>
        <v>27.957968750000003</v>
      </c>
    </row>
    <row r="4420" spans="3:17" x14ac:dyDescent="0.35">
      <c r="C4420" t="s">
        <v>9896</v>
      </c>
      <c r="D4420">
        <v>97.179299999999984</v>
      </c>
      <c r="E4420">
        <v>63.247399999999999</v>
      </c>
      <c r="G4420" s="186">
        <f>D4421*3</f>
        <v>147.81330000000003</v>
      </c>
      <c r="M4420" t="s">
        <v>10189</v>
      </c>
      <c r="N4420">
        <v>10.019375</v>
      </c>
      <c r="O4420">
        <v>-15</v>
      </c>
      <c r="Q4420" s="186">
        <f t="shared" si="92"/>
        <v>12.524218749999999</v>
      </c>
    </row>
    <row r="4421" spans="3:17" x14ac:dyDescent="0.35">
      <c r="C4421" t="s">
        <v>9896</v>
      </c>
      <c r="D4421">
        <v>49.271100000000004</v>
      </c>
      <c r="E4421">
        <v>63.247399999999999</v>
      </c>
      <c r="G4421" s="186">
        <f>D4422*3</f>
        <v>147.81330000000003</v>
      </c>
      <c r="M4421" t="s">
        <v>10190</v>
      </c>
      <c r="N4421">
        <v>15.133624999999999</v>
      </c>
      <c r="O4421">
        <v>-15</v>
      </c>
      <c r="Q4421" s="186">
        <f t="shared" si="92"/>
        <v>18.917031249999997</v>
      </c>
    </row>
    <row r="4422" spans="3:17" x14ac:dyDescent="0.35">
      <c r="C4422" t="s">
        <v>9895</v>
      </c>
      <c r="D4422">
        <v>49.271100000000004</v>
      </c>
      <c r="E4422">
        <v>65.062799999999996</v>
      </c>
      <c r="G4422" s="186">
        <f>D4423*3</f>
        <v>291.53789999999992</v>
      </c>
      <c r="M4422" t="s">
        <v>10191</v>
      </c>
      <c r="N4422">
        <v>13.583750000000002</v>
      </c>
      <c r="O4422">
        <v>-16</v>
      </c>
      <c r="Q4422" s="186">
        <f t="shared" si="92"/>
        <v>16.979687500000004</v>
      </c>
    </row>
    <row r="4423" spans="3:17" x14ac:dyDescent="0.35">
      <c r="C4423" t="s">
        <v>9897</v>
      </c>
      <c r="D4423">
        <v>97.179299999999984</v>
      </c>
      <c r="E4423">
        <v>68.2072</v>
      </c>
      <c r="G4423" s="186">
        <f>D4424*3</f>
        <v>291.53789999999992</v>
      </c>
      <c r="M4423" t="s">
        <v>10193</v>
      </c>
      <c r="N4423">
        <v>15.133624999999999</v>
      </c>
      <c r="O4423">
        <v>-15</v>
      </c>
      <c r="Q4423" s="186">
        <f t="shared" si="92"/>
        <v>18.917031249999997</v>
      </c>
    </row>
    <row r="4424" spans="3:17" x14ac:dyDescent="0.35">
      <c r="C4424" t="s">
        <v>9898</v>
      </c>
      <c r="D4424">
        <v>97.179299999999984</v>
      </c>
      <c r="E4424">
        <v>74.982600000000005</v>
      </c>
      <c r="G4424" s="186">
        <f>D4425*3</f>
        <v>147.81330000000003</v>
      </c>
      <c r="M4424" t="s">
        <v>10192</v>
      </c>
      <c r="N4424">
        <v>27.480625</v>
      </c>
      <c r="O4424">
        <v>-15</v>
      </c>
      <c r="Q4424" s="186">
        <f t="shared" si="92"/>
        <v>34.350781249999997</v>
      </c>
    </row>
    <row r="4425" spans="3:17" x14ac:dyDescent="0.35">
      <c r="C4425" t="s">
        <v>9898</v>
      </c>
      <c r="D4425">
        <v>49.271100000000004</v>
      </c>
      <c r="E4425">
        <v>74.982600000000005</v>
      </c>
      <c r="G4425" s="186">
        <f>D4426*3</f>
        <v>147.81330000000003</v>
      </c>
      <c r="M4425" t="s">
        <v>10193</v>
      </c>
      <c r="N4425">
        <v>22.366375000000001</v>
      </c>
      <c r="O4425">
        <v>-15</v>
      </c>
      <c r="Q4425" s="186">
        <f t="shared" si="92"/>
        <v>27.957968750000003</v>
      </c>
    </row>
    <row r="4426" spans="3:17" x14ac:dyDescent="0.35">
      <c r="C4426" t="s">
        <v>9897</v>
      </c>
      <c r="D4426">
        <v>49.271100000000004</v>
      </c>
      <c r="E4426">
        <v>68.2072</v>
      </c>
      <c r="G4426" s="186">
        <f>D4427*3</f>
        <v>291.53789999999992</v>
      </c>
      <c r="M4426" t="s">
        <v>10193</v>
      </c>
      <c r="N4426">
        <v>15.133624999999999</v>
      </c>
      <c r="O4426">
        <v>-25</v>
      </c>
      <c r="Q4426" s="186">
        <f t="shared" si="92"/>
        <v>18.917031249999997</v>
      </c>
    </row>
    <row r="4427" spans="3:17" x14ac:dyDescent="0.35">
      <c r="C4427" t="s">
        <v>9899</v>
      </c>
      <c r="D4427">
        <v>97.179299999999984</v>
      </c>
      <c r="E4427">
        <v>76.798000000000002</v>
      </c>
      <c r="G4427" s="186">
        <f>D4428*3</f>
        <v>291.53789999999992</v>
      </c>
      <c r="M4427" t="s">
        <v>10194</v>
      </c>
      <c r="N4427">
        <v>31.277624999999997</v>
      </c>
      <c r="O4427">
        <v>28</v>
      </c>
      <c r="Q4427" s="186">
        <f t="shared" si="92"/>
        <v>39.097031249999993</v>
      </c>
    </row>
    <row r="4428" spans="3:17" x14ac:dyDescent="0.35">
      <c r="C4428" t="s">
        <v>9900</v>
      </c>
      <c r="D4428">
        <v>97.179299999999984</v>
      </c>
      <c r="E4428">
        <v>71.838200000000001</v>
      </c>
      <c r="G4428" s="186">
        <f>D4429*3</f>
        <v>147.81330000000003</v>
      </c>
      <c r="M4428" t="s">
        <v>10188</v>
      </c>
      <c r="N4428">
        <v>38.583750000000002</v>
      </c>
      <c r="O4428">
        <v>28</v>
      </c>
      <c r="Q4428" s="186">
        <f t="shared" si="92"/>
        <v>48.229687500000004</v>
      </c>
    </row>
    <row r="4429" spans="3:17" x14ac:dyDescent="0.35">
      <c r="C4429" t="s">
        <v>9900</v>
      </c>
      <c r="D4429">
        <v>49.271100000000004</v>
      </c>
      <c r="E4429">
        <v>71.838099999999997</v>
      </c>
      <c r="G4429" s="186">
        <f>D4430*3</f>
        <v>147.81330000000003</v>
      </c>
      <c r="M4429" t="s">
        <v>10189</v>
      </c>
      <c r="N4429">
        <v>35.019374999999997</v>
      </c>
      <c r="O4429">
        <v>27</v>
      </c>
      <c r="Q4429" s="186">
        <f t="shared" si="92"/>
        <v>43.774218749999996</v>
      </c>
    </row>
    <row r="4430" spans="3:17" x14ac:dyDescent="0.35">
      <c r="C4430" t="s">
        <v>9899</v>
      </c>
      <c r="D4430">
        <v>49.271100000000004</v>
      </c>
      <c r="E4430">
        <v>76.798000000000002</v>
      </c>
      <c r="G4430" s="186">
        <f>D4431*3</f>
        <v>147.81330000000003</v>
      </c>
      <c r="M4430" t="s">
        <v>10194</v>
      </c>
      <c r="N4430">
        <v>56.222375</v>
      </c>
      <c r="O4430">
        <v>28</v>
      </c>
      <c r="Q4430" s="186">
        <f t="shared" si="92"/>
        <v>70.277968749999999</v>
      </c>
    </row>
    <row r="4431" spans="3:17" x14ac:dyDescent="0.35">
      <c r="C4431" t="s">
        <v>9901</v>
      </c>
      <c r="D4431">
        <v>49.271100000000004</v>
      </c>
      <c r="E4431">
        <v>68.498800000000003</v>
      </c>
      <c r="G4431" s="186">
        <f>D4432*3</f>
        <v>147.81330000000003</v>
      </c>
      <c r="M4431" t="s">
        <v>10188</v>
      </c>
      <c r="N4431">
        <v>48.916250000000005</v>
      </c>
      <c r="O4431">
        <v>28</v>
      </c>
      <c r="Q4431" s="186">
        <f t="shared" si="92"/>
        <v>61.145312500000003</v>
      </c>
    </row>
    <row r="4432" spans="3:17" x14ac:dyDescent="0.35">
      <c r="C4432" t="s">
        <v>9902</v>
      </c>
      <c r="D4432">
        <v>49.271100000000004</v>
      </c>
      <c r="E4432">
        <v>74.186000000000007</v>
      </c>
      <c r="G4432" s="186">
        <f>D4433*3</f>
        <v>-1.7221409999999999</v>
      </c>
      <c r="M4432" t="s">
        <v>10194</v>
      </c>
      <c r="N4432">
        <v>56.222375</v>
      </c>
      <c r="O4432">
        <v>36</v>
      </c>
      <c r="Q4432" s="186">
        <f t="shared" si="92"/>
        <v>70.277968749999999</v>
      </c>
    </row>
    <row r="4433" spans="3:17" x14ac:dyDescent="0.35">
      <c r="C4433" t="s">
        <v>9902</v>
      </c>
      <c r="D4433">
        <v>-0.57404699999999997</v>
      </c>
      <c r="E4433">
        <v>74.186000000000007</v>
      </c>
      <c r="G4433" s="186">
        <f>D4434*3</f>
        <v>-1.7221230000000001</v>
      </c>
      <c r="M4433" t="s">
        <v>10188</v>
      </c>
      <c r="N4433">
        <v>48.916250000000005</v>
      </c>
      <c r="O4433">
        <v>36</v>
      </c>
      <c r="Q4433" s="186">
        <f t="shared" si="92"/>
        <v>61.145312500000003</v>
      </c>
    </row>
    <row r="4434" spans="3:17" x14ac:dyDescent="0.35">
      <c r="C4434" t="s">
        <v>9901</v>
      </c>
      <c r="D4434">
        <v>-0.57404100000000002</v>
      </c>
      <c r="E4434">
        <v>68.498800000000003</v>
      </c>
      <c r="G4434" s="186">
        <f>D4435*3</f>
        <v>147.81330000000003</v>
      </c>
      <c r="M4434" t="s">
        <v>10188</v>
      </c>
      <c r="N4434">
        <v>38.583750000000002</v>
      </c>
      <c r="O4434">
        <v>36</v>
      </c>
      <c r="Q4434" s="186">
        <f t="shared" si="92"/>
        <v>48.229687500000004</v>
      </c>
    </row>
    <row r="4435" spans="3:17" x14ac:dyDescent="0.35">
      <c r="C4435" t="s">
        <v>9903</v>
      </c>
      <c r="D4435">
        <v>49.271100000000004</v>
      </c>
      <c r="E4435">
        <v>75.709900000000005</v>
      </c>
      <c r="G4435" s="186">
        <f>D4436*3</f>
        <v>147.81330000000003</v>
      </c>
      <c r="M4435" t="s">
        <v>10195</v>
      </c>
      <c r="N4435">
        <v>31.277624999999997</v>
      </c>
      <c r="O4435">
        <v>28</v>
      </c>
      <c r="Q4435" s="186">
        <f t="shared" si="92"/>
        <v>39.097031249999993</v>
      </c>
    </row>
    <row r="4436" spans="3:17" x14ac:dyDescent="0.35">
      <c r="C4436" t="s">
        <v>9904</v>
      </c>
      <c r="D4436">
        <v>49.271100000000004</v>
      </c>
      <c r="E4436">
        <v>71.546599999999998</v>
      </c>
      <c r="G4436" s="186">
        <f>D4437*3</f>
        <v>-1.7221409999999999</v>
      </c>
      <c r="M4436" t="s">
        <v>10194</v>
      </c>
      <c r="N4436">
        <v>31.277624999999997</v>
      </c>
      <c r="O4436">
        <v>36</v>
      </c>
      <c r="Q4436" s="186">
        <f t="shared" si="92"/>
        <v>39.097031249999993</v>
      </c>
    </row>
    <row r="4437" spans="3:17" x14ac:dyDescent="0.35">
      <c r="C4437" t="s">
        <v>9904</v>
      </c>
      <c r="D4437">
        <v>-0.57404699999999997</v>
      </c>
      <c r="E4437">
        <v>71.546599999999998</v>
      </c>
      <c r="G4437" s="186">
        <f>D4438*3</f>
        <v>-1.7221409999999999</v>
      </c>
      <c r="M4437" t="s">
        <v>10191</v>
      </c>
      <c r="N4437">
        <v>38.583750000000002</v>
      </c>
      <c r="O4437">
        <v>28</v>
      </c>
      <c r="Q4437" s="186">
        <f t="shared" si="92"/>
        <v>48.229687500000004</v>
      </c>
    </row>
    <row r="4438" spans="3:17" x14ac:dyDescent="0.35">
      <c r="C4438" t="s">
        <v>9903</v>
      </c>
      <c r="D4438">
        <v>-0.57404699999999997</v>
      </c>
      <c r="E4438">
        <v>75.709900000000005</v>
      </c>
      <c r="G4438" s="186">
        <f>D4439*3</f>
        <v>433.95389999999998</v>
      </c>
      <c r="M4438" t="s">
        <v>10195</v>
      </c>
      <c r="N4438">
        <v>31.277624999999997</v>
      </c>
      <c r="O4438">
        <v>36</v>
      </c>
      <c r="Q4438" s="186">
        <f t="shared" si="92"/>
        <v>39.097031249999993</v>
      </c>
    </row>
    <row r="4439" spans="3:17" x14ac:dyDescent="0.35">
      <c r="C4439" t="s">
        <v>9905</v>
      </c>
      <c r="D4439">
        <v>144.65129999999999</v>
      </c>
      <c r="E4439">
        <v>83.694100000000006</v>
      </c>
      <c r="G4439" s="186">
        <f>D4440*3</f>
        <v>428.05439999999999</v>
      </c>
      <c r="M4439" t="s">
        <v>10191</v>
      </c>
      <c r="N4439">
        <v>48.916250000000005</v>
      </c>
      <c r="O4439">
        <v>28</v>
      </c>
      <c r="Q4439" s="186">
        <f t="shared" si="92"/>
        <v>61.145312500000003</v>
      </c>
    </row>
    <row r="4440" spans="3:17" x14ac:dyDescent="0.35">
      <c r="C4440" t="s">
        <v>9906</v>
      </c>
      <c r="D4440">
        <v>142.6848</v>
      </c>
      <c r="E4440">
        <v>87.301299999999998</v>
      </c>
      <c r="G4440" s="186">
        <f>D4441*3</f>
        <v>403.48889999999994</v>
      </c>
      <c r="M4440" t="s">
        <v>10195</v>
      </c>
      <c r="N4440">
        <v>56.222375</v>
      </c>
      <c r="O4440">
        <v>28</v>
      </c>
      <c r="Q4440" s="186">
        <f t="shared" si="92"/>
        <v>70.277968749999999</v>
      </c>
    </row>
    <row r="4441" spans="3:17" x14ac:dyDescent="0.35">
      <c r="C4441" t="s">
        <v>9907</v>
      </c>
      <c r="D4441">
        <v>134.49629999999999</v>
      </c>
      <c r="E4441">
        <v>83.159300000000002</v>
      </c>
      <c r="G4441" s="186">
        <f>D4442*3</f>
        <v>408.12389999999994</v>
      </c>
      <c r="M4441" t="s">
        <v>10191</v>
      </c>
      <c r="N4441">
        <v>48.916250000000005</v>
      </c>
      <c r="O4441">
        <v>36</v>
      </c>
      <c r="Q4441" s="186">
        <f t="shared" si="92"/>
        <v>61.145312500000003</v>
      </c>
    </row>
    <row r="4442" spans="3:17" x14ac:dyDescent="0.35">
      <c r="C4442" t="s">
        <v>9908</v>
      </c>
      <c r="D4442">
        <v>136.04129999999998</v>
      </c>
      <c r="E4442">
        <v>80.179199999999994</v>
      </c>
      <c r="G4442" s="186">
        <f>D4443*3</f>
        <v>354.35879999999997</v>
      </c>
      <c r="M4442" t="s">
        <v>10195</v>
      </c>
      <c r="N4442">
        <v>56.222375</v>
      </c>
      <c r="O4442">
        <v>36</v>
      </c>
      <c r="Q4442" s="186">
        <f t="shared" si="92"/>
        <v>70.277968749999999</v>
      </c>
    </row>
    <row r="4443" spans="3:17" x14ac:dyDescent="0.35">
      <c r="C4443" t="s">
        <v>9909</v>
      </c>
      <c r="D4443">
        <v>118.11959999999999</v>
      </c>
      <c r="E4443">
        <v>81.905000000000001</v>
      </c>
      <c r="G4443" s="186">
        <f>D4444*3</f>
        <v>356.46569999999997</v>
      </c>
      <c r="M4443" t="s">
        <v>10195</v>
      </c>
      <c r="N4443">
        <v>6.2776250000000005</v>
      </c>
      <c r="O4443">
        <v>28</v>
      </c>
      <c r="Q4443" s="186">
        <f t="shared" si="92"/>
        <v>7.8470312500000006</v>
      </c>
    </row>
    <row r="4444" spans="3:17" x14ac:dyDescent="0.35">
      <c r="C4444" t="s">
        <v>9908</v>
      </c>
      <c r="D4444">
        <v>118.8219</v>
      </c>
      <c r="E4444">
        <v>80.179199999999994</v>
      </c>
      <c r="G4444" s="186">
        <f>D4445*3</f>
        <v>329.79330000000004</v>
      </c>
      <c r="M4444" t="s">
        <v>10189</v>
      </c>
      <c r="N4444">
        <v>10.019375</v>
      </c>
      <c r="O4444">
        <v>27</v>
      </c>
      <c r="Q4444" s="186">
        <f t="shared" si="92"/>
        <v>12.524218749999999</v>
      </c>
    </row>
    <row r="4445" spans="3:17" x14ac:dyDescent="0.35">
      <c r="C4445" t="s">
        <v>9910</v>
      </c>
      <c r="D4445">
        <v>109.93110000000001</v>
      </c>
      <c r="E4445">
        <v>84.792900000000003</v>
      </c>
      <c r="G4445" s="186">
        <f>D4446*3</f>
        <v>330.63569999999993</v>
      </c>
      <c r="M4445" t="s">
        <v>10192</v>
      </c>
      <c r="N4445">
        <v>10.019375</v>
      </c>
      <c r="O4445">
        <v>27</v>
      </c>
      <c r="Q4445" s="186">
        <f t="shared" si="92"/>
        <v>12.524218749999999</v>
      </c>
    </row>
    <row r="4446" spans="3:17" x14ac:dyDescent="0.35">
      <c r="C4446" t="s">
        <v>9905</v>
      </c>
      <c r="D4446">
        <v>110.21189999999999</v>
      </c>
      <c r="E4446">
        <v>83.694100000000006</v>
      </c>
      <c r="G4446" s="186">
        <f>D4447*3</f>
        <v>354.35790000000003</v>
      </c>
      <c r="M4446" t="s">
        <v>10195</v>
      </c>
      <c r="N4446">
        <v>31.222375000000003</v>
      </c>
      <c r="O4446">
        <v>28</v>
      </c>
      <c r="Q4446" s="186">
        <f t="shared" si="92"/>
        <v>39.027968750000007</v>
      </c>
    </row>
    <row r="4447" spans="3:17" x14ac:dyDescent="0.35">
      <c r="C4447" t="s">
        <v>9911</v>
      </c>
      <c r="D4447">
        <v>118.11930000000001</v>
      </c>
      <c r="E4447">
        <v>88.934899999999999</v>
      </c>
      <c r="G4447" s="186">
        <f>D4448*3</f>
        <v>356.46569999999997</v>
      </c>
      <c r="M4447" t="s">
        <v>10191</v>
      </c>
      <c r="N4447">
        <v>23.916249999999998</v>
      </c>
      <c r="O4447">
        <v>28</v>
      </c>
      <c r="Q4447" s="186">
        <f t="shared" si="92"/>
        <v>29.895312499999996</v>
      </c>
    </row>
    <row r="4448" spans="3:17" x14ac:dyDescent="0.35">
      <c r="C4448" t="s">
        <v>9912</v>
      </c>
      <c r="D4448">
        <v>118.8219</v>
      </c>
      <c r="E4448">
        <v>87.209100000000007</v>
      </c>
      <c r="G4448" s="186">
        <f>D4449*3</f>
        <v>403.48889999999994</v>
      </c>
      <c r="M4448" t="s">
        <v>10192</v>
      </c>
      <c r="N4448">
        <v>27.480625</v>
      </c>
      <c r="O4448">
        <v>27</v>
      </c>
      <c r="Q4448" s="186">
        <f t="shared" si="92"/>
        <v>34.350781249999997</v>
      </c>
    </row>
    <row r="4449" spans="3:17" x14ac:dyDescent="0.35">
      <c r="C4449" t="s">
        <v>9913</v>
      </c>
      <c r="D4449">
        <v>134.49629999999999</v>
      </c>
      <c r="E4449">
        <v>90.1892</v>
      </c>
      <c r="G4449" s="186">
        <f>D4450*3</f>
        <v>408.12389999999994</v>
      </c>
      <c r="M4449" t="s">
        <v>10194</v>
      </c>
      <c r="N4449">
        <v>31.222375000000003</v>
      </c>
      <c r="O4449">
        <v>28</v>
      </c>
      <c r="Q4449" s="186">
        <f t="shared" si="92"/>
        <v>39.027968750000007</v>
      </c>
    </row>
    <row r="4450" spans="3:17" x14ac:dyDescent="0.35">
      <c r="C4450" t="s">
        <v>9912</v>
      </c>
      <c r="D4450">
        <v>136.04129999999998</v>
      </c>
      <c r="E4450">
        <v>87.209100000000007</v>
      </c>
      <c r="G4450" s="186">
        <f>D4451*3</f>
        <v>410.93279999999999</v>
      </c>
      <c r="M4450" t="s">
        <v>10188</v>
      </c>
      <c r="N4450">
        <v>23.916249999999998</v>
      </c>
      <c r="O4450">
        <v>28</v>
      </c>
      <c r="Q4450" s="186">
        <f t="shared" si="92"/>
        <v>29.895312499999996</v>
      </c>
    </row>
    <row r="4451" spans="3:17" x14ac:dyDescent="0.35">
      <c r="C4451" t="s">
        <v>9914</v>
      </c>
      <c r="D4451">
        <v>136.9776</v>
      </c>
      <c r="E4451">
        <v>89.941299999999998</v>
      </c>
      <c r="G4451" s="186">
        <f>D4452*3</f>
        <v>390.03660000000002</v>
      </c>
      <c r="M4451" t="s">
        <v>10194</v>
      </c>
      <c r="N4451">
        <v>31.222375000000003</v>
      </c>
      <c r="O4451">
        <v>36</v>
      </c>
      <c r="Q4451" s="186">
        <f t="shared" si="92"/>
        <v>39.027968750000007</v>
      </c>
    </row>
    <row r="4452" spans="3:17" x14ac:dyDescent="0.35">
      <c r="C4452" t="s">
        <v>9915</v>
      </c>
      <c r="D4452">
        <v>130.01220000000001</v>
      </c>
      <c r="E4452">
        <v>85.233500000000006</v>
      </c>
      <c r="G4452" s="186">
        <f>D4453*3</f>
        <v>348.24329999999998</v>
      </c>
      <c r="M4452" t="s">
        <v>10188</v>
      </c>
      <c r="N4452">
        <v>13.583750000000002</v>
      </c>
      <c r="O4452">
        <v>28</v>
      </c>
      <c r="Q4452" s="186">
        <f t="shared" si="92"/>
        <v>16.979687500000004</v>
      </c>
    </row>
    <row r="4453" spans="3:17" x14ac:dyDescent="0.35">
      <c r="C4453" t="s">
        <v>9916</v>
      </c>
      <c r="D4453">
        <v>116.08109999999999</v>
      </c>
      <c r="E4453">
        <v>82.847899999999996</v>
      </c>
      <c r="G4453" s="186">
        <f>D4454*3</f>
        <v>327.34709999999995</v>
      </c>
      <c r="M4453" t="s">
        <v>10188</v>
      </c>
      <c r="N4453">
        <v>23.916249999999998</v>
      </c>
      <c r="O4453">
        <v>36</v>
      </c>
      <c r="Q4453" s="186">
        <f t="shared" si="92"/>
        <v>29.895312499999996</v>
      </c>
    </row>
    <row r="4454" spans="3:17" x14ac:dyDescent="0.35">
      <c r="C4454" t="s">
        <v>9917</v>
      </c>
      <c r="D4454">
        <v>109.11569999999999</v>
      </c>
      <c r="E4454">
        <v>85.17</v>
      </c>
      <c r="G4454" s="186">
        <f>D4455*3</f>
        <v>348.24329999999998</v>
      </c>
      <c r="M4454" t="s">
        <v>10194</v>
      </c>
      <c r="N4454">
        <v>6.2776250000000005</v>
      </c>
      <c r="O4454">
        <v>28</v>
      </c>
      <c r="Q4454" s="186">
        <f t="shared" si="92"/>
        <v>7.8470312500000006</v>
      </c>
    </row>
    <row r="4455" spans="3:17" x14ac:dyDescent="0.35">
      <c r="C4455" t="s">
        <v>9918</v>
      </c>
      <c r="D4455">
        <v>116.08109999999999</v>
      </c>
      <c r="E4455">
        <v>89.877799999999993</v>
      </c>
      <c r="G4455" s="186">
        <f>D4456*3</f>
        <v>390.03660000000002</v>
      </c>
      <c r="M4455" t="s">
        <v>10188</v>
      </c>
      <c r="N4455">
        <v>13.583750000000002</v>
      </c>
      <c r="O4455">
        <v>36</v>
      </c>
      <c r="Q4455" s="186">
        <f t="shared" si="92"/>
        <v>16.979687500000004</v>
      </c>
    </row>
    <row r="4456" spans="3:17" x14ac:dyDescent="0.35">
      <c r="C4456" t="s">
        <v>9919</v>
      </c>
      <c r="D4456">
        <v>130.01220000000001</v>
      </c>
      <c r="E4456">
        <v>92.263499999999993</v>
      </c>
      <c r="G4456" s="186">
        <f>D4457*3</f>
        <v>384.26670000000001</v>
      </c>
      <c r="M4456" t="s">
        <v>10194</v>
      </c>
      <c r="N4456">
        <v>6.2776250000000005</v>
      </c>
      <c r="O4456">
        <v>36</v>
      </c>
      <c r="Q4456" s="186">
        <f t="shared" si="92"/>
        <v>7.8470312500000006</v>
      </c>
    </row>
    <row r="4457" spans="3:17" x14ac:dyDescent="0.35">
      <c r="C4457" t="s">
        <v>9920</v>
      </c>
      <c r="D4457">
        <v>128.0889</v>
      </c>
      <c r="E4457">
        <v>92.0364</v>
      </c>
      <c r="G4457" s="186">
        <f>D4458*3</f>
        <v>369.08370000000002</v>
      </c>
      <c r="M4457" t="s">
        <v>10191</v>
      </c>
      <c r="N4457">
        <v>13.583750000000002</v>
      </c>
      <c r="O4457">
        <v>28</v>
      </c>
      <c r="Q4457" s="186">
        <f t="shared" si="92"/>
        <v>16.979687500000004</v>
      </c>
    </row>
    <row r="4458" spans="3:17" x14ac:dyDescent="0.35">
      <c r="C4458" t="s">
        <v>9921</v>
      </c>
      <c r="D4458">
        <v>123.02790000000002</v>
      </c>
      <c r="E4458">
        <v>86.8797</v>
      </c>
      <c r="G4458" s="186">
        <f>D4459*3</f>
        <v>338.71949999999998</v>
      </c>
      <c r="M4458" t="s">
        <v>10195</v>
      </c>
      <c r="N4458">
        <v>6.2776250000000005</v>
      </c>
      <c r="O4458">
        <v>36</v>
      </c>
      <c r="Q4458" s="186">
        <f t="shared" si="92"/>
        <v>7.8470312500000006</v>
      </c>
    </row>
    <row r="4459" spans="3:17" x14ac:dyDescent="0.35">
      <c r="C4459" t="s">
        <v>9922</v>
      </c>
      <c r="D4459">
        <v>112.90649999999999</v>
      </c>
      <c r="E4459">
        <v>83.596199999999996</v>
      </c>
      <c r="G4459" s="186">
        <f>D4460*3</f>
        <v>323.53739999999999</v>
      </c>
      <c r="M4459" t="s">
        <v>10191</v>
      </c>
      <c r="N4459">
        <v>23.916249999999998</v>
      </c>
      <c r="O4459">
        <v>36</v>
      </c>
      <c r="Q4459" s="186">
        <f t="shared" si="92"/>
        <v>29.895312499999996</v>
      </c>
    </row>
    <row r="4460" spans="3:17" x14ac:dyDescent="0.35">
      <c r="C4460" t="s">
        <v>9923</v>
      </c>
      <c r="D4460">
        <v>107.8458</v>
      </c>
      <c r="E4460">
        <v>85.469300000000004</v>
      </c>
      <c r="G4460" s="186">
        <f>D4461*3</f>
        <v>338.71949999999998</v>
      </c>
      <c r="M4460" t="s">
        <v>10195</v>
      </c>
      <c r="N4460">
        <v>31.222375000000003</v>
      </c>
      <c r="O4460">
        <v>36</v>
      </c>
      <c r="Q4460" s="186">
        <f t="shared" si="92"/>
        <v>39.027968750000007</v>
      </c>
    </row>
    <row r="4461" spans="3:17" x14ac:dyDescent="0.35">
      <c r="C4461" t="s">
        <v>9924</v>
      </c>
      <c r="D4461">
        <v>112.90649999999999</v>
      </c>
      <c r="E4461">
        <v>90.626099999999994</v>
      </c>
      <c r="G4461" s="186">
        <f>D4462*3</f>
        <v>369.08370000000002</v>
      </c>
      <c r="M4461" t="s">
        <v>10189</v>
      </c>
      <c r="N4461">
        <v>52.480624999999996</v>
      </c>
      <c r="O4461">
        <v>27</v>
      </c>
      <c r="Q4461" s="186">
        <f t="shared" si="92"/>
        <v>65.600781249999997</v>
      </c>
    </row>
    <row r="4462" spans="3:17" x14ac:dyDescent="0.35">
      <c r="C4462" t="s">
        <v>9925</v>
      </c>
      <c r="D4462">
        <v>123.02790000000002</v>
      </c>
      <c r="E4462">
        <v>93.909599999999998</v>
      </c>
      <c r="G4462" s="186">
        <f>D4463*3</f>
        <v>350.66429999999997</v>
      </c>
      <c r="M4462" t="s">
        <v>10193</v>
      </c>
      <c r="N4462">
        <v>15.133624999999999</v>
      </c>
      <c r="O4462">
        <v>27</v>
      </c>
      <c r="Q4462" s="186">
        <f t="shared" si="92"/>
        <v>18.917031249999997</v>
      </c>
    </row>
    <row r="4463" spans="3:17" x14ac:dyDescent="0.35">
      <c r="C4463" t="s">
        <v>9926</v>
      </c>
      <c r="D4463">
        <v>116.88809999999999</v>
      </c>
      <c r="E4463">
        <v>93.381600000000006</v>
      </c>
      <c r="G4463" s="186">
        <f>D4464*3</f>
        <v>342.68309999999997</v>
      </c>
      <c r="M4463" t="s">
        <v>10193</v>
      </c>
      <c r="N4463">
        <v>22.366375000000001</v>
      </c>
      <c r="O4463">
        <v>27</v>
      </c>
      <c r="Q4463" s="186">
        <f t="shared" si="92"/>
        <v>27.957968750000003</v>
      </c>
    </row>
    <row r="4464" spans="3:17" x14ac:dyDescent="0.35">
      <c r="C4464" t="s">
        <v>9927</v>
      </c>
      <c r="D4464">
        <v>114.2277</v>
      </c>
      <c r="E4464">
        <v>87.936599999999999</v>
      </c>
      <c r="G4464" s="186">
        <f>D4465*3</f>
        <v>326.71890000000008</v>
      </c>
      <c r="M4464" t="s">
        <v>10200</v>
      </c>
      <c r="N4464">
        <v>12.5</v>
      </c>
      <c r="O4464">
        <v>-25.753399999999999</v>
      </c>
      <c r="Q4464" s="186">
        <f t="shared" si="92"/>
        <v>15.625</v>
      </c>
    </row>
    <row r="4465" spans="3:17" x14ac:dyDescent="0.35">
      <c r="C4465" t="s">
        <v>9928</v>
      </c>
      <c r="D4465">
        <v>108.90630000000002</v>
      </c>
      <c r="E4465">
        <v>84.076599999999999</v>
      </c>
      <c r="G4465" s="186">
        <f>D4466*3</f>
        <v>318.73770000000002</v>
      </c>
      <c r="M4465" t="s">
        <v>10201</v>
      </c>
      <c r="N4465">
        <v>12.5</v>
      </c>
      <c r="O4465">
        <v>-33.648400000000002</v>
      </c>
      <c r="Q4465" s="186">
        <f t="shared" si="92"/>
        <v>15.625</v>
      </c>
    </row>
    <row r="4466" spans="3:17" x14ac:dyDescent="0.35">
      <c r="C4466" t="s">
        <v>9929</v>
      </c>
      <c r="D4466">
        <v>106.24590000000001</v>
      </c>
      <c r="E4466">
        <v>85.661500000000004</v>
      </c>
      <c r="G4466" s="186">
        <f>D4467*3</f>
        <v>326.71890000000008</v>
      </c>
      <c r="M4466" t="s">
        <v>10200</v>
      </c>
      <c r="N4466">
        <v>107.5</v>
      </c>
      <c r="O4466">
        <v>-25.753399999999999</v>
      </c>
      <c r="Q4466" s="186">
        <f t="shared" si="92"/>
        <v>134.375</v>
      </c>
    </row>
    <row r="4467" spans="3:17" x14ac:dyDescent="0.35">
      <c r="C4467" t="s">
        <v>9930</v>
      </c>
      <c r="D4467">
        <v>108.90630000000002</v>
      </c>
      <c r="E4467">
        <v>91.106499999999997</v>
      </c>
      <c r="G4467" s="186">
        <f>D4468*3</f>
        <v>342.68220000000002</v>
      </c>
      <c r="M4467" t="s">
        <v>10202</v>
      </c>
      <c r="N4467">
        <v>12.5</v>
      </c>
      <c r="O4467">
        <v>-13.9376</v>
      </c>
      <c r="Q4467" s="186">
        <f t="shared" si="92"/>
        <v>15.625</v>
      </c>
    </row>
    <row r="4468" spans="3:17" x14ac:dyDescent="0.35">
      <c r="C4468" t="s">
        <v>9931</v>
      </c>
      <c r="D4468">
        <v>114.2274</v>
      </c>
      <c r="E4468">
        <v>94.966499999999996</v>
      </c>
      <c r="G4468" s="186">
        <f>D4469*3</f>
        <v>291.53789999999992</v>
      </c>
      <c r="M4468" t="s">
        <v>10203</v>
      </c>
      <c r="N4468">
        <v>12.5</v>
      </c>
      <c r="O4468">
        <v>0</v>
      </c>
      <c r="Q4468" s="186">
        <f t="shared" ref="Q4468:Q4531" si="93">N4468*1.25</f>
        <v>15.625</v>
      </c>
    </row>
    <row r="4469" spans="3:17" x14ac:dyDescent="0.35">
      <c r="C4469" t="s">
        <v>9932</v>
      </c>
      <c r="D4469">
        <v>97.179299999999984</v>
      </c>
      <c r="E4469">
        <v>93.845100000000002</v>
      </c>
      <c r="G4469" s="186">
        <f>D4470*3</f>
        <v>291.53789999999992</v>
      </c>
      <c r="M4469" t="s">
        <v>10202</v>
      </c>
      <c r="N4469">
        <v>107.5</v>
      </c>
      <c r="O4469">
        <v>-13.9376</v>
      </c>
      <c r="Q4469" s="186">
        <f t="shared" si="93"/>
        <v>134.375</v>
      </c>
    </row>
    <row r="4470" spans="3:17" x14ac:dyDescent="0.35">
      <c r="C4470" t="s">
        <v>9933</v>
      </c>
      <c r="D4470">
        <v>97.179299999999984</v>
      </c>
      <c r="E4470">
        <v>88.300799999999995</v>
      </c>
      <c r="G4470" s="186">
        <f>D4471*3</f>
        <v>291.53789999999992</v>
      </c>
      <c r="M4470" t="s">
        <v>10202</v>
      </c>
      <c r="N4470">
        <v>12.5</v>
      </c>
      <c r="O4470">
        <v>13.9376</v>
      </c>
      <c r="Q4470" s="186">
        <f t="shared" si="93"/>
        <v>15.625</v>
      </c>
    </row>
    <row r="4471" spans="3:17" x14ac:dyDescent="0.35">
      <c r="C4471" t="s">
        <v>9934</v>
      </c>
      <c r="D4471">
        <v>97.179299999999984</v>
      </c>
      <c r="E4471">
        <v>84.242099999999994</v>
      </c>
      <c r="G4471" s="186">
        <f>D4472*3</f>
        <v>291.53789999999992</v>
      </c>
      <c r="M4471" t="s">
        <v>10204</v>
      </c>
      <c r="N4471">
        <v>12.5</v>
      </c>
      <c r="O4471">
        <v>25.753399999999999</v>
      </c>
      <c r="Q4471" s="186">
        <f t="shared" si="93"/>
        <v>15.625</v>
      </c>
    </row>
    <row r="4472" spans="3:17" x14ac:dyDescent="0.35">
      <c r="C4472" t="s">
        <v>9935</v>
      </c>
      <c r="D4472">
        <v>97.179299999999984</v>
      </c>
      <c r="E4472">
        <v>85.727699999999999</v>
      </c>
      <c r="G4472" s="186">
        <f>D4473*3</f>
        <v>291.53789999999992</v>
      </c>
      <c r="M4472" t="s">
        <v>10202</v>
      </c>
      <c r="N4472">
        <v>107.5</v>
      </c>
      <c r="O4472">
        <v>13.9376</v>
      </c>
      <c r="Q4472" s="186">
        <f t="shared" si="93"/>
        <v>134.375</v>
      </c>
    </row>
    <row r="4473" spans="3:17" x14ac:dyDescent="0.35">
      <c r="C4473" t="s">
        <v>9936</v>
      </c>
      <c r="D4473">
        <v>97.179299999999984</v>
      </c>
      <c r="E4473">
        <v>91.272000000000006</v>
      </c>
      <c r="G4473" s="186">
        <f>D4474*3</f>
        <v>291.53789999999992</v>
      </c>
      <c r="M4473" t="s">
        <v>10205</v>
      </c>
      <c r="N4473">
        <v>12.5</v>
      </c>
      <c r="O4473">
        <v>33.648400000000002</v>
      </c>
      <c r="Q4473" s="186">
        <f t="shared" si="93"/>
        <v>15.625</v>
      </c>
    </row>
    <row r="4474" spans="3:17" x14ac:dyDescent="0.35">
      <c r="C4474" t="s">
        <v>9937</v>
      </c>
      <c r="D4474">
        <v>97.179299999999984</v>
      </c>
      <c r="E4474">
        <v>95.330699999999993</v>
      </c>
      <c r="G4474" s="186">
        <f>D4475*3</f>
        <v>147.81330000000003</v>
      </c>
      <c r="M4474" t="s">
        <v>9379</v>
      </c>
      <c r="N4474">
        <v>12.5</v>
      </c>
      <c r="O4474">
        <v>36.4208</v>
      </c>
      <c r="Q4474" s="186">
        <f t="shared" si="93"/>
        <v>15.625</v>
      </c>
    </row>
    <row r="4475" spans="3:17" x14ac:dyDescent="0.35">
      <c r="C4475" t="s">
        <v>9938</v>
      </c>
      <c r="D4475">
        <v>49.271100000000004</v>
      </c>
      <c r="E4475">
        <v>85.623099999999994</v>
      </c>
      <c r="G4475" s="186">
        <f>D4476*3</f>
        <v>147.81330000000003</v>
      </c>
      <c r="M4475" t="s">
        <v>10205</v>
      </c>
      <c r="N4475">
        <v>107.5</v>
      </c>
      <c r="O4475">
        <v>33.648400000000002</v>
      </c>
      <c r="Q4475" s="186">
        <f t="shared" si="93"/>
        <v>134.375</v>
      </c>
    </row>
    <row r="4476" spans="3:17" x14ac:dyDescent="0.35">
      <c r="C4476" t="s">
        <v>9939</v>
      </c>
      <c r="D4476">
        <v>49.271100000000004</v>
      </c>
      <c r="E4476">
        <v>84.099199999999996</v>
      </c>
      <c r="G4476" s="186">
        <f>D4477*3</f>
        <v>-1.7221769999999998</v>
      </c>
      <c r="M4476" t="s">
        <v>10201</v>
      </c>
      <c r="N4476">
        <v>12.5</v>
      </c>
      <c r="O4476">
        <v>33.648400000000002</v>
      </c>
      <c r="Q4476" s="186">
        <f t="shared" si="93"/>
        <v>15.625</v>
      </c>
    </row>
    <row r="4477" spans="3:17" x14ac:dyDescent="0.35">
      <c r="C4477" t="s">
        <v>9939</v>
      </c>
      <c r="D4477">
        <v>-0.57405899999999999</v>
      </c>
      <c r="E4477">
        <v>84.099199999999996</v>
      </c>
      <c r="G4477" s="186">
        <f>D4478*3</f>
        <v>-1.7221769999999998</v>
      </c>
      <c r="M4477" t="s">
        <v>10200</v>
      </c>
      <c r="N4477">
        <v>12.5</v>
      </c>
      <c r="O4477">
        <v>25.753399999999999</v>
      </c>
      <c r="Q4477" s="186">
        <f t="shared" si="93"/>
        <v>15.625</v>
      </c>
    </row>
    <row r="4478" spans="3:17" x14ac:dyDescent="0.35">
      <c r="C4478" t="s">
        <v>9938</v>
      </c>
      <c r="D4478">
        <v>-0.57405899999999999</v>
      </c>
      <c r="E4478">
        <v>85.623099999999994</v>
      </c>
      <c r="G4478" s="186">
        <f>D4479*3</f>
        <v>291.53789999999992</v>
      </c>
      <c r="M4478" t="s">
        <v>10201</v>
      </c>
      <c r="N4478">
        <v>107.5</v>
      </c>
      <c r="O4478">
        <v>33.648400000000002</v>
      </c>
      <c r="Q4478" s="186">
        <f t="shared" si="93"/>
        <v>134.375</v>
      </c>
    </row>
    <row r="4479" spans="3:17" x14ac:dyDescent="0.35">
      <c r="C4479" t="s">
        <v>9940</v>
      </c>
      <c r="D4479">
        <v>97.179299999999984</v>
      </c>
      <c r="E4479">
        <v>84.826499999999996</v>
      </c>
      <c r="G4479" s="186">
        <f>D4480*3</f>
        <v>291.53789999999992</v>
      </c>
      <c r="M4479" t="s">
        <v>10206</v>
      </c>
      <c r="N4479">
        <v>12.5</v>
      </c>
      <c r="O4479">
        <v>13.9376</v>
      </c>
      <c r="Q4479" s="186">
        <f t="shared" si="93"/>
        <v>15.625</v>
      </c>
    </row>
    <row r="4480" spans="3:17" x14ac:dyDescent="0.35">
      <c r="C4480" t="s">
        <v>9941</v>
      </c>
      <c r="D4480">
        <v>97.179299999999984</v>
      </c>
      <c r="E4480">
        <v>83.011099999999999</v>
      </c>
      <c r="G4480" s="186">
        <f>D4481*3</f>
        <v>147.81330000000003</v>
      </c>
      <c r="M4480" t="s">
        <v>10207</v>
      </c>
      <c r="N4480">
        <v>12.5</v>
      </c>
      <c r="O4480">
        <v>0</v>
      </c>
      <c r="Q4480" s="186">
        <f t="shared" si="93"/>
        <v>15.625</v>
      </c>
    </row>
    <row r="4481" spans="3:17" x14ac:dyDescent="0.35">
      <c r="C4481" t="s">
        <v>9941</v>
      </c>
      <c r="D4481">
        <v>49.271100000000004</v>
      </c>
      <c r="E4481">
        <v>83.011099999999999</v>
      </c>
      <c r="G4481" s="186">
        <f>D4482*3</f>
        <v>147.81330000000003</v>
      </c>
      <c r="M4481" t="s">
        <v>10206</v>
      </c>
      <c r="N4481">
        <v>107.5</v>
      </c>
      <c r="O4481">
        <v>13.9376</v>
      </c>
      <c r="Q4481" s="186">
        <f t="shared" si="93"/>
        <v>134.375</v>
      </c>
    </row>
    <row r="4482" spans="3:17" x14ac:dyDescent="0.35">
      <c r="C4482" t="s">
        <v>9940</v>
      </c>
      <c r="D4482">
        <v>49.271100000000004</v>
      </c>
      <c r="E4482">
        <v>84.826499999999996</v>
      </c>
      <c r="G4482" s="186">
        <f>D4483*3</f>
        <v>291.53789999999992</v>
      </c>
      <c r="M4482" t="s">
        <v>9379</v>
      </c>
      <c r="N4482">
        <v>12.5</v>
      </c>
      <c r="O4482">
        <v>-36.4208</v>
      </c>
      <c r="Q4482" s="186">
        <f t="shared" si="93"/>
        <v>15.625</v>
      </c>
    </row>
    <row r="4483" spans="3:17" x14ac:dyDescent="0.35">
      <c r="C4483" t="s">
        <v>9942</v>
      </c>
      <c r="D4483">
        <v>97.179299999999984</v>
      </c>
      <c r="E4483">
        <v>87.971000000000004</v>
      </c>
      <c r="G4483" s="186">
        <f>D4484*3</f>
        <v>291.53789999999992</v>
      </c>
      <c r="M4483" t="s">
        <v>10205</v>
      </c>
      <c r="N4483">
        <v>12.5</v>
      </c>
      <c r="O4483">
        <v>-33.648400000000002</v>
      </c>
      <c r="Q4483" s="186">
        <f t="shared" si="93"/>
        <v>15.625</v>
      </c>
    </row>
    <row r="4484" spans="3:17" x14ac:dyDescent="0.35">
      <c r="C4484" t="s">
        <v>9943</v>
      </c>
      <c r="D4484">
        <v>97.179299999999984</v>
      </c>
      <c r="E4484">
        <v>94.746300000000005</v>
      </c>
      <c r="G4484" s="186">
        <f>D4485*3</f>
        <v>147.81330000000003</v>
      </c>
      <c r="M4484" t="s">
        <v>9379</v>
      </c>
      <c r="N4484">
        <v>107.5</v>
      </c>
      <c r="O4484">
        <v>-36.4208</v>
      </c>
      <c r="Q4484" s="186">
        <f t="shared" si="93"/>
        <v>134.375</v>
      </c>
    </row>
    <row r="4485" spans="3:17" x14ac:dyDescent="0.35">
      <c r="C4485" t="s">
        <v>9943</v>
      </c>
      <c r="D4485">
        <v>49.271100000000004</v>
      </c>
      <c r="E4485">
        <v>94.746300000000005</v>
      </c>
      <c r="G4485" s="186">
        <f>D4486*3</f>
        <v>147.81330000000003</v>
      </c>
      <c r="M4485" t="s">
        <v>10206</v>
      </c>
      <c r="N4485">
        <v>12.5</v>
      </c>
      <c r="O4485">
        <v>-13.9376</v>
      </c>
      <c r="Q4485" s="186">
        <f t="shared" si="93"/>
        <v>15.625</v>
      </c>
    </row>
    <row r="4486" spans="3:17" x14ac:dyDescent="0.35">
      <c r="C4486" t="s">
        <v>9942</v>
      </c>
      <c r="D4486">
        <v>49.271100000000004</v>
      </c>
      <c r="E4486">
        <v>87.9709</v>
      </c>
      <c r="G4486" s="186">
        <f>D4487*3</f>
        <v>291.53789999999992</v>
      </c>
      <c r="M4486" t="s">
        <v>10206</v>
      </c>
      <c r="N4486">
        <v>107.5</v>
      </c>
      <c r="O4486">
        <v>-13.9376</v>
      </c>
      <c r="Q4486" s="186">
        <f t="shared" si="93"/>
        <v>134.375</v>
      </c>
    </row>
    <row r="4487" spans="3:17" x14ac:dyDescent="0.35">
      <c r="C4487" t="s">
        <v>9944</v>
      </c>
      <c r="D4487">
        <v>97.179299999999984</v>
      </c>
      <c r="E4487">
        <v>96.561700000000002</v>
      </c>
      <c r="G4487" s="186">
        <f>D4488*3</f>
        <v>291.53789999999992</v>
      </c>
      <c r="M4487" t="s">
        <v>10204</v>
      </c>
      <c r="N4487">
        <v>12.5</v>
      </c>
      <c r="O4487">
        <v>-25.753399999999999</v>
      </c>
      <c r="Q4487" s="186">
        <f t="shared" si="93"/>
        <v>15.625</v>
      </c>
    </row>
    <row r="4488" spans="3:17" x14ac:dyDescent="0.35">
      <c r="C4488" t="s">
        <v>9945</v>
      </c>
      <c r="D4488">
        <v>97.179299999999984</v>
      </c>
      <c r="E4488">
        <v>91.601900000000001</v>
      </c>
      <c r="G4488" s="186">
        <f>D4489*3</f>
        <v>147.81330000000003</v>
      </c>
      <c r="M4488" t="s">
        <v>10204</v>
      </c>
      <c r="N4488">
        <v>107.5</v>
      </c>
      <c r="O4488">
        <v>-25.753399999999999</v>
      </c>
      <c r="Q4488" s="186">
        <f t="shared" si="93"/>
        <v>134.375</v>
      </c>
    </row>
    <row r="4489" spans="3:17" x14ac:dyDescent="0.35">
      <c r="C4489" t="s">
        <v>9945</v>
      </c>
      <c r="D4489">
        <v>49.271100000000004</v>
      </c>
      <c r="E4489">
        <v>91.601900000000001</v>
      </c>
      <c r="G4489" s="186">
        <f>D4490*3</f>
        <v>147.81330000000003</v>
      </c>
      <c r="M4489" t="s">
        <v>10201</v>
      </c>
      <c r="N4489">
        <v>107.5</v>
      </c>
      <c r="O4489">
        <v>-33.648400000000002</v>
      </c>
      <c r="Q4489" s="186">
        <f t="shared" si="93"/>
        <v>134.375</v>
      </c>
    </row>
    <row r="4490" spans="3:17" x14ac:dyDescent="0.35">
      <c r="C4490" t="s">
        <v>9944</v>
      </c>
      <c r="D4490">
        <v>49.271100000000004</v>
      </c>
      <c r="E4490">
        <v>96.561700000000002</v>
      </c>
      <c r="G4490" s="186">
        <f>D4491*3</f>
        <v>147.81330000000003</v>
      </c>
      <c r="M4490" t="s">
        <v>10203</v>
      </c>
      <c r="N4490">
        <v>107.5</v>
      </c>
      <c r="O4490">
        <v>0</v>
      </c>
      <c r="Q4490" s="186">
        <f t="shared" si="93"/>
        <v>134.375</v>
      </c>
    </row>
    <row r="4491" spans="3:17" x14ac:dyDescent="0.35">
      <c r="C4491" t="s">
        <v>9946</v>
      </c>
      <c r="D4491">
        <v>49.271100000000004</v>
      </c>
      <c r="E4491">
        <v>88.262500000000003</v>
      </c>
      <c r="G4491" s="186">
        <f>D4492*3</f>
        <v>147.81330000000003</v>
      </c>
      <c r="M4491" t="s">
        <v>10204</v>
      </c>
      <c r="N4491">
        <v>107.5</v>
      </c>
      <c r="O4491">
        <v>25.753399999999999</v>
      </c>
      <c r="Q4491" s="186">
        <f t="shared" si="93"/>
        <v>134.375</v>
      </c>
    </row>
    <row r="4492" spans="3:17" x14ac:dyDescent="0.35">
      <c r="C4492" t="s">
        <v>9947</v>
      </c>
      <c r="D4492">
        <v>49.271100000000004</v>
      </c>
      <c r="E4492">
        <v>93.949700000000007</v>
      </c>
      <c r="G4492" s="186">
        <f>D4493*3</f>
        <v>-1.7221950000000001</v>
      </c>
      <c r="M4492" t="s">
        <v>9379</v>
      </c>
      <c r="N4492">
        <v>107.5</v>
      </c>
      <c r="O4492">
        <v>36.4208</v>
      </c>
      <c r="Q4492" s="186">
        <f t="shared" si="93"/>
        <v>134.375</v>
      </c>
    </row>
    <row r="4493" spans="3:17" x14ac:dyDescent="0.35">
      <c r="C4493" t="s">
        <v>9947</v>
      </c>
      <c r="D4493">
        <v>-0.57406500000000005</v>
      </c>
      <c r="E4493">
        <v>93.949700000000007</v>
      </c>
      <c r="G4493" s="186">
        <f>D4494*3</f>
        <v>-1.7221769999999998</v>
      </c>
      <c r="M4493" t="s">
        <v>10200</v>
      </c>
      <c r="N4493">
        <v>107.5</v>
      </c>
      <c r="O4493">
        <v>25.753399999999999</v>
      </c>
      <c r="Q4493" s="186">
        <f t="shared" si="93"/>
        <v>134.375</v>
      </c>
    </row>
    <row r="4494" spans="3:17" x14ac:dyDescent="0.35">
      <c r="C4494" t="s">
        <v>9946</v>
      </c>
      <c r="D4494">
        <v>-0.57405899999999999</v>
      </c>
      <c r="E4494">
        <v>88.262500000000003</v>
      </c>
      <c r="G4494" s="186">
        <f>D4495*3</f>
        <v>147.81330000000003</v>
      </c>
      <c r="M4494" t="s">
        <v>10207</v>
      </c>
      <c r="N4494">
        <v>107.5</v>
      </c>
      <c r="O4494">
        <v>0</v>
      </c>
      <c r="Q4494" s="186">
        <f t="shared" si="93"/>
        <v>134.375</v>
      </c>
    </row>
    <row r="4495" spans="3:17" x14ac:dyDescent="0.35">
      <c r="C4495" t="s">
        <v>9948</v>
      </c>
      <c r="D4495">
        <v>49.271100000000004</v>
      </c>
      <c r="E4495">
        <v>95.473600000000005</v>
      </c>
      <c r="G4495" s="186">
        <f>D4496*3</f>
        <v>147.81330000000003</v>
      </c>
      <c r="M4495" t="s">
        <v>10205</v>
      </c>
      <c r="N4495">
        <v>107.5</v>
      </c>
      <c r="O4495">
        <v>-33.648400000000002</v>
      </c>
      <c r="Q4495" s="186">
        <f t="shared" si="93"/>
        <v>134.375</v>
      </c>
    </row>
    <row r="4496" spans="3:17" x14ac:dyDescent="0.35">
      <c r="C4496" t="s">
        <v>9949</v>
      </c>
      <c r="D4496">
        <v>49.271100000000004</v>
      </c>
      <c r="E4496">
        <v>91.310299999999998</v>
      </c>
      <c r="G4496" s="186">
        <f>D4497*3</f>
        <v>-1.7221950000000001</v>
      </c>
      <c r="M4496" t="s">
        <v>9379</v>
      </c>
      <c r="N4496">
        <v>118.75</v>
      </c>
      <c r="O4496">
        <v>33.507100000000001</v>
      </c>
      <c r="Q4496" s="186">
        <f t="shared" si="93"/>
        <v>148.4375</v>
      </c>
    </row>
    <row r="4497" spans="3:17" x14ac:dyDescent="0.35">
      <c r="C4497" t="s">
        <v>9949</v>
      </c>
      <c r="D4497">
        <v>-0.57406500000000005</v>
      </c>
      <c r="E4497">
        <v>91.310299999999998</v>
      </c>
      <c r="G4497" s="186">
        <f>D4498*3</f>
        <v>-1.722213</v>
      </c>
      <c r="M4497" t="s">
        <v>10208</v>
      </c>
      <c r="N4497">
        <v>118.75</v>
      </c>
      <c r="O4497">
        <v>23.693100000000001</v>
      </c>
      <c r="Q4497" s="186">
        <f t="shared" si="93"/>
        <v>148.4375</v>
      </c>
    </row>
    <row r="4498" spans="3:17" x14ac:dyDescent="0.35">
      <c r="C4498" t="s">
        <v>9948</v>
      </c>
      <c r="D4498">
        <v>-0.574071</v>
      </c>
      <c r="E4498">
        <v>95.473600000000005</v>
      </c>
      <c r="G4498" s="186">
        <f>D4499*3</f>
        <v>433.95389999999998</v>
      </c>
      <c r="M4498" t="s">
        <v>10209</v>
      </c>
      <c r="N4498">
        <v>118.75</v>
      </c>
      <c r="O4498">
        <v>0</v>
      </c>
      <c r="Q4498" s="186">
        <f t="shared" si="93"/>
        <v>148.4375</v>
      </c>
    </row>
    <row r="4499" spans="3:17" x14ac:dyDescent="0.35">
      <c r="C4499" t="s">
        <v>9950</v>
      </c>
      <c r="D4499">
        <v>144.65129999999999</v>
      </c>
      <c r="E4499">
        <v>86.135400000000004</v>
      </c>
      <c r="G4499" s="186">
        <f>D4500*3</f>
        <v>428.05439999999999</v>
      </c>
      <c r="M4499" t="s">
        <v>10210</v>
      </c>
      <c r="N4499">
        <v>118.75</v>
      </c>
      <c r="O4499">
        <v>-23.693100000000001</v>
      </c>
      <c r="Q4499" s="186">
        <f t="shared" si="93"/>
        <v>148.4375</v>
      </c>
    </row>
    <row r="4500" spans="3:17" x14ac:dyDescent="0.35">
      <c r="C4500" t="s">
        <v>9951</v>
      </c>
      <c r="D4500">
        <v>142.6848</v>
      </c>
      <c r="E4500">
        <v>89.742599999999996</v>
      </c>
      <c r="G4500" s="186">
        <f>D4501*3</f>
        <v>403.48889999999994</v>
      </c>
      <c r="M4500" t="s">
        <v>10211</v>
      </c>
      <c r="N4500">
        <v>118.75</v>
      </c>
      <c r="O4500">
        <v>-30.956600000000002</v>
      </c>
      <c r="Q4500" s="186">
        <f t="shared" si="93"/>
        <v>148.4375</v>
      </c>
    </row>
    <row r="4501" spans="3:17" x14ac:dyDescent="0.35">
      <c r="C4501" t="s">
        <v>9952</v>
      </c>
      <c r="D4501">
        <v>134.49629999999999</v>
      </c>
      <c r="E4501">
        <v>92.630399999999995</v>
      </c>
      <c r="G4501" s="186">
        <f>D4502*3</f>
        <v>408.12389999999994</v>
      </c>
      <c r="M4501" t="s">
        <v>10212</v>
      </c>
      <c r="N4501">
        <v>118.75</v>
      </c>
      <c r="O4501">
        <v>-30.956600000000002</v>
      </c>
      <c r="Q4501" s="186">
        <f t="shared" si="93"/>
        <v>148.4375</v>
      </c>
    </row>
    <row r="4502" spans="3:17" x14ac:dyDescent="0.35">
      <c r="C4502" t="s">
        <v>9953</v>
      </c>
      <c r="D4502">
        <v>136.04129999999998</v>
      </c>
      <c r="E4502">
        <v>89.650400000000005</v>
      </c>
      <c r="G4502" s="186">
        <f>D4503*3</f>
        <v>354.35790000000003</v>
      </c>
      <c r="M4502" t="s">
        <v>10208</v>
      </c>
      <c r="N4502">
        <v>118.75</v>
      </c>
      <c r="O4502">
        <v>-23.693100000000001</v>
      </c>
      <c r="Q4502" s="186">
        <f t="shared" si="93"/>
        <v>148.4375</v>
      </c>
    </row>
    <row r="4503" spans="3:17" x14ac:dyDescent="0.35">
      <c r="C4503" t="s">
        <v>9954</v>
      </c>
      <c r="D4503">
        <v>118.11930000000001</v>
      </c>
      <c r="E4503">
        <v>91.376199999999997</v>
      </c>
      <c r="G4503" s="186">
        <f>D4504*3</f>
        <v>356.46569999999997</v>
      </c>
      <c r="M4503" t="s">
        <v>10213</v>
      </c>
      <c r="N4503">
        <v>118.75</v>
      </c>
      <c r="O4503">
        <v>-12.8226</v>
      </c>
      <c r="Q4503" s="186">
        <f t="shared" si="93"/>
        <v>148.4375</v>
      </c>
    </row>
    <row r="4504" spans="3:17" x14ac:dyDescent="0.35">
      <c r="C4504" t="s">
        <v>9953</v>
      </c>
      <c r="D4504">
        <v>118.8219</v>
      </c>
      <c r="E4504">
        <v>89.650400000000005</v>
      </c>
      <c r="G4504" s="186">
        <f>D4505*3</f>
        <v>329.79330000000004</v>
      </c>
      <c r="M4504" t="s">
        <v>10213</v>
      </c>
      <c r="N4504">
        <v>118.75</v>
      </c>
      <c r="O4504">
        <v>12.8226</v>
      </c>
      <c r="Q4504" s="186">
        <f t="shared" si="93"/>
        <v>148.4375</v>
      </c>
    </row>
    <row r="4505" spans="3:17" x14ac:dyDescent="0.35">
      <c r="C4505" t="s">
        <v>9955</v>
      </c>
      <c r="D4505">
        <v>109.93110000000001</v>
      </c>
      <c r="E4505">
        <v>87.234200000000001</v>
      </c>
      <c r="G4505" s="186">
        <f>D4506*3</f>
        <v>330.63569999999993</v>
      </c>
      <c r="M4505" t="s">
        <v>10211</v>
      </c>
      <c r="N4505">
        <v>118.75</v>
      </c>
      <c r="O4505">
        <v>30.956600000000002</v>
      </c>
      <c r="Q4505" s="186">
        <f t="shared" si="93"/>
        <v>148.4375</v>
      </c>
    </row>
    <row r="4506" spans="3:17" x14ac:dyDescent="0.35">
      <c r="C4506" t="s">
        <v>9950</v>
      </c>
      <c r="D4506">
        <v>110.21189999999999</v>
      </c>
      <c r="E4506">
        <v>86.135400000000004</v>
      </c>
      <c r="G4506" s="186">
        <f>D4507*3</f>
        <v>354.35790000000003</v>
      </c>
      <c r="M4506" t="s">
        <v>10212</v>
      </c>
      <c r="N4506">
        <v>118.75</v>
      </c>
      <c r="O4506">
        <v>30.956600000000002</v>
      </c>
      <c r="Q4506" s="186">
        <f t="shared" si="93"/>
        <v>148.4375</v>
      </c>
    </row>
    <row r="4507" spans="3:17" x14ac:dyDescent="0.35">
      <c r="C4507" t="s">
        <v>9956</v>
      </c>
      <c r="D4507">
        <v>118.11930000000001</v>
      </c>
      <c r="E4507">
        <v>84.346299999999999</v>
      </c>
      <c r="G4507" s="186">
        <f>D4508*3</f>
        <v>356.46569999999997</v>
      </c>
      <c r="M4507" t="s">
        <v>10214</v>
      </c>
      <c r="N4507">
        <v>118.75</v>
      </c>
      <c r="O4507">
        <v>12.8226</v>
      </c>
      <c r="Q4507" s="186">
        <f t="shared" si="93"/>
        <v>148.4375</v>
      </c>
    </row>
    <row r="4508" spans="3:17" x14ac:dyDescent="0.35">
      <c r="C4508" t="s">
        <v>9957</v>
      </c>
      <c r="D4508">
        <v>118.8219</v>
      </c>
      <c r="E4508">
        <v>82.620500000000007</v>
      </c>
      <c r="G4508" s="186">
        <f>D4509*3</f>
        <v>403.48889999999994</v>
      </c>
      <c r="M4508" t="s">
        <v>9379</v>
      </c>
      <c r="N4508">
        <v>118.75</v>
      </c>
      <c r="O4508">
        <v>-33.507100000000001</v>
      </c>
      <c r="Q4508" s="186">
        <f t="shared" si="93"/>
        <v>148.4375</v>
      </c>
    </row>
    <row r="4509" spans="3:17" x14ac:dyDescent="0.35">
      <c r="C4509" t="s">
        <v>9958</v>
      </c>
      <c r="D4509">
        <v>134.49629999999999</v>
      </c>
      <c r="E4509">
        <v>85.600499999999997</v>
      </c>
      <c r="G4509" s="186">
        <f>D4510*3</f>
        <v>408.12389999999994</v>
      </c>
      <c r="M4509" t="s">
        <v>10214</v>
      </c>
      <c r="N4509">
        <v>118.75</v>
      </c>
      <c r="O4509">
        <v>-12.8226</v>
      </c>
      <c r="Q4509" s="186">
        <f t="shared" si="93"/>
        <v>148.4375</v>
      </c>
    </row>
    <row r="4510" spans="3:17" x14ac:dyDescent="0.35">
      <c r="C4510" t="s">
        <v>9957</v>
      </c>
      <c r="D4510">
        <v>136.04129999999998</v>
      </c>
      <c r="E4510">
        <v>82.620500000000007</v>
      </c>
      <c r="G4510" s="186">
        <f>D4511*3</f>
        <v>410.93279999999999</v>
      </c>
      <c r="M4510" t="s">
        <v>10215</v>
      </c>
      <c r="N4510">
        <v>118.75</v>
      </c>
      <c r="O4510">
        <v>0</v>
      </c>
      <c r="Q4510" s="186">
        <f t="shared" si="93"/>
        <v>148.4375</v>
      </c>
    </row>
    <row r="4511" spans="3:17" x14ac:dyDescent="0.35">
      <c r="C4511" t="s">
        <v>9959</v>
      </c>
      <c r="D4511">
        <v>136.9776</v>
      </c>
      <c r="E4511">
        <v>92.382599999999996</v>
      </c>
      <c r="G4511" s="186">
        <f>D4512*3</f>
        <v>390.03660000000002</v>
      </c>
      <c r="M4511" t="s">
        <v>10210</v>
      </c>
      <c r="N4511">
        <v>118.75</v>
      </c>
      <c r="O4511">
        <v>23.693100000000001</v>
      </c>
      <c r="Q4511" s="186">
        <f t="shared" si="93"/>
        <v>148.4375</v>
      </c>
    </row>
    <row r="4512" spans="3:17" x14ac:dyDescent="0.35">
      <c r="C4512" t="s">
        <v>9960</v>
      </c>
      <c r="D4512">
        <v>130.01220000000001</v>
      </c>
      <c r="E4512">
        <v>94.704700000000003</v>
      </c>
      <c r="G4512" s="186">
        <f>D4513*3</f>
        <v>348.24329999999998</v>
      </c>
      <c r="M4512" t="s">
        <v>9379</v>
      </c>
      <c r="N4512">
        <v>127.89249999999998</v>
      </c>
      <c r="O4512">
        <v>21.117599999999999</v>
      </c>
      <c r="Q4512" s="186">
        <f t="shared" si="93"/>
        <v>159.86562499999997</v>
      </c>
    </row>
    <row r="4513" spans="3:17" x14ac:dyDescent="0.35">
      <c r="C4513" t="s">
        <v>9961</v>
      </c>
      <c r="D4513">
        <v>116.08109999999999</v>
      </c>
      <c r="E4513">
        <v>92.319100000000006</v>
      </c>
      <c r="G4513" s="186">
        <f>D4514*3</f>
        <v>327.34709999999995</v>
      </c>
      <c r="M4513" t="s">
        <v>10216</v>
      </c>
      <c r="N4513">
        <v>127.89249999999998</v>
      </c>
      <c r="O4513">
        <v>19.510100000000001</v>
      </c>
      <c r="Q4513" s="186">
        <f t="shared" si="93"/>
        <v>159.86562499999997</v>
      </c>
    </row>
    <row r="4514" spans="3:17" x14ac:dyDescent="0.35">
      <c r="C4514" t="s">
        <v>9962</v>
      </c>
      <c r="D4514">
        <v>109.11569999999999</v>
      </c>
      <c r="E4514">
        <v>87.6113</v>
      </c>
      <c r="G4514" s="186">
        <f>D4515*3</f>
        <v>348.24329999999998</v>
      </c>
      <c r="M4514" t="s">
        <v>10217</v>
      </c>
      <c r="N4514">
        <v>127.89249999999998</v>
      </c>
      <c r="O4514">
        <v>14.932399999999999</v>
      </c>
      <c r="Q4514" s="186">
        <f t="shared" si="93"/>
        <v>159.86562499999997</v>
      </c>
    </row>
    <row r="4515" spans="3:17" x14ac:dyDescent="0.35">
      <c r="C4515" t="s">
        <v>9963</v>
      </c>
      <c r="D4515">
        <v>116.08109999999999</v>
      </c>
      <c r="E4515">
        <v>85.289199999999994</v>
      </c>
      <c r="G4515" s="186">
        <f>D4516*3</f>
        <v>390.03660000000002</v>
      </c>
      <c r="M4515" t="s">
        <v>10218</v>
      </c>
      <c r="N4515">
        <v>127.89249999999998</v>
      </c>
      <c r="O4515">
        <v>19.510100000000001</v>
      </c>
      <c r="Q4515" s="186">
        <f t="shared" si="93"/>
        <v>159.86562499999997</v>
      </c>
    </row>
    <row r="4516" spans="3:17" x14ac:dyDescent="0.35">
      <c r="C4516" t="s">
        <v>9964</v>
      </c>
      <c r="D4516">
        <v>130.01220000000001</v>
      </c>
      <c r="E4516">
        <v>87.674800000000005</v>
      </c>
      <c r="G4516" s="186">
        <f>D4517*3</f>
        <v>384.26670000000001</v>
      </c>
      <c r="M4516" t="s">
        <v>10219</v>
      </c>
      <c r="N4516">
        <v>127.89249999999998</v>
      </c>
      <c r="O4516">
        <v>8.0814000000000004</v>
      </c>
      <c r="Q4516" s="186">
        <f t="shared" si="93"/>
        <v>159.86562499999997</v>
      </c>
    </row>
    <row r="4517" spans="3:17" x14ac:dyDescent="0.35">
      <c r="C4517" t="s">
        <v>9965</v>
      </c>
      <c r="D4517">
        <v>128.0889</v>
      </c>
      <c r="E4517">
        <v>94.477699999999999</v>
      </c>
      <c r="G4517" s="186">
        <f>D4518*3</f>
        <v>369.08370000000002</v>
      </c>
      <c r="M4517" t="s">
        <v>9379</v>
      </c>
      <c r="N4517">
        <v>127.89249999999998</v>
      </c>
      <c r="O4517">
        <v>-21.117599999999999</v>
      </c>
      <c r="Q4517" s="186">
        <f t="shared" si="93"/>
        <v>159.86562499999997</v>
      </c>
    </row>
    <row r="4518" spans="3:17" x14ac:dyDescent="0.35">
      <c r="C4518" t="s">
        <v>9966</v>
      </c>
      <c r="D4518">
        <v>123.02790000000002</v>
      </c>
      <c r="E4518">
        <v>96.350899999999996</v>
      </c>
      <c r="G4518" s="186">
        <f>D4519*3</f>
        <v>338.71949999999998</v>
      </c>
      <c r="M4518" t="s">
        <v>10219</v>
      </c>
      <c r="N4518">
        <v>127.89249999999998</v>
      </c>
      <c r="O4518">
        <v>-8.0814000000000004</v>
      </c>
      <c r="Q4518" s="186">
        <f t="shared" si="93"/>
        <v>159.86562499999997</v>
      </c>
    </row>
    <row r="4519" spans="3:17" x14ac:dyDescent="0.35">
      <c r="C4519" t="s">
        <v>9967</v>
      </c>
      <c r="D4519">
        <v>112.90649999999999</v>
      </c>
      <c r="E4519">
        <v>93.067400000000006</v>
      </c>
      <c r="G4519" s="186">
        <f>D4520*3</f>
        <v>323.53739999999999</v>
      </c>
      <c r="M4519" t="s">
        <v>10220</v>
      </c>
      <c r="N4519">
        <v>127.89249999999998</v>
      </c>
      <c r="O4519">
        <v>-8.0814000000000004</v>
      </c>
      <c r="Q4519" s="186">
        <f t="shared" si="93"/>
        <v>159.86562499999997</v>
      </c>
    </row>
    <row r="4520" spans="3:17" x14ac:dyDescent="0.35">
      <c r="C4520" t="s">
        <v>9968</v>
      </c>
      <c r="D4520">
        <v>107.8458</v>
      </c>
      <c r="E4520">
        <v>87.910600000000002</v>
      </c>
      <c r="G4520" s="186">
        <f>D4521*3</f>
        <v>338.71949999999998</v>
      </c>
      <c r="M4520" t="s">
        <v>10221</v>
      </c>
      <c r="N4520">
        <v>127.89249999999998</v>
      </c>
      <c r="O4520">
        <v>-14.932399999999999</v>
      </c>
      <c r="Q4520" s="186">
        <f t="shared" si="93"/>
        <v>159.86562499999997</v>
      </c>
    </row>
    <row r="4521" spans="3:17" x14ac:dyDescent="0.35">
      <c r="C4521" t="s">
        <v>9969</v>
      </c>
      <c r="D4521">
        <v>112.90649999999999</v>
      </c>
      <c r="E4521">
        <v>86.037499999999994</v>
      </c>
      <c r="G4521" s="186">
        <f>D4522*3</f>
        <v>369.08370000000002</v>
      </c>
      <c r="M4521" t="s">
        <v>10218</v>
      </c>
      <c r="N4521">
        <v>127.89249999999998</v>
      </c>
      <c r="O4521">
        <v>-19.510100000000001</v>
      </c>
      <c r="Q4521" s="186">
        <f t="shared" si="93"/>
        <v>159.86562499999997</v>
      </c>
    </row>
    <row r="4522" spans="3:17" x14ac:dyDescent="0.35">
      <c r="C4522" t="s">
        <v>9970</v>
      </c>
      <c r="D4522">
        <v>123.02790000000002</v>
      </c>
      <c r="E4522">
        <v>89.320999999999998</v>
      </c>
      <c r="G4522" s="186">
        <f>D4523*3</f>
        <v>350.66429999999997</v>
      </c>
      <c r="M4522" t="s">
        <v>10222</v>
      </c>
      <c r="N4522">
        <v>127.89249999999998</v>
      </c>
      <c r="O4522">
        <v>0</v>
      </c>
      <c r="Q4522" s="186">
        <f t="shared" si="93"/>
        <v>159.86562499999997</v>
      </c>
    </row>
    <row r="4523" spans="3:17" x14ac:dyDescent="0.35">
      <c r="C4523" t="s">
        <v>9971</v>
      </c>
      <c r="D4523">
        <v>116.88809999999999</v>
      </c>
      <c r="E4523">
        <v>95.822900000000004</v>
      </c>
      <c r="G4523" s="186">
        <f>D4524*3</f>
        <v>342.68220000000002</v>
      </c>
      <c r="M4523" t="s">
        <v>10221</v>
      </c>
      <c r="N4523">
        <v>127.89249999999998</v>
      </c>
      <c r="O4523">
        <v>14.932399999999999</v>
      </c>
      <c r="Q4523" s="186">
        <f t="shared" si="93"/>
        <v>159.86562499999997</v>
      </c>
    </row>
    <row r="4524" spans="3:17" x14ac:dyDescent="0.35">
      <c r="C4524" t="s">
        <v>9972</v>
      </c>
      <c r="D4524">
        <v>114.2274</v>
      </c>
      <c r="E4524">
        <v>97.407799999999995</v>
      </c>
      <c r="G4524" s="186">
        <f>D4525*3</f>
        <v>326.71890000000008</v>
      </c>
      <c r="M4524" t="s">
        <v>10223</v>
      </c>
      <c r="N4524">
        <v>127.89249999999998</v>
      </c>
      <c r="O4524">
        <v>0</v>
      </c>
      <c r="Q4524" s="186">
        <f t="shared" si="93"/>
        <v>159.86562499999997</v>
      </c>
    </row>
    <row r="4525" spans="3:17" x14ac:dyDescent="0.35">
      <c r="C4525" t="s">
        <v>9973</v>
      </c>
      <c r="D4525">
        <v>108.90630000000002</v>
      </c>
      <c r="E4525">
        <v>93.547799999999995</v>
      </c>
      <c r="G4525" s="186">
        <f>D4526*3</f>
        <v>318.73770000000002</v>
      </c>
      <c r="M4525" t="s">
        <v>10216</v>
      </c>
      <c r="N4525">
        <v>127.89249999999998</v>
      </c>
      <c r="O4525">
        <v>-19.510100000000001</v>
      </c>
      <c r="Q4525" s="186">
        <f t="shared" si="93"/>
        <v>159.86562499999997</v>
      </c>
    </row>
    <row r="4526" spans="3:17" x14ac:dyDescent="0.35">
      <c r="C4526" t="s">
        <v>9974</v>
      </c>
      <c r="D4526">
        <v>106.24590000000001</v>
      </c>
      <c r="E4526">
        <v>88.102800000000002</v>
      </c>
      <c r="G4526" s="186">
        <f>D4527*3</f>
        <v>326.71890000000008</v>
      </c>
      <c r="M4526" t="s">
        <v>10217</v>
      </c>
      <c r="N4526">
        <v>127.89249999999998</v>
      </c>
      <c r="O4526">
        <v>-14.932399999999999</v>
      </c>
      <c r="Q4526" s="186">
        <f t="shared" si="93"/>
        <v>159.86562499999997</v>
      </c>
    </row>
    <row r="4527" spans="3:17" x14ac:dyDescent="0.35">
      <c r="C4527" t="s">
        <v>9975</v>
      </c>
      <c r="D4527">
        <v>108.90630000000002</v>
      </c>
      <c r="E4527">
        <v>86.517899999999997</v>
      </c>
      <c r="G4527" s="186">
        <f>D4528*3</f>
        <v>342.68220000000002</v>
      </c>
      <c r="M4527" t="s">
        <v>10220</v>
      </c>
      <c r="N4527">
        <v>127.89249999999998</v>
      </c>
      <c r="O4527">
        <v>8.0814000000000004</v>
      </c>
      <c r="Q4527" s="186">
        <f t="shared" si="93"/>
        <v>159.86562499999997</v>
      </c>
    </row>
    <row r="4528" spans="3:17" x14ac:dyDescent="0.35">
      <c r="C4528" t="s">
        <v>9976</v>
      </c>
      <c r="D4528">
        <v>114.2274</v>
      </c>
      <c r="E4528">
        <v>90.377899999999997</v>
      </c>
      <c r="G4528" s="186">
        <f>D4529*3</f>
        <v>291.53789999999992</v>
      </c>
      <c r="M4528" t="s">
        <v>9379</v>
      </c>
      <c r="N4528">
        <v>130.75</v>
      </c>
      <c r="O4528">
        <v>0</v>
      </c>
      <c r="Q4528" s="186">
        <f t="shared" si="93"/>
        <v>163.4375</v>
      </c>
    </row>
    <row r="4529" spans="3:17" x14ac:dyDescent="0.35">
      <c r="C4529" t="s">
        <v>9977</v>
      </c>
      <c r="D4529">
        <v>97.179299999999984</v>
      </c>
      <c r="E4529">
        <v>96.2864</v>
      </c>
      <c r="G4529" s="186">
        <f>D4530*3</f>
        <v>291.53789999999992</v>
      </c>
      <c r="M4529" t="s">
        <v>10224</v>
      </c>
      <c r="N4529">
        <v>0</v>
      </c>
      <c r="O4529">
        <v>-4</v>
      </c>
      <c r="Q4529" s="186">
        <f t="shared" si="93"/>
        <v>0</v>
      </c>
    </row>
    <row r="4530" spans="3:17" x14ac:dyDescent="0.35">
      <c r="C4530" t="s">
        <v>9978</v>
      </c>
      <c r="D4530">
        <v>97.179299999999984</v>
      </c>
      <c r="E4530">
        <v>97.772000000000006</v>
      </c>
      <c r="G4530" s="186">
        <f>D4531*3</f>
        <v>291.53789999999992</v>
      </c>
      <c r="M4530" t="s">
        <v>10225</v>
      </c>
      <c r="N4530">
        <v>0</v>
      </c>
      <c r="O4530">
        <v>-3.45</v>
      </c>
      <c r="Q4530" s="186">
        <f t="shared" si="93"/>
        <v>0</v>
      </c>
    </row>
    <row r="4531" spans="3:17" x14ac:dyDescent="0.35">
      <c r="C4531" t="s">
        <v>9979</v>
      </c>
      <c r="D4531">
        <v>97.179299999999984</v>
      </c>
      <c r="E4531">
        <v>93.713300000000004</v>
      </c>
      <c r="G4531" s="186">
        <f>D4532*3</f>
        <v>291.53789999999992</v>
      </c>
      <c r="M4531" t="s">
        <v>10224</v>
      </c>
      <c r="N4531">
        <v>112.94437500000001</v>
      </c>
      <c r="O4531">
        <v>-4</v>
      </c>
      <c r="Q4531" s="186">
        <f t="shared" si="93"/>
        <v>141.18046875000002</v>
      </c>
    </row>
    <row r="4532" spans="3:17" x14ac:dyDescent="0.35">
      <c r="C4532" t="s">
        <v>9980</v>
      </c>
      <c r="D4532">
        <v>97.179299999999984</v>
      </c>
      <c r="E4532">
        <v>88.168999999999997</v>
      </c>
      <c r="G4532" s="186">
        <f>D4533*3</f>
        <v>291.53789999999992</v>
      </c>
      <c r="M4532" t="s">
        <v>10225</v>
      </c>
      <c r="N4532">
        <v>0</v>
      </c>
      <c r="O4532">
        <v>3.45</v>
      </c>
      <c r="Q4532" s="186">
        <f t="shared" ref="Q4532:Q4595" si="94">N4532*1.25</f>
        <v>0</v>
      </c>
    </row>
    <row r="4533" spans="3:17" x14ac:dyDescent="0.35">
      <c r="C4533" t="s">
        <v>9981</v>
      </c>
      <c r="D4533">
        <v>97.179299999999984</v>
      </c>
      <c r="E4533">
        <v>86.683400000000006</v>
      </c>
      <c r="G4533" s="186">
        <f>D4534*3</f>
        <v>291.53789999999992</v>
      </c>
      <c r="M4533" t="s">
        <v>10225</v>
      </c>
      <c r="N4533">
        <v>111.937</v>
      </c>
      <c r="O4533">
        <v>-3.45</v>
      </c>
      <c r="Q4533" s="186">
        <f t="shared" si="94"/>
        <v>139.92124999999999</v>
      </c>
    </row>
    <row r="4534" spans="3:17" x14ac:dyDescent="0.35">
      <c r="C4534" t="s">
        <v>9982</v>
      </c>
      <c r="D4534">
        <v>97.179299999999984</v>
      </c>
      <c r="E4534">
        <v>90.742099999999994</v>
      </c>
      <c r="G4534" s="186">
        <f>D4535*3</f>
        <v>147.81330000000003</v>
      </c>
      <c r="M4534" t="s">
        <v>10224</v>
      </c>
      <c r="N4534">
        <v>112.94437500000001</v>
      </c>
      <c r="O4534">
        <v>4</v>
      </c>
      <c r="Q4534" s="186">
        <f t="shared" si="94"/>
        <v>141.18046875000002</v>
      </c>
    </row>
    <row r="4535" spans="3:17" x14ac:dyDescent="0.35">
      <c r="C4535" t="s">
        <v>9983</v>
      </c>
      <c r="D4535">
        <v>49.271100000000004</v>
      </c>
      <c r="E4535">
        <v>88.064400000000006</v>
      </c>
      <c r="G4535" s="186">
        <f>D4536*3</f>
        <v>147.81330000000003</v>
      </c>
      <c r="M4535" t="s">
        <v>10225</v>
      </c>
      <c r="N4535">
        <v>111.937</v>
      </c>
      <c r="O4535">
        <v>3.45</v>
      </c>
      <c r="Q4535" s="186">
        <f t="shared" si="94"/>
        <v>139.92124999999999</v>
      </c>
    </row>
    <row r="4536" spans="3:17" x14ac:dyDescent="0.35">
      <c r="C4536" t="s">
        <v>9984</v>
      </c>
      <c r="D4536">
        <v>49.271100000000004</v>
      </c>
      <c r="E4536">
        <v>93.751599999999996</v>
      </c>
      <c r="G4536" s="186">
        <f>D4537*3</f>
        <v>-1.7221950000000001</v>
      </c>
      <c r="M4536" t="s">
        <v>10226</v>
      </c>
      <c r="N4536">
        <v>0</v>
      </c>
      <c r="O4536">
        <v>-34</v>
      </c>
      <c r="Q4536" s="186">
        <f t="shared" si="94"/>
        <v>0</v>
      </c>
    </row>
    <row r="4537" spans="3:17" x14ac:dyDescent="0.35">
      <c r="C4537" t="s">
        <v>9984</v>
      </c>
      <c r="D4537">
        <v>-0.57406500000000005</v>
      </c>
      <c r="E4537">
        <v>93.751599999999996</v>
      </c>
      <c r="G4537" s="186">
        <f>D4538*3</f>
        <v>-1.7221769999999998</v>
      </c>
      <c r="M4537" t="s">
        <v>10227</v>
      </c>
      <c r="N4537">
        <v>0</v>
      </c>
      <c r="O4537">
        <v>-38</v>
      </c>
      <c r="Q4537" s="186">
        <f t="shared" si="94"/>
        <v>0</v>
      </c>
    </row>
    <row r="4538" spans="3:17" x14ac:dyDescent="0.35">
      <c r="C4538" t="s">
        <v>9983</v>
      </c>
      <c r="D4538">
        <v>-0.57405899999999999</v>
      </c>
      <c r="E4538">
        <v>88.064400000000006</v>
      </c>
      <c r="G4538" s="186">
        <f>D4539*3</f>
        <v>291.53789999999992</v>
      </c>
      <c r="M4538" t="s">
        <v>10226</v>
      </c>
      <c r="N4538">
        <v>112.94437500000001</v>
      </c>
      <c r="O4538">
        <v>-34</v>
      </c>
      <c r="Q4538" s="186">
        <f t="shared" si="94"/>
        <v>141.18046875000002</v>
      </c>
    </row>
    <row r="4539" spans="3:17" x14ac:dyDescent="0.35">
      <c r="C4539" t="s">
        <v>9985</v>
      </c>
      <c r="D4539">
        <v>97.179299999999984</v>
      </c>
      <c r="E4539">
        <v>87.267799999999994</v>
      </c>
      <c r="G4539" s="186">
        <f>D4540*3</f>
        <v>291.53789999999992</v>
      </c>
      <c r="M4539" t="s">
        <v>10228</v>
      </c>
      <c r="N4539">
        <v>0</v>
      </c>
      <c r="O4539">
        <v>-38</v>
      </c>
      <c r="Q4539" s="186">
        <f t="shared" si="94"/>
        <v>0</v>
      </c>
    </row>
    <row r="4540" spans="3:17" x14ac:dyDescent="0.35">
      <c r="C4540" t="s">
        <v>9986</v>
      </c>
      <c r="D4540">
        <v>97.179299999999984</v>
      </c>
      <c r="E4540">
        <v>94.043199999999999</v>
      </c>
      <c r="G4540" s="186">
        <f>D4541*3</f>
        <v>147.81330000000003</v>
      </c>
      <c r="M4540" t="s">
        <v>10227</v>
      </c>
      <c r="N4540">
        <v>111.937</v>
      </c>
      <c r="O4540">
        <v>-38</v>
      </c>
      <c r="Q4540" s="186">
        <f t="shared" si="94"/>
        <v>139.92124999999999</v>
      </c>
    </row>
    <row r="4541" spans="3:17" x14ac:dyDescent="0.35">
      <c r="C4541" t="s">
        <v>9986</v>
      </c>
      <c r="D4541">
        <v>49.271100000000004</v>
      </c>
      <c r="E4541">
        <v>94.043099999999995</v>
      </c>
      <c r="G4541" s="186">
        <f>D4542*3</f>
        <v>147.81330000000003</v>
      </c>
      <c r="M4541" t="s">
        <v>10229</v>
      </c>
      <c r="N4541">
        <v>112.94437500000001</v>
      </c>
      <c r="O4541">
        <v>-34</v>
      </c>
      <c r="Q4541" s="186">
        <f t="shared" si="94"/>
        <v>141.18046875000002</v>
      </c>
    </row>
    <row r="4542" spans="3:17" x14ac:dyDescent="0.35">
      <c r="C4542" t="s">
        <v>9985</v>
      </c>
      <c r="D4542">
        <v>49.271100000000004</v>
      </c>
      <c r="E4542">
        <v>87.267799999999994</v>
      </c>
      <c r="G4542" s="186">
        <f>D4543*3</f>
        <v>291.53789999999992</v>
      </c>
      <c r="M4542" t="s">
        <v>10228</v>
      </c>
      <c r="N4542">
        <v>111.937</v>
      </c>
      <c r="O4542">
        <v>-38</v>
      </c>
      <c r="Q4542" s="186">
        <f t="shared" si="94"/>
        <v>139.92124999999999</v>
      </c>
    </row>
    <row r="4543" spans="3:17" x14ac:dyDescent="0.35">
      <c r="C4543" t="s">
        <v>9987</v>
      </c>
      <c r="D4543">
        <v>97.179299999999984</v>
      </c>
      <c r="E4543">
        <v>99.003</v>
      </c>
      <c r="G4543" s="186">
        <f>D4544*3</f>
        <v>291.53789999999992</v>
      </c>
      <c r="M4543" t="s">
        <v>10230</v>
      </c>
      <c r="N4543">
        <v>0</v>
      </c>
      <c r="O4543">
        <v>4</v>
      </c>
      <c r="Q4543" s="186">
        <f t="shared" si="94"/>
        <v>0</v>
      </c>
    </row>
    <row r="4544" spans="3:17" x14ac:dyDescent="0.35">
      <c r="C4544" t="s">
        <v>9988</v>
      </c>
      <c r="D4544">
        <v>97.179299999999984</v>
      </c>
      <c r="E4544">
        <v>97.187600000000003</v>
      </c>
      <c r="G4544" s="186">
        <f>D4545*3</f>
        <v>147.81330000000003</v>
      </c>
      <c r="M4544" t="s">
        <v>10231</v>
      </c>
      <c r="N4544">
        <v>0</v>
      </c>
      <c r="O4544">
        <v>3.45</v>
      </c>
      <c r="Q4544" s="186">
        <f t="shared" si="94"/>
        <v>0</v>
      </c>
    </row>
    <row r="4545" spans="3:17" x14ac:dyDescent="0.35">
      <c r="C4545" t="s">
        <v>9988</v>
      </c>
      <c r="D4545">
        <v>49.271100000000004</v>
      </c>
      <c r="E4545">
        <v>97.187600000000003</v>
      </c>
      <c r="G4545" s="186">
        <f>D4546*3</f>
        <v>147.81330000000003</v>
      </c>
      <c r="M4545" t="s">
        <v>10230</v>
      </c>
      <c r="N4545">
        <v>112.94437500000001</v>
      </c>
      <c r="O4545">
        <v>4</v>
      </c>
      <c r="Q4545" s="186">
        <f t="shared" si="94"/>
        <v>141.18046875000002</v>
      </c>
    </row>
    <row r="4546" spans="3:17" x14ac:dyDescent="0.35">
      <c r="C4546" t="s">
        <v>9987</v>
      </c>
      <c r="D4546">
        <v>49.271100000000004</v>
      </c>
      <c r="E4546">
        <v>99.003</v>
      </c>
      <c r="G4546" s="186">
        <f>D4547*3</f>
        <v>291.53789999999992</v>
      </c>
      <c r="M4546" t="s">
        <v>10231</v>
      </c>
      <c r="N4546">
        <v>0</v>
      </c>
      <c r="O4546">
        <v>-3.45</v>
      </c>
      <c r="Q4546" s="186">
        <f t="shared" si="94"/>
        <v>0</v>
      </c>
    </row>
    <row r="4547" spans="3:17" x14ac:dyDescent="0.35">
      <c r="C4547" t="s">
        <v>9989</v>
      </c>
      <c r="D4547">
        <v>97.179299999999984</v>
      </c>
      <c r="E4547">
        <v>90.412199999999999</v>
      </c>
      <c r="G4547" s="186">
        <f>D4548*3</f>
        <v>291.53789999999992</v>
      </c>
      <c r="M4547" t="s">
        <v>10231</v>
      </c>
      <c r="N4547">
        <v>111.937</v>
      </c>
      <c r="O4547">
        <v>3.45</v>
      </c>
      <c r="Q4547" s="186">
        <f t="shared" si="94"/>
        <v>139.92124999999999</v>
      </c>
    </row>
    <row r="4548" spans="3:17" x14ac:dyDescent="0.35">
      <c r="C4548" t="s">
        <v>9990</v>
      </c>
      <c r="D4548">
        <v>97.179299999999984</v>
      </c>
      <c r="E4548">
        <v>85.452399999999997</v>
      </c>
      <c r="G4548" s="186">
        <f>D4549*3</f>
        <v>147.81330000000003</v>
      </c>
      <c r="M4548" t="s">
        <v>10230</v>
      </c>
      <c r="N4548">
        <v>112.94437500000001</v>
      </c>
      <c r="O4548">
        <v>-4</v>
      </c>
      <c r="Q4548" s="186">
        <f t="shared" si="94"/>
        <v>141.18046875000002</v>
      </c>
    </row>
    <row r="4549" spans="3:17" x14ac:dyDescent="0.35">
      <c r="C4549" t="s">
        <v>9990</v>
      </c>
      <c r="D4549">
        <v>49.271100000000004</v>
      </c>
      <c r="E4549">
        <v>85.452399999999997</v>
      </c>
      <c r="G4549" s="186">
        <f>D4550*3</f>
        <v>147.81330000000003</v>
      </c>
      <c r="M4549" t="s">
        <v>10231</v>
      </c>
      <c r="N4549">
        <v>111.937</v>
      </c>
      <c r="O4549">
        <v>-3.45</v>
      </c>
      <c r="Q4549" s="186">
        <f t="shared" si="94"/>
        <v>139.92124999999999</v>
      </c>
    </row>
    <row r="4550" spans="3:17" x14ac:dyDescent="0.35">
      <c r="C4550" t="s">
        <v>9989</v>
      </c>
      <c r="D4550">
        <v>49.271100000000004</v>
      </c>
      <c r="E4550">
        <v>90.412199999999999</v>
      </c>
      <c r="G4550" s="186">
        <f>D4551*3</f>
        <v>147.81330000000003</v>
      </c>
      <c r="M4550" t="s">
        <v>10229</v>
      </c>
      <c r="N4550">
        <v>0</v>
      </c>
      <c r="O4550">
        <v>34</v>
      </c>
      <c r="Q4550" s="186">
        <f t="shared" si="94"/>
        <v>0</v>
      </c>
    </row>
    <row r="4551" spans="3:17" x14ac:dyDescent="0.35">
      <c r="C4551" t="s">
        <v>9991</v>
      </c>
      <c r="D4551">
        <v>49.271100000000004</v>
      </c>
      <c r="E4551">
        <v>97.914900000000003</v>
      </c>
      <c r="G4551" s="186">
        <f>D4552*3</f>
        <v>147.81330000000003</v>
      </c>
      <c r="M4551" t="s">
        <v>10228</v>
      </c>
      <c r="N4551">
        <v>0</v>
      </c>
      <c r="O4551">
        <v>38</v>
      </c>
      <c r="Q4551" s="186">
        <f t="shared" si="94"/>
        <v>0</v>
      </c>
    </row>
    <row r="4552" spans="3:17" x14ac:dyDescent="0.35">
      <c r="C4552" t="s">
        <v>9992</v>
      </c>
      <c r="D4552">
        <v>49.271100000000004</v>
      </c>
      <c r="E4552">
        <v>96.391000000000005</v>
      </c>
      <c r="G4552" s="186">
        <f>D4553*3</f>
        <v>-1.722213</v>
      </c>
      <c r="M4552" t="s">
        <v>10229</v>
      </c>
      <c r="N4552">
        <v>112.94437500000001</v>
      </c>
      <c r="O4552">
        <v>34</v>
      </c>
      <c r="Q4552" s="186">
        <f t="shared" si="94"/>
        <v>141.18046875000002</v>
      </c>
    </row>
    <row r="4553" spans="3:17" x14ac:dyDescent="0.35">
      <c r="C4553" t="s">
        <v>9992</v>
      </c>
      <c r="D4553">
        <v>-0.574071</v>
      </c>
      <c r="E4553">
        <v>96.391000000000005</v>
      </c>
      <c r="G4553" s="186">
        <f>D4554*3</f>
        <v>-1.722213</v>
      </c>
      <c r="M4553" t="s">
        <v>10227</v>
      </c>
      <c r="N4553">
        <v>0</v>
      </c>
      <c r="O4553">
        <v>38</v>
      </c>
      <c r="Q4553" s="186">
        <f t="shared" si="94"/>
        <v>0</v>
      </c>
    </row>
    <row r="4554" spans="3:17" x14ac:dyDescent="0.35">
      <c r="C4554" t="s">
        <v>9991</v>
      </c>
      <c r="D4554">
        <v>-0.574071</v>
      </c>
      <c r="E4554">
        <v>97.914900000000003</v>
      </c>
      <c r="G4554" s="186">
        <f>D4555*3</f>
        <v>147.81330000000003</v>
      </c>
      <c r="M4554" t="s">
        <v>10228</v>
      </c>
      <c r="N4554">
        <v>111.937</v>
      </c>
      <c r="O4554">
        <v>38</v>
      </c>
      <c r="Q4554" s="186">
        <f t="shared" si="94"/>
        <v>139.92124999999999</v>
      </c>
    </row>
    <row r="4555" spans="3:17" x14ac:dyDescent="0.35">
      <c r="C4555" t="s">
        <v>9993</v>
      </c>
      <c r="D4555">
        <v>49.271100000000004</v>
      </c>
      <c r="E4555">
        <v>90.703800000000001</v>
      </c>
      <c r="G4555" s="186">
        <f>D4556*3</f>
        <v>147.81330000000003</v>
      </c>
      <c r="M4555" t="s">
        <v>10226</v>
      </c>
      <c r="N4555">
        <v>112.94437500000001</v>
      </c>
      <c r="O4555">
        <v>34</v>
      </c>
      <c r="Q4555" s="186">
        <f t="shared" si="94"/>
        <v>141.18046875000002</v>
      </c>
    </row>
    <row r="4556" spans="3:17" x14ac:dyDescent="0.35">
      <c r="C4556" t="s">
        <v>9994</v>
      </c>
      <c r="D4556">
        <v>49.271100000000004</v>
      </c>
      <c r="E4556">
        <v>86.540499999999994</v>
      </c>
      <c r="G4556" s="186">
        <f>D4557*3</f>
        <v>-1.7221769999999998</v>
      </c>
      <c r="M4556" t="s">
        <v>10227</v>
      </c>
      <c r="N4556">
        <v>111.937</v>
      </c>
      <c r="O4556">
        <v>38</v>
      </c>
      <c r="Q4556" s="186">
        <f t="shared" si="94"/>
        <v>139.92124999999999</v>
      </c>
    </row>
    <row r="4557" spans="3:17" x14ac:dyDescent="0.35">
      <c r="C4557" t="s">
        <v>9994</v>
      </c>
      <c r="D4557">
        <v>-0.57405899999999999</v>
      </c>
      <c r="E4557">
        <v>86.540499999999994</v>
      </c>
      <c r="G4557" s="186">
        <f>D4558*3</f>
        <v>-1.7221950000000001</v>
      </c>
      <c r="M4557" t="s">
        <v>10189</v>
      </c>
      <c r="N4557">
        <v>18.75</v>
      </c>
      <c r="O4557">
        <v>-98.015500000000003</v>
      </c>
      <c r="Q4557" s="186">
        <f t="shared" si="94"/>
        <v>23.4375</v>
      </c>
    </row>
    <row r="4558" spans="3:17" x14ac:dyDescent="0.35">
      <c r="C4558" t="s">
        <v>9993</v>
      </c>
      <c r="D4558">
        <v>-0.57406500000000005</v>
      </c>
      <c r="E4558">
        <v>90.703800000000001</v>
      </c>
      <c r="G4558" s="186">
        <f>D4559*3</f>
        <v>433.95389999999998</v>
      </c>
      <c r="M4558" t="s">
        <v>10193</v>
      </c>
      <c r="N4558">
        <v>18.75</v>
      </c>
      <c r="O4558">
        <v>-107.893</v>
      </c>
      <c r="Q4558" s="186">
        <f t="shared" si="94"/>
        <v>23.4375</v>
      </c>
    </row>
    <row r="4559" spans="3:17" x14ac:dyDescent="0.35">
      <c r="C4559" t="s">
        <v>9995</v>
      </c>
      <c r="D4559">
        <v>144.65129999999999</v>
      </c>
      <c r="E4559">
        <v>66.385199999999998</v>
      </c>
      <c r="G4559" s="186">
        <f>D4560*3</f>
        <v>428.05439999999999</v>
      </c>
      <c r="M4559" t="s">
        <v>10192</v>
      </c>
      <c r="N4559">
        <v>18.75</v>
      </c>
      <c r="O4559">
        <v>-111.985</v>
      </c>
      <c r="Q4559" s="186">
        <f t="shared" si="94"/>
        <v>23.4375</v>
      </c>
    </row>
    <row r="4560" spans="3:17" x14ac:dyDescent="0.35">
      <c r="C4560" t="s">
        <v>9996</v>
      </c>
      <c r="D4560">
        <v>142.6848</v>
      </c>
      <c r="E4560">
        <v>69.992400000000004</v>
      </c>
      <c r="G4560" s="186">
        <f>D4561*3</f>
        <v>403.48889999999994</v>
      </c>
      <c r="M4560" t="s">
        <v>10189</v>
      </c>
      <c r="N4560">
        <v>31.25</v>
      </c>
      <c r="O4560">
        <v>-111.985</v>
      </c>
      <c r="Q4560" s="186">
        <f t="shared" si="94"/>
        <v>39.0625</v>
      </c>
    </row>
    <row r="4561" spans="3:17" x14ac:dyDescent="0.35">
      <c r="C4561" t="s">
        <v>9997</v>
      </c>
      <c r="D4561">
        <v>134.49629999999999</v>
      </c>
      <c r="E4561">
        <v>72.880200000000002</v>
      </c>
      <c r="G4561" s="186">
        <f>D4562*3</f>
        <v>408.12389999999994</v>
      </c>
      <c r="M4561" t="s">
        <v>10190</v>
      </c>
      <c r="N4561">
        <v>31.25</v>
      </c>
      <c r="O4561">
        <v>-107.893</v>
      </c>
      <c r="Q4561" s="186">
        <f t="shared" si="94"/>
        <v>39.0625</v>
      </c>
    </row>
    <row r="4562" spans="3:17" x14ac:dyDescent="0.35">
      <c r="C4562" t="s">
        <v>9998</v>
      </c>
      <c r="D4562">
        <v>136.04129999999998</v>
      </c>
      <c r="E4562">
        <v>69.900099999999995</v>
      </c>
      <c r="G4562" s="186">
        <f>D4563*3</f>
        <v>354.35790000000003</v>
      </c>
      <c r="M4562" t="s">
        <v>10189</v>
      </c>
      <c r="N4562">
        <v>31.25</v>
      </c>
      <c r="O4562">
        <v>-98.015500000000003</v>
      </c>
      <c r="Q4562" s="186">
        <f t="shared" si="94"/>
        <v>39.0625</v>
      </c>
    </row>
    <row r="4563" spans="3:17" x14ac:dyDescent="0.35">
      <c r="C4563" t="s">
        <v>9999</v>
      </c>
      <c r="D4563">
        <v>118.11930000000001</v>
      </c>
      <c r="E4563">
        <v>71.626000000000005</v>
      </c>
      <c r="G4563" s="186">
        <f>D4564*3</f>
        <v>356.46569999999997</v>
      </c>
      <c r="M4563" t="s">
        <v>10190</v>
      </c>
      <c r="N4563">
        <v>31.25</v>
      </c>
      <c r="O4563">
        <v>-102.107</v>
      </c>
      <c r="Q4563" s="186">
        <f t="shared" si="94"/>
        <v>39.0625</v>
      </c>
    </row>
    <row r="4564" spans="3:17" x14ac:dyDescent="0.35">
      <c r="C4564" t="s">
        <v>9998</v>
      </c>
      <c r="D4564">
        <v>118.8219</v>
      </c>
      <c r="E4564">
        <v>69.900099999999995</v>
      </c>
      <c r="G4564" s="186">
        <f>D4565*3</f>
        <v>329.79330000000004</v>
      </c>
      <c r="M4564" t="s">
        <v>10193</v>
      </c>
      <c r="N4564">
        <v>31.25</v>
      </c>
      <c r="O4564">
        <v>-102.107</v>
      </c>
      <c r="Q4564" s="186">
        <f t="shared" si="94"/>
        <v>39.0625</v>
      </c>
    </row>
    <row r="4565" spans="3:17" x14ac:dyDescent="0.35">
      <c r="C4565" t="s">
        <v>10000</v>
      </c>
      <c r="D4565">
        <v>109.93110000000001</v>
      </c>
      <c r="E4565">
        <v>67.483999999999995</v>
      </c>
      <c r="G4565" s="186">
        <f>D4566*3</f>
        <v>330.63569999999993</v>
      </c>
      <c r="M4565" t="s">
        <v>10189</v>
      </c>
      <c r="N4565">
        <v>35.019374999999997</v>
      </c>
      <c r="O4565">
        <v>-95</v>
      </c>
      <c r="Q4565" s="186">
        <f t="shared" si="94"/>
        <v>43.774218749999996</v>
      </c>
    </row>
    <row r="4566" spans="3:17" x14ac:dyDescent="0.35">
      <c r="C4566" t="s">
        <v>9995</v>
      </c>
      <c r="D4566">
        <v>110.21189999999999</v>
      </c>
      <c r="E4566">
        <v>66.385199999999998</v>
      </c>
      <c r="G4566" s="186">
        <f>D4567*3</f>
        <v>354.35790000000003</v>
      </c>
      <c r="M4566" t="s">
        <v>10189</v>
      </c>
      <c r="N4566">
        <v>52.480624999999996</v>
      </c>
      <c r="O4566">
        <v>-85</v>
      </c>
      <c r="Q4566" s="186">
        <f t="shared" si="94"/>
        <v>65.600781249999997</v>
      </c>
    </row>
    <row r="4567" spans="3:17" x14ac:dyDescent="0.35">
      <c r="C4567" t="s">
        <v>10001</v>
      </c>
      <c r="D4567">
        <v>118.11930000000001</v>
      </c>
      <c r="E4567">
        <v>64.596100000000007</v>
      </c>
      <c r="G4567" s="186">
        <f>D4568*3</f>
        <v>356.46569999999997</v>
      </c>
      <c r="M4567" t="s">
        <v>10190</v>
      </c>
      <c r="N4567">
        <v>47.366374999999998</v>
      </c>
      <c r="O4567">
        <v>-85</v>
      </c>
      <c r="Q4567" s="186">
        <f t="shared" si="94"/>
        <v>59.207968749999999</v>
      </c>
    </row>
    <row r="4568" spans="3:17" x14ac:dyDescent="0.35">
      <c r="C4568" t="s">
        <v>10002</v>
      </c>
      <c r="D4568">
        <v>118.8219</v>
      </c>
      <c r="E4568">
        <v>62.870199999999997</v>
      </c>
      <c r="G4568" s="186">
        <f>D4569*3</f>
        <v>403.48889999999994</v>
      </c>
      <c r="M4568" t="s">
        <v>10191</v>
      </c>
      <c r="N4568">
        <v>38.583750000000002</v>
      </c>
      <c r="O4568">
        <v>-86</v>
      </c>
      <c r="Q4568" s="186">
        <f t="shared" si="94"/>
        <v>48.229687500000004</v>
      </c>
    </row>
    <row r="4569" spans="3:17" x14ac:dyDescent="0.35">
      <c r="C4569" t="s">
        <v>10003</v>
      </c>
      <c r="D4569">
        <v>134.49629999999999</v>
      </c>
      <c r="E4569">
        <v>65.850300000000004</v>
      </c>
      <c r="G4569" s="186">
        <f>D4570*3</f>
        <v>408.12389999999994</v>
      </c>
      <c r="M4569" t="s">
        <v>10192</v>
      </c>
      <c r="N4569">
        <v>35.019374999999997</v>
      </c>
      <c r="O4569">
        <v>-85</v>
      </c>
      <c r="Q4569" s="186">
        <f t="shared" si="94"/>
        <v>43.774218749999996</v>
      </c>
    </row>
    <row r="4570" spans="3:17" x14ac:dyDescent="0.35">
      <c r="C4570" t="s">
        <v>10002</v>
      </c>
      <c r="D4570">
        <v>136.04129999999998</v>
      </c>
      <c r="E4570">
        <v>62.870199999999997</v>
      </c>
      <c r="G4570" s="186">
        <f>D4571*3</f>
        <v>410.93279999999999</v>
      </c>
      <c r="M4570" t="s">
        <v>10193</v>
      </c>
      <c r="N4570">
        <v>40.133625000000002</v>
      </c>
      <c r="O4570">
        <v>-85</v>
      </c>
      <c r="Q4570" s="186">
        <f t="shared" si="94"/>
        <v>50.167031250000001</v>
      </c>
    </row>
    <row r="4571" spans="3:17" x14ac:dyDescent="0.35">
      <c r="C4571" t="s">
        <v>10004</v>
      </c>
      <c r="D4571">
        <v>136.9776</v>
      </c>
      <c r="E4571">
        <v>72.632400000000004</v>
      </c>
      <c r="G4571" s="186">
        <f>D4572*3</f>
        <v>390.03660000000002</v>
      </c>
      <c r="M4571" t="s">
        <v>10193</v>
      </c>
      <c r="N4571">
        <v>47.366374999999998</v>
      </c>
      <c r="O4571">
        <v>-85</v>
      </c>
      <c r="Q4571" s="186">
        <f t="shared" si="94"/>
        <v>59.207968749999999</v>
      </c>
    </row>
    <row r="4572" spans="3:17" x14ac:dyDescent="0.35">
      <c r="C4572" t="s">
        <v>10005</v>
      </c>
      <c r="D4572">
        <v>130.01220000000001</v>
      </c>
      <c r="E4572">
        <v>74.954499999999996</v>
      </c>
      <c r="G4572" s="186">
        <f>D4573*3</f>
        <v>348.24329999999998</v>
      </c>
      <c r="M4572" t="s">
        <v>10190</v>
      </c>
      <c r="N4572">
        <v>22.366375000000001</v>
      </c>
      <c r="O4572">
        <v>-77</v>
      </c>
      <c r="Q4572" s="186">
        <f t="shared" si="94"/>
        <v>27.957968750000003</v>
      </c>
    </row>
    <row r="4573" spans="3:17" x14ac:dyDescent="0.35">
      <c r="C4573" t="s">
        <v>10006</v>
      </c>
      <c r="D4573">
        <v>116.08109999999999</v>
      </c>
      <c r="E4573">
        <v>72.568899999999999</v>
      </c>
      <c r="G4573" s="186">
        <f>D4574*3</f>
        <v>327.34709999999995</v>
      </c>
      <c r="M4573" t="s">
        <v>10190</v>
      </c>
      <c r="N4573">
        <v>15.133624999999999</v>
      </c>
      <c r="O4573">
        <v>-77</v>
      </c>
      <c r="Q4573" s="186">
        <f t="shared" si="94"/>
        <v>18.917031249999997</v>
      </c>
    </row>
    <row r="4574" spans="3:17" x14ac:dyDescent="0.35">
      <c r="C4574" t="s">
        <v>10007</v>
      </c>
      <c r="D4574">
        <v>109.11569999999999</v>
      </c>
      <c r="E4574">
        <v>67.861099999999993</v>
      </c>
      <c r="G4574" s="186">
        <f>D4575*3</f>
        <v>348.24329999999998</v>
      </c>
      <c r="M4574" t="s">
        <v>10189</v>
      </c>
      <c r="N4574">
        <v>10.019375</v>
      </c>
      <c r="O4574">
        <v>-77</v>
      </c>
      <c r="Q4574" s="186">
        <f t="shared" si="94"/>
        <v>12.524218749999999</v>
      </c>
    </row>
    <row r="4575" spans="3:17" x14ac:dyDescent="0.35">
      <c r="C4575" t="s">
        <v>10008</v>
      </c>
      <c r="D4575">
        <v>116.08109999999999</v>
      </c>
      <c r="E4575">
        <v>65.539000000000001</v>
      </c>
      <c r="G4575" s="186">
        <f>D4576*3</f>
        <v>390.03660000000002</v>
      </c>
      <c r="M4575" t="s">
        <v>10192</v>
      </c>
      <c r="N4575">
        <v>10.019375</v>
      </c>
      <c r="O4575">
        <v>-77</v>
      </c>
      <c r="Q4575" s="186">
        <f t="shared" si="94"/>
        <v>12.524218749999999</v>
      </c>
    </row>
    <row r="4576" spans="3:17" x14ac:dyDescent="0.35">
      <c r="C4576" t="s">
        <v>10009</v>
      </c>
      <c r="D4576">
        <v>130.01220000000001</v>
      </c>
      <c r="E4576">
        <v>67.924599999999998</v>
      </c>
      <c r="G4576" s="186">
        <f>D4577*3</f>
        <v>384.26670000000001</v>
      </c>
      <c r="M4576" t="s">
        <v>10192</v>
      </c>
      <c r="N4576">
        <v>27.480625</v>
      </c>
      <c r="O4576">
        <v>-77</v>
      </c>
      <c r="Q4576" s="186">
        <f t="shared" si="94"/>
        <v>34.350781249999997</v>
      </c>
    </row>
    <row r="4577" spans="3:17" x14ac:dyDescent="0.35">
      <c r="C4577" t="s">
        <v>10010</v>
      </c>
      <c r="D4577">
        <v>128.0889</v>
      </c>
      <c r="E4577">
        <v>74.727500000000006</v>
      </c>
      <c r="G4577" s="186">
        <f>D4578*3</f>
        <v>369.08370000000002</v>
      </c>
      <c r="M4577" t="s">
        <v>10190</v>
      </c>
      <c r="N4577">
        <v>22.366375000000001</v>
      </c>
      <c r="O4577">
        <v>-67</v>
      </c>
      <c r="Q4577" s="186">
        <f t="shared" si="94"/>
        <v>27.957968750000003</v>
      </c>
    </row>
    <row r="4578" spans="3:17" x14ac:dyDescent="0.35">
      <c r="C4578" t="s">
        <v>10011</v>
      </c>
      <c r="D4578">
        <v>123.02790000000002</v>
      </c>
      <c r="E4578">
        <v>76.600700000000003</v>
      </c>
      <c r="G4578" s="186">
        <f>D4579*3</f>
        <v>338.71949999999998</v>
      </c>
      <c r="M4578" t="s">
        <v>10189</v>
      </c>
      <c r="N4578">
        <v>10.019375</v>
      </c>
      <c r="O4578">
        <v>-67</v>
      </c>
      <c r="Q4578" s="186">
        <f t="shared" si="94"/>
        <v>12.524218749999999</v>
      </c>
    </row>
    <row r="4579" spans="3:17" x14ac:dyDescent="0.35">
      <c r="C4579" t="s">
        <v>10012</v>
      </c>
      <c r="D4579">
        <v>112.90649999999999</v>
      </c>
      <c r="E4579">
        <v>73.317099999999996</v>
      </c>
      <c r="G4579" s="186">
        <f>D4580*3</f>
        <v>323.53739999999999</v>
      </c>
      <c r="M4579" t="s">
        <v>10190</v>
      </c>
      <c r="N4579">
        <v>15.133624999999999</v>
      </c>
      <c r="O4579">
        <v>-67</v>
      </c>
      <c r="Q4579" s="186">
        <f t="shared" si="94"/>
        <v>18.917031249999997</v>
      </c>
    </row>
    <row r="4580" spans="3:17" x14ac:dyDescent="0.35">
      <c r="C4580" t="s">
        <v>10013</v>
      </c>
      <c r="D4580">
        <v>107.8458</v>
      </c>
      <c r="E4580">
        <v>68.160399999999996</v>
      </c>
      <c r="G4580" s="186">
        <f>D4581*3</f>
        <v>338.71949999999998</v>
      </c>
      <c r="M4580" t="s">
        <v>10191</v>
      </c>
      <c r="N4580">
        <v>13.583750000000002</v>
      </c>
      <c r="O4580">
        <v>-68</v>
      </c>
      <c r="Q4580" s="186">
        <f t="shared" si="94"/>
        <v>16.979687500000004</v>
      </c>
    </row>
    <row r="4581" spans="3:17" x14ac:dyDescent="0.35">
      <c r="C4581" t="s">
        <v>10014</v>
      </c>
      <c r="D4581">
        <v>112.90649999999999</v>
      </c>
      <c r="E4581">
        <v>66.287199999999999</v>
      </c>
      <c r="G4581" s="186">
        <f>D4582*3</f>
        <v>369.08370000000002</v>
      </c>
      <c r="M4581" t="s">
        <v>10192</v>
      </c>
      <c r="N4581">
        <v>10.019375</v>
      </c>
      <c r="O4581">
        <v>-67</v>
      </c>
      <c r="Q4581" s="186">
        <f t="shared" si="94"/>
        <v>12.524218749999999</v>
      </c>
    </row>
    <row r="4582" spans="3:17" x14ac:dyDescent="0.35">
      <c r="C4582" t="s">
        <v>10015</v>
      </c>
      <c r="D4582">
        <v>123.02790000000002</v>
      </c>
      <c r="E4582">
        <v>69.570800000000006</v>
      </c>
      <c r="G4582" s="186">
        <f>D4583*3</f>
        <v>350.66429999999997</v>
      </c>
      <c r="M4582" t="s">
        <v>10193</v>
      </c>
      <c r="N4582">
        <v>15.133624999999999</v>
      </c>
      <c r="O4582">
        <v>-67</v>
      </c>
      <c r="Q4582" s="186">
        <f t="shared" si="94"/>
        <v>18.917031249999997</v>
      </c>
    </row>
    <row r="4583" spans="3:17" x14ac:dyDescent="0.35">
      <c r="C4583" t="s">
        <v>10016</v>
      </c>
      <c r="D4583">
        <v>116.88809999999999</v>
      </c>
      <c r="E4583">
        <v>76.072699999999998</v>
      </c>
      <c r="G4583" s="186">
        <f>D4584*3</f>
        <v>342.68309999999997</v>
      </c>
      <c r="M4583" t="s">
        <v>10189</v>
      </c>
      <c r="N4583">
        <v>6.25</v>
      </c>
      <c r="O4583">
        <v>-80.015500000000003</v>
      </c>
      <c r="Q4583" s="186">
        <f t="shared" si="94"/>
        <v>7.8125</v>
      </c>
    </row>
    <row r="4584" spans="3:17" x14ac:dyDescent="0.35">
      <c r="C4584" t="s">
        <v>10017</v>
      </c>
      <c r="D4584">
        <v>114.2277</v>
      </c>
      <c r="E4584">
        <v>77.657600000000002</v>
      </c>
      <c r="G4584" s="186">
        <f>D4585*3</f>
        <v>326.71890000000008</v>
      </c>
      <c r="M4584" t="s">
        <v>10190</v>
      </c>
      <c r="N4584">
        <v>6.25</v>
      </c>
      <c r="O4584">
        <v>-84.106899999999996</v>
      </c>
      <c r="Q4584" s="186">
        <f t="shared" si="94"/>
        <v>7.8125</v>
      </c>
    </row>
    <row r="4585" spans="3:17" x14ac:dyDescent="0.35">
      <c r="C4585" t="s">
        <v>10018</v>
      </c>
      <c r="D4585">
        <v>108.90630000000002</v>
      </c>
      <c r="E4585">
        <v>73.797499999999999</v>
      </c>
      <c r="G4585" s="186">
        <f>D4586*3</f>
        <v>318.73770000000002</v>
      </c>
      <c r="M4585" t="s">
        <v>10191</v>
      </c>
      <c r="N4585">
        <v>5</v>
      </c>
      <c r="O4585">
        <v>-82.867000000000004</v>
      </c>
      <c r="Q4585" s="186">
        <f t="shared" si="94"/>
        <v>6.25</v>
      </c>
    </row>
    <row r="4586" spans="3:17" x14ac:dyDescent="0.35">
      <c r="C4586" t="s">
        <v>10019</v>
      </c>
      <c r="D4586">
        <v>106.24590000000001</v>
      </c>
      <c r="E4586">
        <v>68.352599999999995</v>
      </c>
      <c r="G4586" s="186">
        <f>D4587*3</f>
        <v>326.71890000000008</v>
      </c>
      <c r="M4586" t="s">
        <v>10192</v>
      </c>
      <c r="N4586">
        <v>6.25</v>
      </c>
      <c r="O4586">
        <v>-80.015500000000003</v>
      </c>
      <c r="Q4586" s="186">
        <f t="shared" si="94"/>
        <v>7.8125</v>
      </c>
    </row>
    <row r="4587" spans="3:17" x14ac:dyDescent="0.35">
      <c r="C4587" t="s">
        <v>10020</v>
      </c>
      <c r="D4587">
        <v>108.90630000000002</v>
      </c>
      <c r="E4587">
        <v>66.767600000000002</v>
      </c>
      <c r="G4587" s="186">
        <f>D4588*3</f>
        <v>342.68309999999997</v>
      </c>
      <c r="M4587" t="s">
        <v>10193</v>
      </c>
      <c r="N4587">
        <v>22.366375000000001</v>
      </c>
      <c r="O4587">
        <v>-77</v>
      </c>
      <c r="Q4587" s="186">
        <f t="shared" si="94"/>
        <v>27.957968750000003</v>
      </c>
    </row>
    <row r="4588" spans="3:17" x14ac:dyDescent="0.35">
      <c r="C4588" t="s">
        <v>10021</v>
      </c>
      <c r="D4588">
        <v>114.2277</v>
      </c>
      <c r="E4588">
        <v>70.627700000000004</v>
      </c>
      <c r="G4588" s="186">
        <f>D4589*3</f>
        <v>291.53789999999992</v>
      </c>
      <c r="M4588" t="s">
        <v>10192</v>
      </c>
      <c r="N4588">
        <v>52.480624999999996</v>
      </c>
      <c r="O4588">
        <v>-25</v>
      </c>
      <c r="Q4588" s="186">
        <f t="shared" si="94"/>
        <v>65.600781249999997</v>
      </c>
    </row>
    <row r="4589" spans="3:17" x14ac:dyDescent="0.35">
      <c r="C4589" t="s">
        <v>10022</v>
      </c>
      <c r="D4589">
        <v>97.179299999999984</v>
      </c>
      <c r="E4589">
        <v>76.536199999999994</v>
      </c>
      <c r="G4589" s="186">
        <f>D4590*3</f>
        <v>291.53789999999992</v>
      </c>
      <c r="M4589" t="s">
        <v>10193</v>
      </c>
      <c r="N4589">
        <v>47.366374999999998</v>
      </c>
      <c r="O4589">
        <v>-25</v>
      </c>
      <c r="Q4589" s="186">
        <f t="shared" si="94"/>
        <v>59.207968749999999</v>
      </c>
    </row>
    <row r="4590" spans="3:17" x14ac:dyDescent="0.35">
      <c r="C4590" t="s">
        <v>10023</v>
      </c>
      <c r="D4590">
        <v>97.179299999999984</v>
      </c>
      <c r="E4590">
        <v>78.021799999999999</v>
      </c>
      <c r="G4590" s="186">
        <f>D4591*3</f>
        <v>291.53789999999992</v>
      </c>
      <c r="M4590" t="s">
        <v>10193</v>
      </c>
      <c r="N4590">
        <v>40.133625000000002</v>
      </c>
      <c r="O4590">
        <v>-25</v>
      </c>
      <c r="Q4590" s="186">
        <f t="shared" si="94"/>
        <v>50.167031250000001</v>
      </c>
    </row>
    <row r="4591" spans="3:17" x14ac:dyDescent="0.35">
      <c r="C4591" t="s">
        <v>10024</v>
      </c>
      <c r="D4591">
        <v>97.179299999999984</v>
      </c>
      <c r="E4591">
        <v>73.963099999999997</v>
      </c>
      <c r="G4591" s="186">
        <f>D4592*3</f>
        <v>291.53789999999992</v>
      </c>
      <c r="M4591" t="s">
        <v>10192</v>
      </c>
      <c r="N4591">
        <v>35.019374999999997</v>
      </c>
      <c r="O4591">
        <v>-25</v>
      </c>
      <c r="Q4591" s="186">
        <f t="shared" si="94"/>
        <v>43.774218749999996</v>
      </c>
    </row>
    <row r="4592" spans="3:17" x14ac:dyDescent="0.35">
      <c r="C4592" t="s">
        <v>10025</v>
      </c>
      <c r="D4592">
        <v>97.179299999999984</v>
      </c>
      <c r="E4592">
        <v>68.418800000000005</v>
      </c>
      <c r="G4592" s="186">
        <f>D4593*3</f>
        <v>291.53789999999992</v>
      </c>
      <c r="M4592" t="s">
        <v>10189</v>
      </c>
      <c r="N4592">
        <v>35.019374999999997</v>
      </c>
      <c r="O4592">
        <v>-25</v>
      </c>
      <c r="Q4592" s="186">
        <f t="shared" si="94"/>
        <v>43.774218749999996</v>
      </c>
    </row>
    <row r="4593" spans="3:17" x14ac:dyDescent="0.35">
      <c r="C4593" t="s">
        <v>10026</v>
      </c>
      <c r="D4593">
        <v>97.179299999999984</v>
      </c>
      <c r="E4593">
        <v>66.933199999999999</v>
      </c>
      <c r="G4593" s="186">
        <f>D4594*3</f>
        <v>291.53789999999992</v>
      </c>
      <c r="M4593" t="s">
        <v>10190</v>
      </c>
      <c r="N4593">
        <v>40.133625000000002</v>
      </c>
      <c r="O4593">
        <v>-25</v>
      </c>
      <c r="Q4593" s="186">
        <f t="shared" si="94"/>
        <v>50.167031250000001</v>
      </c>
    </row>
    <row r="4594" spans="3:17" x14ac:dyDescent="0.35">
      <c r="C4594" t="s">
        <v>10027</v>
      </c>
      <c r="D4594">
        <v>97.179299999999984</v>
      </c>
      <c r="E4594">
        <v>70.991900000000001</v>
      </c>
      <c r="G4594" s="186">
        <f>D4595*3</f>
        <v>147.81330000000003</v>
      </c>
      <c r="M4594" t="s">
        <v>10190</v>
      </c>
      <c r="N4594">
        <v>47.366374999999998</v>
      </c>
      <c r="O4594">
        <v>-25</v>
      </c>
      <c r="Q4594" s="186">
        <f t="shared" si="94"/>
        <v>59.207968749999999</v>
      </c>
    </row>
    <row r="4595" spans="3:17" x14ac:dyDescent="0.35">
      <c r="C4595" t="s">
        <v>10028</v>
      </c>
      <c r="D4595">
        <v>49.271100000000004</v>
      </c>
      <c r="E4595">
        <v>68.3142</v>
      </c>
      <c r="G4595" s="186">
        <f>D4596*3</f>
        <v>147.81330000000003</v>
      </c>
      <c r="M4595" t="s">
        <v>10189</v>
      </c>
      <c r="N4595">
        <v>52.480624999999996</v>
      </c>
      <c r="O4595">
        <v>-25</v>
      </c>
      <c r="Q4595" s="186">
        <f t="shared" si="94"/>
        <v>65.600781249999997</v>
      </c>
    </row>
    <row r="4596" spans="3:17" x14ac:dyDescent="0.35">
      <c r="C4596" t="s">
        <v>10029</v>
      </c>
      <c r="D4596">
        <v>49.271100000000004</v>
      </c>
      <c r="E4596">
        <v>74.001400000000004</v>
      </c>
      <c r="G4596" s="186">
        <f>D4597*3</f>
        <v>-1.7221409999999999</v>
      </c>
      <c r="M4596" t="s">
        <v>10192</v>
      </c>
      <c r="N4596">
        <v>52.480624999999996</v>
      </c>
      <c r="O4596">
        <v>27</v>
      </c>
      <c r="Q4596" s="186">
        <f t="shared" ref="Q4596:Q4640" si="95">N4596*1.25</f>
        <v>65.600781249999997</v>
      </c>
    </row>
    <row r="4597" spans="3:17" x14ac:dyDescent="0.35">
      <c r="C4597" t="s">
        <v>10029</v>
      </c>
      <c r="D4597">
        <v>-0.57404699999999997</v>
      </c>
      <c r="E4597">
        <v>74.001400000000004</v>
      </c>
      <c r="G4597" s="186">
        <f>D4598*3</f>
        <v>-1.7221230000000001</v>
      </c>
      <c r="M4597" t="s">
        <v>10193</v>
      </c>
      <c r="N4597">
        <v>47.366374999999998</v>
      </c>
      <c r="O4597">
        <v>27</v>
      </c>
      <c r="Q4597" s="186">
        <f t="shared" si="95"/>
        <v>59.207968749999999</v>
      </c>
    </row>
    <row r="4598" spans="3:17" x14ac:dyDescent="0.35">
      <c r="C4598" t="s">
        <v>10028</v>
      </c>
      <c r="D4598">
        <v>-0.57404100000000002</v>
      </c>
      <c r="E4598">
        <v>68.3142</v>
      </c>
      <c r="G4598" s="186">
        <f>D4599*3</f>
        <v>291.53789999999992</v>
      </c>
      <c r="M4598" t="s">
        <v>10193</v>
      </c>
      <c r="N4598">
        <v>40.133625000000002</v>
      </c>
      <c r="O4598">
        <v>27</v>
      </c>
      <c r="Q4598" s="186">
        <f t="shared" si="95"/>
        <v>50.167031250000001</v>
      </c>
    </row>
    <row r="4599" spans="3:17" x14ac:dyDescent="0.35">
      <c r="C4599" t="s">
        <v>10030</v>
      </c>
      <c r="D4599">
        <v>97.179299999999984</v>
      </c>
      <c r="E4599">
        <v>67.517600000000002</v>
      </c>
      <c r="G4599" s="186">
        <f>D4600*3</f>
        <v>291.53789999999992</v>
      </c>
      <c r="M4599" t="s">
        <v>10192</v>
      </c>
      <c r="N4599">
        <v>35.019374999999997</v>
      </c>
      <c r="O4599">
        <v>27</v>
      </c>
      <c r="Q4599" s="186">
        <f t="shared" si="95"/>
        <v>43.774218749999996</v>
      </c>
    </row>
    <row r="4600" spans="3:17" x14ac:dyDescent="0.35">
      <c r="C4600" t="s">
        <v>10031</v>
      </c>
      <c r="D4600">
        <v>97.179299999999984</v>
      </c>
      <c r="E4600">
        <v>74.292900000000003</v>
      </c>
      <c r="G4600" s="186">
        <f>D4601*3</f>
        <v>147.81330000000003</v>
      </c>
      <c r="M4600" t="s">
        <v>10189</v>
      </c>
      <c r="N4600">
        <v>35.019374999999997</v>
      </c>
      <c r="O4600">
        <v>-15</v>
      </c>
      <c r="Q4600" s="186">
        <f t="shared" si="95"/>
        <v>43.774218749999996</v>
      </c>
    </row>
    <row r="4601" spans="3:17" x14ac:dyDescent="0.35">
      <c r="C4601" t="s">
        <v>10031</v>
      </c>
      <c r="D4601">
        <v>49.271100000000004</v>
      </c>
      <c r="E4601">
        <v>74.292900000000003</v>
      </c>
      <c r="G4601" s="186">
        <f>D4602*3</f>
        <v>147.81330000000003</v>
      </c>
      <c r="M4601" t="s">
        <v>10190</v>
      </c>
      <c r="N4601">
        <v>40.133625000000002</v>
      </c>
      <c r="O4601">
        <v>-15</v>
      </c>
      <c r="Q4601" s="186">
        <f t="shared" si="95"/>
        <v>50.167031250000001</v>
      </c>
    </row>
    <row r="4602" spans="3:17" x14ac:dyDescent="0.35">
      <c r="C4602" t="s">
        <v>10030</v>
      </c>
      <c r="D4602">
        <v>49.271100000000004</v>
      </c>
      <c r="E4602">
        <v>67.517600000000002</v>
      </c>
      <c r="G4602" s="186">
        <f>D4603*3</f>
        <v>291.53789999999992</v>
      </c>
      <c r="M4602" t="s">
        <v>10190</v>
      </c>
      <c r="N4602">
        <v>40.133625000000002</v>
      </c>
      <c r="O4602">
        <v>27</v>
      </c>
      <c r="Q4602" s="186">
        <f t="shared" si="95"/>
        <v>50.167031250000001</v>
      </c>
    </row>
    <row r="4603" spans="3:17" x14ac:dyDescent="0.35">
      <c r="C4603" t="s">
        <v>10032</v>
      </c>
      <c r="D4603">
        <v>97.179299999999984</v>
      </c>
      <c r="E4603">
        <v>79.252799999999993</v>
      </c>
      <c r="G4603" s="186">
        <f>D4604*3</f>
        <v>291.53789999999992</v>
      </c>
      <c r="M4603" t="s">
        <v>10190</v>
      </c>
      <c r="N4603">
        <v>47.366374999999998</v>
      </c>
      <c r="O4603">
        <v>-15</v>
      </c>
      <c r="Q4603" s="186">
        <f t="shared" si="95"/>
        <v>59.207968749999999</v>
      </c>
    </row>
    <row r="4604" spans="3:17" x14ac:dyDescent="0.35">
      <c r="C4604" t="s">
        <v>10033</v>
      </c>
      <c r="D4604">
        <v>97.179299999999984</v>
      </c>
      <c r="E4604">
        <v>77.437399999999997</v>
      </c>
      <c r="G4604" s="186">
        <f>D4605*3</f>
        <v>147.81330000000003</v>
      </c>
      <c r="M4604" t="s">
        <v>10190</v>
      </c>
      <c r="N4604">
        <v>47.366374999999998</v>
      </c>
      <c r="O4604">
        <v>27</v>
      </c>
      <c r="Q4604" s="186">
        <f t="shared" si="95"/>
        <v>59.207968749999999</v>
      </c>
    </row>
    <row r="4605" spans="3:17" x14ac:dyDescent="0.35">
      <c r="C4605" t="s">
        <v>10033</v>
      </c>
      <c r="D4605">
        <v>49.271100000000004</v>
      </c>
      <c r="E4605">
        <v>77.437299999999993</v>
      </c>
      <c r="G4605" s="186">
        <f>D4606*3</f>
        <v>147.81330000000003</v>
      </c>
      <c r="M4605" t="s">
        <v>10189</v>
      </c>
      <c r="N4605">
        <v>52.480624999999996</v>
      </c>
      <c r="O4605">
        <v>-15</v>
      </c>
      <c r="Q4605" s="186">
        <f t="shared" si="95"/>
        <v>65.600781249999997</v>
      </c>
    </row>
    <row r="4606" spans="3:17" x14ac:dyDescent="0.35">
      <c r="C4606" t="s">
        <v>10032</v>
      </c>
      <c r="D4606">
        <v>49.271100000000004</v>
      </c>
      <c r="E4606">
        <v>79.252799999999993</v>
      </c>
      <c r="G4606" s="186">
        <f>D4607*3</f>
        <v>291.53789999999992</v>
      </c>
      <c r="M4606" t="s">
        <v>10193</v>
      </c>
      <c r="N4606">
        <v>22.366375000000001</v>
      </c>
      <c r="O4606">
        <v>-25</v>
      </c>
      <c r="Q4606" s="186">
        <f t="shared" si="95"/>
        <v>27.957968750000003</v>
      </c>
    </row>
    <row r="4607" spans="3:17" x14ac:dyDescent="0.35">
      <c r="C4607" t="s">
        <v>10034</v>
      </c>
      <c r="D4607">
        <v>97.179299999999984</v>
      </c>
      <c r="E4607">
        <v>70.662000000000006</v>
      </c>
      <c r="G4607" s="186">
        <f>D4608*3</f>
        <v>291.53789999999992</v>
      </c>
      <c r="M4607" t="s">
        <v>10190</v>
      </c>
      <c r="N4607">
        <v>15.133624999999999</v>
      </c>
      <c r="O4607">
        <v>-25</v>
      </c>
      <c r="Q4607" s="186">
        <f t="shared" si="95"/>
        <v>18.917031249999997</v>
      </c>
    </row>
    <row r="4608" spans="3:17" x14ac:dyDescent="0.35">
      <c r="C4608" t="s">
        <v>10035</v>
      </c>
      <c r="D4608">
        <v>97.179299999999984</v>
      </c>
      <c r="E4608">
        <v>65.702200000000005</v>
      </c>
      <c r="G4608" s="186">
        <f>D4609*3</f>
        <v>147.81330000000003</v>
      </c>
      <c r="M4608" t="s">
        <v>10192</v>
      </c>
      <c r="N4608">
        <v>10.019375</v>
      </c>
      <c r="O4608">
        <v>-15</v>
      </c>
      <c r="Q4608" s="186">
        <f t="shared" si="95"/>
        <v>12.524218749999999</v>
      </c>
    </row>
    <row r="4609" spans="3:17" x14ac:dyDescent="0.35">
      <c r="C4609" t="s">
        <v>10035</v>
      </c>
      <c r="D4609">
        <v>49.271100000000004</v>
      </c>
      <c r="E4609">
        <v>65.702100000000002</v>
      </c>
      <c r="G4609" s="186">
        <f>D4610*3</f>
        <v>147.81330000000003</v>
      </c>
      <c r="M4609" t="s">
        <v>10190</v>
      </c>
      <c r="N4609">
        <v>15.133624999999999</v>
      </c>
      <c r="O4609">
        <v>27</v>
      </c>
      <c r="Q4609" s="186">
        <f t="shared" si="95"/>
        <v>18.917031249999997</v>
      </c>
    </row>
    <row r="4610" spans="3:17" x14ac:dyDescent="0.35">
      <c r="C4610" t="s">
        <v>10034</v>
      </c>
      <c r="D4610">
        <v>49.271100000000004</v>
      </c>
      <c r="E4610">
        <v>70.662000000000006</v>
      </c>
      <c r="G4610" s="186">
        <f>D4611*3</f>
        <v>147.81330000000003</v>
      </c>
      <c r="M4610" t="s">
        <v>10190</v>
      </c>
      <c r="N4610">
        <v>22.366375000000001</v>
      </c>
      <c r="O4610">
        <v>27</v>
      </c>
      <c r="Q4610" s="186">
        <f t="shared" si="95"/>
        <v>27.957968750000003</v>
      </c>
    </row>
    <row r="4611" spans="3:17" x14ac:dyDescent="0.35">
      <c r="C4611" t="s">
        <v>10036</v>
      </c>
      <c r="D4611">
        <v>49.271100000000004</v>
      </c>
      <c r="E4611">
        <v>78.164599999999993</v>
      </c>
      <c r="G4611" s="186">
        <f>D4612*3</f>
        <v>147.81330000000003</v>
      </c>
      <c r="M4611" t="s">
        <v>10189</v>
      </c>
      <c r="N4611">
        <v>27.480625</v>
      </c>
      <c r="O4611">
        <v>-15</v>
      </c>
      <c r="Q4611" s="186">
        <f t="shared" si="95"/>
        <v>34.350781249999997</v>
      </c>
    </row>
    <row r="4612" spans="3:17" x14ac:dyDescent="0.35">
      <c r="C4612" t="s">
        <v>10037</v>
      </c>
      <c r="D4612">
        <v>49.271100000000004</v>
      </c>
      <c r="E4612">
        <v>76.640799999999999</v>
      </c>
      <c r="G4612" s="186">
        <f>D4613*3</f>
        <v>-1.7221409999999999</v>
      </c>
      <c r="M4612" t="s">
        <v>10189</v>
      </c>
      <c r="N4612">
        <v>27.480625</v>
      </c>
      <c r="O4612">
        <v>27</v>
      </c>
      <c r="Q4612" s="186">
        <f t="shared" si="95"/>
        <v>34.350781249999997</v>
      </c>
    </row>
    <row r="4613" spans="3:17" x14ac:dyDescent="0.35">
      <c r="C4613" t="s">
        <v>10037</v>
      </c>
      <c r="D4613">
        <v>-0.57404699999999997</v>
      </c>
      <c r="E4613">
        <v>76.640799999999999</v>
      </c>
      <c r="G4613" s="186">
        <f>D4614*3</f>
        <v>-1.7221589999999998</v>
      </c>
      <c r="M4613" t="s">
        <v>10190</v>
      </c>
      <c r="N4613">
        <v>0</v>
      </c>
      <c r="O4613">
        <v>-107.893</v>
      </c>
      <c r="Q4613" s="186">
        <f t="shared" si="95"/>
        <v>0</v>
      </c>
    </row>
    <row r="4614" spans="3:17" x14ac:dyDescent="0.35">
      <c r="C4614" t="s">
        <v>10036</v>
      </c>
      <c r="D4614">
        <v>-0.57405299999999992</v>
      </c>
      <c r="E4614">
        <v>78.164599999999993</v>
      </c>
      <c r="G4614" s="186">
        <f>D4615*3</f>
        <v>147.81330000000003</v>
      </c>
      <c r="M4614" t="s">
        <v>10190</v>
      </c>
      <c r="N4614">
        <v>0</v>
      </c>
      <c r="O4614">
        <v>-102.107</v>
      </c>
      <c r="Q4614" s="186">
        <f t="shared" si="95"/>
        <v>0</v>
      </c>
    </row>
    <row r="4615" spans="3:17" x14ac:dyDescent="0.35">
      <c r="C4615" t="s">
        <v>10038</v>
      </c>
      <c r="D4615">
        <v>49.271100000000004</v>
      </c>
      <c r="E4615">
        <v>70.953599999999994</v>
      </c>
      <c r="G4615" s="186">
        <f>D4616*3</f>
        <v>147.81330000000003</v>
      </c>
      <c r="M4615" t="s">
        <v>10189</v>
      </c>
      <c r="N4615">
        <v>0</v>
      </c>
      <c r="O4615">
        <v>-98.015500000000003</v>
      </c>
      <c r="Q4615" s="186">
        <f t="shared" si="95"/>
        <v>0</v>
      </c>
    </row>
    <row r="4616" spans="3:17" x14ac:dyDescent="0.35">
      <c r="C4616" t="s">
        <v>10039</v>
      </c>
      <c r="D4616">
        <v>49.271100000000004</v>
      </c>
      <c r="E4616">
        <v>66.790300000000002</v>
      </c>
      <c r="G4616" s="186">
        <f>D4617*3</f>
        <v>-1.7221230000000001</v>
      </c>
      <c r="M4616" t="s">
        <v>10192</v>
      </c>
      <c r="N4616">
        <v>0</v>
      </c>
      <c r="O4616">
        <v>-98.015500000000003</v>
      </c>
      <c r="Q4616" s="186">
        <f t="shared" si="95"/>
        <v>0</v>
      </c>
    </row>
    <row r="4617" spans="3:17" x14ac:dyDescent="0.35">
      <c r="C4617" t="s">
        <v>10039</v>
      </c>
      <c r="D4617">
        <v>-0.57404100000000002</v>
      </c>
      <c r="E4617">
        <v>66.790300000000002</v>
      </c>
      <c r="G4617" s="186">
        <f>D4618*3</f>
        <v>-1.7221409999999999</v>
      </c>
      <c r="M4617" t="s">
        <v>10193</v>
      </c>
      <c r="N4617">
        <v>0</v>
      </c>
      <c r="O4617">
        <v>-102.107</v>
      </c>
      <c r="Q4617" s="186">
        <f t="shared" si="95"/>
        <v>0</v>
      </c>
    </row>
    <row r="4618" spans="3:17" x14ac:dyDescent="0.35">
      <c r="C4618" t="s">
        <v>10038</v>
      </c>
      <c r="D4618">
        <v>-0.57404699999999997</v>
      </c>
      <c r="E4618">
        <v>70.953599999999994</v>
      </c>
      <c r="G4618" s="186">
        <f>D4619*3</f>
        <v>433.95389999999998</v>
      </c>
      <c r="M4618" t="s">
        <v>10193</v>
      </c>
      <c r="N4618">
        <v>0</v>
      </c>
      <c r="O4618">
        <v>-107.893</v>
      </c>
      <c r="Q4618" s="186">
        <f t="shared" si="95"/>
        <v>0</v>
      </c>
    </row>
    <row r="4619" spans="3:17" x14ac:dyDescent="0.35">
      <c r="C4619" t="s">
        <v>10040</v>
      </c>
      <c r="D4619">
        <v>144.65129999999999</v>
      </c>
      <c r="E4619">
        <v>37.313400000000001</v>
      </c>
      <c r="G4619" s="186">
        <f>D4620*3</f>
        <v>428.05439999999999</v>
      </c>
      <c r="M4619" t="s">
        <v>10192</v>
      </c>
      <c r="N4619">
        <v>0</v>
      </c>
      <c r="O4619">
        <v>-111.985</v>
      </c>
      <c r="Q4619" s="186">
        <f t="shared" si="95"/>
        <v>0</v>
      </c>
    </row>
    <row r="4620" spans="3:17" x14ac:dyDescent="0.35">
      <c r="C4620" t="s">
        <v>10041</v>
      </c>
      <c r="D4620">
        <v>142.6848</v>
      </c>
      <c r="E4620">
        <v>40.9206</v>
      </c>
      <c r="G4620" s="186">
        <f>D4621*3</f>
        <v>403.48889999999994</v>
      </c>
      <c r="M4620" t="s">
        <v>10189</v>
      </c>
      <c r="N4620">
        <v>0</v>
      </c>
      <c r="O4620">
        <v>-111.985</v>
      </c>
      <c r="Q4620" s="186">
        <f t="shared" si="95"/>
        <v>0</v>
      </c>
    </row>
    <row r="4621" spans="3:17" x14ac:dyDescent="0.35">
      <c r="C4621" t="s">
        <v>10042</v>
      </c>
      <c r="D4621">
        <v>134.49629999999999</v>
      </c>
      <c r="E4621">
        <v>43.808500000000002</v>
      </c>
      <c r="G4621" s="186">
        <f>D4622*3</f>
        <v>408.12389999999994</v>
      </c>
      <c r="M4621" t="s">
        <v>10192</v>
      </c>
      <c r="N4621">
        <v>33.915374999999997</v>
      </c>
      <c r="O4621">
        <v>-97.132300000000001</v>
      </c>
      <c r="Q4621" s="186">
        <f t="shared" si="95"/>
        <v>42.394218749999993</v>
      </c>
    </row>
    <row r="4622" spans="3:17" x14ac:dyDescent="0.35">
      <c r="C4622" t="s">
        <v>10043</v>
      </c>
      <c r="D4622">
        <v>136.04129999999998</v>
      </c>
      <c r="E4622">
        <v>40.828400000000002</v>
      </c>
      <c r="G4622" s="186">
        <f>D4623*3</f>
        <v>354.35879999999997</v>
      </c>
      <c r="M4622" t="s">
        <v>10193</v>
      </c>
      <c r="N4622">
        <v>37.531750000000002</v>
      </c>
      <c r="O4622">
        <v>-100.02500000000001</v>
      </c>
      <c r="Q4622" s="186">
        <f t="shared" si="95"/>
        <v>46.914687499999999</v>
      </c>
    </row>
    <row r="4623" spans="3:17" x14ac:dyDescent="0.35">
      <c r="C4623" t="s">
        <v>10044</v>
      </c>
      <c r="D4623">
        <v>118.11959999999999</v>
      </c>
      <c r="E4623">
        <v>42.554200000000002</v>
      </c>
      <c r="G4623" s="186">
        <f>D4624*3</f>
        <v>356.46569999999997</v>
      </c>
      <c r="M4623" t="s">
        <v>10190</v>
      </c>
      <c r="N4623">
        <v>12.531749999999999</v>
      </c>
      <c r="O4623">
        <v>-82.025300000000001</v>
      </c>
      <c r="Q4623" s="186">
        <f t="shared" si="95"/>
        <v>15.664687499999999</v>
      </c>
    </row>
    <row r="4624" spans="3:17" x14ac:dyDescent="0.35">
      <c r="C4624" t="s">
        <v>10043</v>
      </c>
      <c r="D4624">
        <v>118.8219</v>
      </c>
      <c r="E4624">
        <v>40.828400000000002</v>
      </c>
      <c r="G4624" s="186">
        <f>D4625*3</f>
        <v>329.79330000000004</v>
      </c>
      <c r="M4624" t="s">
        <v>10189</v>
      </c>
      <c r="N4624">
        <v>8.9153749999999992</v>
      </c>
      <c r="O4624">
        <v>-79.132300000000001</v>
      </c>
      <c r="Q4624" s="186">
        <f t="shared" si="95"/>
        <v>11.144218749999999</v>
      </c>
    </row>
    <row r="4625" spans="3:24" x14ac:dyDescent="0.35">
      <c r="C4625" t="s">
        <v>10045</v>
      </c>
      <c r="D4625">
        <v>109.93110000000001</v>
      </c>
      <c r="E4625">
        <v>38.412199999999999</v>
      </c>
      <c r="G4625" s="186">
        <f>D4626*3</f>
        <v>330.63569999999993</v>
      </c>
      <c r="M4625" t="s">
        <v>10192</v>
      </c>
      <c r="N4625">
        <v>8.9153749999999992</v>
      </c>
      <c r="O4625">
        <v>-79.132300000000001</v>
      </c>
      <c r="Q4625" s="186">
        <f t="shared" si="95"/>
        <v>11.144218749999999</v>
      </c>
    </row>
    <row r="4626" spans="3:24" x14ac:dyDescent="0.35">
      <c r="C4626" t="s">
        <v>10040</v>
      </c>
      <c r="D4626">
        <v>110.21189999999999</v>
      </c>
      <c r="E4626">
        <v>37.313400000000001</v>
      </c>
      <c r="G4626" s="186">
        <f>D4627*3</f>
        <v>354.35879999999997</v>
      </c>
      <c r="M4626" t="s">
        <v>10192</v>
      </c>
      <c r="N4626">
        <v>21.262374999999999</v>
      </c>
      <c r="O4626">
        <v>-89.009900000000002</v>
      </c>
      <c r="Q4626" s="186">
        <f t="shared" si="95"/>
        <v>26.577968749999997</v>
      </c>
    </row>
    <row r="4627" spans="3:24" x14ac:dyDescent="0.35">
      <c r="C4627" t="s">
        <v>10046</v>
      </c>
      <c r="D4627">
        <v>118.11959999999999</v>
      </c>
      <c r="E4627">
        <v>35.5244</v>
      </c>
      <c r="G4627" s="186">
        <f>D4628*3</f>
        <v>356.46569999999997</v>
      </c>
      <c r="M4627" t="s">
        <v>10190</v>
      </c>
      <c r="N4627">
        <v>22.366375000000001</v>
      </c>
      <c r="O4627">
        <v>37</v>
      </c>
      <c r="Q4627" s="186">
        <f t="shared" si="95"/>
        <v>27.957968750000003</v>
      </c>
      <c r="T4627" t="s">
        <v>8916</v>
      </c>
      <c r="U4627">
        <v>125</v>
      </c>
      <c r="V4627">
        <v>-20</v>
      </c>
      <c r="X4627">
        <f>U4627*2.15</f>
        <v>268.75</v>
      </c>
    </row>
    <row r="4628" spans="3:24" x14ac:dyDescent="0.35">
      <c r="C4628" t="s">
        <v>10047</v>
      </c>
      <c r="D4628">
        <v>118.8219</v>
      </c>
      <c r="E4628">
        <v>33.798499999999997</v>
      </c>
      <c r="G4628" s="186">
        <f>D4629*3</f>
        <v>403.48889999999994</v>
      </c>
      <c r="M4628" t="s">
        <v>10190</v>
      </c>
      <c r="N4628">
        <v>15.133624999999999</v>
      </c>
      <c r="O4628">
        <v>37</v>
      </c>
      <c r="Q4628" s="186">
        <f t="shared" si="95"/>
        <v>18.917031249999997</v>
      </c>
      <c r="T4628" t="s">
        <v>10283</v>
      </c>
      <c r="U4628">
        <v>122.532</v>
      </c>
      <c r="V4628">
        <v>-20</v>
      </c>
      <c r="X4628" s="186">
        <f t="shared" ref="X4628:X4691" si="96">U4628*2.15</f>
        <v>263.44379999999995</v>
      </c>
    </row>
    <row r="4629" spans="3:24" x14ac:dyDescent="0.35">
      <c r="C4629" t="s">
        <v>10048</v>
      </c>
      <c r="D4629">
        <v>134.49629999999999</v>
      </c>
      <c r="E4629">
        <v>36.778599999999997</v>
      </c>
      <c r="G4629" s="186">
        <f>D4630*3</f>
        <v>408.12389999999994</v>
      </c>
      <c r="M4629" t="s">
        <v>10192</v>
      </c>
      <c r="N4629">
        <v>52.480624999999996</v>
      </c>
      <c r="O4629">
        <v>37</v>
      </c>
      <c r="Q4629" s="186">
        <f t="shared" si="95"/>
        <v>65.600781249999997</v>
      </c>
      <c r="T4629" t="s">
        <v>10284</v>
      </c>
      <c r="U4629">
        <v>122.532</v>
      </c>
      <c r="V4629">
        <v>-20</v>
      </c>
      <c r="X4629" s="186">
        <f t="shared" si="96"/>
        <v>263.44379999999995</v>
      </c>
    </row>
    <row r="4630" spans="3:24" x14ac:dyDescent="0.35">
      <c r="C4630" t="s">
        <v>10047</v>
      </c>
      <c r="D4630">
        <v>136.04129999999998</v>
      </c>
      <c r="E4630">
        <v>33.798499999999997</v>
      </c>
      <c r="G4630" s="186">
        <f>D4631*3</f>
        <v>410.93279999999999</v>
      </c>
      <c r="M4630" t="s">
        <v>10189</v>
      </c>
      <c r="N4630">
        <v>52.480624999999996</v>
      </c>
      <c r="O4630">
        <v>37</v>
      </c>
      <c r="Q4630" s="186">
        <f t="shared" si="95"/>
        <v>65.600781249999997</v>
      </c>
      <c r="T4630" t="s">
        <v>10285</v>
      </c>
      <c r="U4630">
        <v>121.28100000000001</v>
      </c>
      <c r="V4630">
        <v>-14</v>
      </c>
      <c r="X4630" s="186">
        <f t="shared" si="96"/>
        <v>260.75414999999998</v>
      </c>
    </row>
    <row r="4631" spans="3:24" x14ac:dyDescent="0.35">
      <c r="C4631" t="s">
        <v>10049</v>
      </c>
      <c r="D4631">
        <v>136.9776</v>
      </c>
      <c r="E4631">
        <v>43.560600000000001</v>
      </c>
      <c r="G4631" s="186">
        <f>D4632*3</f>
        <v>390.03660000000002</v>
      </c>
      <c r="M4631" t="s">
        <v>10193</v>
      </c>
      <c r="N4631">
        <v>47.366374999999998</v>
      </c>
      <c r="O4631">
        <v>37</v>
      </c>
      <c r="Q4631" s="186">
        <f t="shared" si="95"/>
        <v>59.207968749999999</v>
      </c>
      <c r="T4631" t="s">
        <v>10286</v>
      </c>
      <c r="U4631">
        <v>121.28100000000001</v>
      </c>
      <c r="V4631">
        <v>-14</v>
      </c>
      <c r="X4631" s="186">
        <f t="shared" si="96"/>
        <v>260.75414999999998</v>
      </c>
    </row>
    <row r="4632" spans="3:24" x14ac:dyDescent="0.35">
      <c r="C4632" t="s">
        <v>10050</v>
      </c>
      <c r="D4632">
        <v>130.01220000000001</v>
      </c>
      <c r="E4632">
        <v>45.882800000000003</v>
      </c>
      <c r="G4632" s="186">
        <f>D4633*3</f>
        <v>348.24329999999998</v>
      </c>
      <c r="M4632" t="s">
        <v>10193</v>
      </c>
      <c r="N4632">
        <v>40.133625000000002</v>
      </c>
      <c r="O4632">
        <v>37</v>
      </c>
      <c r="Q4632" s="186">
        <f t="shared" si="95"/>
        <v>50.167031250000001</v>
      </c>
      <c r="T4632" t="s">
        <v>8916</v>
      </c>
      <c r="U4632">
        <v>125</v>
      </c>
      <c r="V4632">
        <v>-14</v>
      </c>
      <c r="X4632" s="186">
        <f t="shared" si="96"/>
        <v>268.75</v>
      </c>
    </row>
    <row r="4633" spans="3:24" x14ac:dyDescent="0.35">
      <c r="C4633" t="s">
        <v>10051</v>
      </c>
      <c r="D4633">
        <v>116.08109999999999</v>
      </c>
      <c r="E4633">
        <v>43.497100000000003</v>
      </c>
      <c r="G4633" s="186">
        <f>D4634*3</f>
        <v>327.34709999999995</v>
      </c>
      <c r="M4633" t="s">
        <v>10192</v>
      </c>
      <c r="N4633">
        <v>10.019375</v>
      </c>
      <c r="O4633">
        <v>37</v>
      </c>
      <c r="Q4633" s="186">
        <f t="shared" si="95"/>
        <v>12.524218749999999</v>
      </c>
      <c r="T4633" t="s">
        <v>10287</v>
      </c>
      <c r="U4633">
        <v>125</v>
      </c>
      <c r="V4633">
        <v>-14</v>
      </c>
      <c r="X4633" s="186">
        <f t="shared" si="96"/>
        <v>268.75</v>
      </c>
    </row>
    <row r="4634" spans="3:24" x14ac:dyDescent="0.35">
      <c r="C4634" t="s">
        <v>10052</v>
      </c>
      <c r="D4634">
        <v>109.11569999999999</v>
      </c>
      <c r="E4634">
        <v>38.789299999999997</v>
      </c>
      <c r="G4634" s="186">
        <f>D4635*3</f>
        <v>348.24329999999998</v>
      </c>
      <c r="M4634" t="s">
        <v>10193</v>
      </c>
      <c r="N4634">
        <v>15.133624999999999</v>
      </c>
      <c r="O4634">
        <v>37</v>
      </c>
      <c r="Q4634" s="186">
        <f t="shared" si="95"/>
        <v>18.917031249999997</v>
      </c>
      <c r="T4634" t="s">
        <v>8916</v>
      </c>
      <c r="U4634">
        <v>120</v>
      </c>
      <c r="V4634">
        <v>-64</v>
      </c>
      <c r="X4634" s="186">
        <f t="shared" si="96"/>
        <v>258</v>
      </c>
    </row>
    <row r="4635" spans="3:24" x14ac:dyDescent="0.35">
      <c r="C4635" t="s">
        <v>10053</v>
      </c>
      <c r="D4635">
        <v>116.08109999999999</v>
      </c>
      <c r="E4635">
        <v>36.467199999999998</v>
      </c>
      <c r="G4635" s="186">
        <f>D4636*3</f>
        <v>390.03660000000002</v>
      </c>
      <c r="M4635" t="s">
        <v>10191</v>
      </c>
      <c r="N4635">
        <v>38.583750000000002</v>
      </c>
      <c r="O4635">
        <v>36</v>
      </c>
      <c r="Q4635" s="186">
        <f t="shared" si="95"/>
        <v>48.229687500000004</v>
      </c>
      <c r="T4635" t="s">
        <v>9300</v>
      </c>
      <c r="U4635">
        <v>136</v>
      </c>
      <c r="V4635">
        <v>-64</v>
      </c>
      <c r="X4635" s="186">
        <f t="shared" si="96"/>
        <v>292.39999999999998</v>
      </c>
    </row>
    <row r="4636" spans="3:24" x14ac:dyDescent="0.35">
      <c r="C4636" t="s">
        <v>10054</v>
      </c>
      <c r="D4636">
        <v>130.01220000000001</v>
      </c>
      <c r="E4636">
        <v>38.852899999999998</v>
      </c>
      <c r="G4636" s="186">
        <f>D4637*3</f>
        <v>384.26670000000001</v>
      </c>
      <c r="M4636" t="s">
        <v>10191</v>
      </c>
      <c r="N4636">
        <v>13.583750000000002</v>
      </c>
      <c r="O4636">
        <v>36</v>
      </c>
      <c r="Q4636" s="186">
        <f t="shared" si="95"/>
        <v>16.979687500000004</v>
      </c>
      <c r="T4636" t="s">
        <v>8916</v>
      </c>
      <c r="U4636">
        <v>120</v>
      </c>
      <c r="V4636">
        <v>-70</v>
      </c>
      <c r="X4636" s="186">
        <f t="shared" si="96"/>
        <v>258</v>
      </c>
    </row>
    <row r="4637" spans="3:24" x14ac:dyDescent="0.35">
      <c r="C4637" t="s">
        <v>10055</v>
      </c>
      <c r="D4637">
        <v>128.0889</v>
      </c>
      <c r="E4637">
        <v>45.655799999999999</v>
      </c>
      <c r="G4637" s="186">
        <f>D4638*3</f>
        <v>369.08460000000002</v>
      </c>
      <c r="M4637" t="s">
        <v>10224</v>
      </c>
      <c r="N4637">
        <v>0</v>
      </c>
      <c r="O4637">
        <v>4</v>
      </c>
      <c r="Q4637" s="186">
        <f t="shared" si="95"/>
        <v>0</v>
      </c>
      <c r="T4637" t="s">
        <v>9300</v>
      </c>
      <c r="U4637">
        <v>136</v>
      </c>
      <c r="V4637">
        <v>-70</v>
      </c>
      <c r="X4637" s="186">
        <f t="shared" si="96"/>
        <v>292.39999999999998</v>
      </c>
    </row>
    <row r="4638" spans="3:24" x14ac:dyDescent="0.35">
      <c r="C4638" t="s">
        <v>10056</v>
      </c>
      <c r="D4638">
        <v>123.0282</v>
      </c>
      <c r="E4638">
        <v>47.5289</v>
      </c>
      <c r="G4638" s="186">
        <f>D4639*3</f>
        <v>338.71949999999998</v>
      </c>
      <c r="M4638" t="s">
        <v>10229</v>
      </c>
      <c r="N4638">
        <v>0</v>
      </c>
      <c r="O4638">
        <v>-34</v>
      </c>
      <c r="Q4638" s="186">
        <f t="shared" si="95"/>
        <v>0</v>
      </c>
      <c r="T4638" t="s">
        <v>8916</v>
      </c>
      <c r="U4638">
        <v>100</v>
      </c>
      <c r="V4638">
        <v>-70</v>
      </c>
      <c r="X4638" s="186">
        <f t="shared" si="96"/>
        <v>215</v>
      </c>
    </row>
    <row r="4639" spans="3:24" x14ac:dyDescent="0.35">
      <c r="C4639" t="s">
        <v>10057</v>
      </c>
      <c r="D4639">
        <v>112.90649999999999</v>
      </c>
      <c r="E4639">
        <v>44.245399999999997</v>
      </c>
      <c r="G4639" s="186">
        <f>D4640*3</f>
        <v>323.53739999999999</v>
      </c>
      <c r="M4639" t="s">
        <v>10230</v>
      </c>
      <c r="N4639">
        <v>0</v>
      </c>
      <c r="O4639">
        <v>-4</v>
      </c>
      <c r="Q4639" s="186">
        <f t="shared" si="95"/>
        <v>0</v>
      </c>
      <c r="T4639" t="s">
        <v>8916</v>
      </c>
      <c r="U4639">
        <v>120</v>
      </c>
      <c r="V4639">
        <v>-114</v>
      </c>
      <c r="X4639" s="186">
        <f t="shared" si="96"/>
        <v>258</v>
      </c>
    </row>
    <row r="4640" spans="3:24" x14ac:dyDescent="0.35">
      <c r="C4640" t="s">
        <v>10058</v>
      </c>
      <c r="D4640">
        <v>107.8458</v>
      </c>
      <c r="E4640">
        <v>39.0886</v>
      </c>
      <c r="G4640" s="186">
        <f>D4641*3</f>
        <v>338.71949999999998</v>
      </c>
      <c r="M4640" t="s">
        <v>10226</v>
      </c>
      <c r="N4640">
        <v>0</v>
      </c>
      <c r="O4640">
        <v>34</v>
      </c>
      <c r="Q4640" s="186">
        <f t="shared" si="95"/>
        <v>0</v>
      </c>
      <c r="T4640" t="s">
        <v>10288</v>
      </c>
      <c r="U4640">
        <v>147</v>
      </c>
      <c r="V4640">
        <v>-114</v>
      </c>
      <c r="X4640" s="186">
        <f t="shared" si="96"/>
        <v>316.05</v>
      </c>
    </row>
    <row r="4641" spans="3:24" x14ac:dyDescent="0.35">
      <c r="C4641" t="s">
        <v>10059</v>
      </c>
      <c r="D4641">
        <v>112.90649999999999</v>
      </c>
      <c r="E4641">
        <v>37.215499999999999</v>
      </c>
      <c r="G4641" s="186">
        <f>D4642*3</f>
        <v>369.08370000000002</v>
      </c>
      <c r="T4641" t="s">
        <v>8916</v>
      </c>
      <c r="U4641">
        <v>120</v>
      </c>
      <c r="V4641">
        <v>-120</v>
      </c>
      <c r="X4641" s="186">
        <f t="shared" si="96"/>
        <v>258</v>
      </c>
    </row>
    <row r="4642" spans="3:24" x14ac:dyDescent="0.35">
      <c r="C4642" t="s">
        <v>10060</v>
      </c>
      <c r="D4642">
        <v>123.02790000000002</v>
      </c>
      <c r="E4642">
        <v>40.499000000000002</v>
      </c>
      <c r="G4642" s="186">
        <f>D4643*3</f>
        <v>350.66429999999997</v>
      </c>
      <c r="T4642" t="s">
        <v>8916</v>
      </c>
      <c r="U4642">
        <v>100</v>
      </c>
      <c r="V4642">
        <v>-64</v>
      </c>
      <c r="X4642" s="186">
        <f t="shared" si="96"/>
        <v>215</v>
      </c>
    </row>
    <row r="4643" spans="3:24" x14ac:dyDescent="0.35">
      <c r="C4643" t="s">
        <v>10061</v>
      </c>
      <c r="D4643">
        <v>116.88809999999999</v>
      </c>
      <c r="E4643">
        <v>47.000900000000001</v>
      </c>
      <c r="G4643" s="186">
        <f>D4644*3</f>
        <v>342.68309999999997</v>
      </c>
      <c r="T4643" t="s">
        <v>10288</v>
      </c>
      <c r="U4643">
        <v>147</v>
      </c>
      <c r="V4643">
        <v>-120</v>
      </c>
      <c r="X4643" s="186">
        <f t="shared" si="96"/>
        <v>316.05</v>
      </c>
    </row>
    <row r="4644" spans="3:24" x14ac:dyDescent="0.35">
      <c r="C4644" t="s">
        <v>10062</v>
      </c>
      <c r="D4644">
        <v>114.2277</v>
      </c>
      <c r="E4644">
        <v>48.585799999999999</v>
      </c>
      <c r="G4644" s="186">
        <f>D4645*3</f>
        <v>326.71890000000008</v>
      </c>
      <c r="T4644" t="s">
        <v>8916</v>
      </c>
      <c r="U4644">
        <v>100</v>
      </c>
      <c r="V4644">
        <v>-120</v>
      </c>
      <c r="X4644" s="186">
        <f t="shared" si="96"/>
        <v>215</v>
      </c>
    </row>
    <row r="4645" spans="3:24" x14ac:dyDescent="0.35">
      <c r="C4645" t="s">
        <v>10063</v>
      </c>
      <c r="D4645">
        <v>108.90630000000002</v>
      </c>
      <c r="E4645">
        <v>44.7258</v>
      </c>
      <c r="G4645" s="186">
        <f>D4646*3</f>
        <v>318.73770000000002</v>
      </c>
      <c r="T4645" t="s">
        <v>8916</v>
      </c>
      <c r="U4645">
        <v>100</v>
      </c>
      <c r="V4645">
        <v>-14</v>
      </c>
      <c r="X4645" s="186">
        <f t="shared" si="96"/>
        <v>215</v>
      </c>
    </row>
    <row r="4646" spans="3:24" x14ac:dyDescent="0.35">
      <c r="C4646" t="s">
        <v>10064</v>
      </c>
      <c r="D4646">
        <v>106.24590000000001</v>
      </c>
      <c r="E4646">
        <v>39.280799999999999</v>
      </c>
      <c r="G4646" s="186">
        <f>D4647*3</f>
        <v>326.71890000000008</v>
      </c>
      <c r="T4646" t="s">
        <v>10289</v>
      </c>
      <c r="U4646">
        <v>20</v>
      </c>
      <c r="V4646">
        <v>-180</v>
      </c>
      <c r="X4646" s="186">
        <f t="shared" si="96"/>
        <v>43</v>
      </c>
    </row>
    <row r="4647" spans="3:24" x14ac:dyDescent="0.35">
      <c r="C4647" t="s">
        <v>10065</v>
      </c>
      <c r="D4647">
        <v>108.90630000000002</v>
      </c>
      <c r="E4647">
        <v>37.695900000000002</v>
      </c>
      <c r="G4647" s="186">
        <f>D4648*3</f>
        <v>342.68309999999997</v>
      </c>
      <c r="T4647" t="s">
        <v>10290</v>
      </c>
      <c r="U4647">
        <v>20</v>
      </c>
      <c r="V4647">
        <v>-180</v>
      </c>
      <c r="X4647" s="186">
        <f t="shared" si="96"/>
        <v>43</v>
      </c>
    </row>
    <row r="4648" spans="3:24" x14ac:dyDescent="0.35">
      <c r="C4648" t="s">
        <v>10066</v>
      </c>
      <c r="D4648">
        <v>114.2277</v>
      </c>
      <c r="E4648">
        <v>41.555900000000001</v>
      </c>
      <c r="G4648" s="186">
        <f>D4649*3</f>
        <v>291.53789999999992</v>
      </c>
      <c r="T4648" t="s">
        <v>10289</v>
      </c>
      <c r="U4648">
        <v>20</v>
      </c>
      <c r="V4648">
        <v>-185</v>
      </c>
      <c r="X4648" s="186">
        <f t="shared" si="96"/>
        <v>43</v>
      </c>
    </row>
    <row r="4649" spans="3:24" x14ac:dyDescent="0.35">
      <c r="C4649" t="s">
        <v>10067</v>
      </c>
      <c r="D4649">
        <v>97.179299999999984</v>
      </c>
      <c r="E4649">
        <v>47.464399999999998</v>
      </c>
      <c r="G4649" s="186">
        <f>D4650*3</f>
        <v>291.53789999999992</v>
      </c>
      <c r="T4649" t="s">
        <v>10290</v>
      </c>
      <c r="U4649">
        <v>20</v>
      </c>
      <c r="V4649">
        <v>-185</v>
      </c>
      <c r="X4649" s="186">
        <f t="shared" si="96"/>
        <v>43</v>
      </c>
    </row>
    <row r="4650" spans="3:24" x14ac:dyDescent="0.35">
      <c r="C4650" t="s">
        <v>10068</v>
      </c>
      <c r="D4650">
        <v>97.179299999999984</v>
      </c>
      <c r="E4650">
        <v>48.95</v>
      </c>
      <c r="G4650" s="186">
        <f>D4651*3</f>
        <v>291.53789999999992</v>
      </c>
      <c r="T4650" t="s">
        <v>10290</v>
      </c>
      <c r="U4650">
        <v>0</v>
      </c>
      <c r="V4650">
        <v>-185</v>
      </c>
      <c r="X4650" s="186">
        <f t="shared" si="96"/>
        <v>0</v>
      </c>
    </row>
    <row r="4651" spans="3:24" x14ac:dyDescent="0.35">
      <c r="C4651" t="s">
        <v>10069</v>
      </c>
      <c r="D4651">
        <v>97.179299999999984</v>
      </c>
      <c r="E4651">
        <v>44.891300000000001</v>
      </c>
      <c r="G4651" s="186">
        <f>D4652*3</f>
        <v>291.53789999999992</v>
      </c>
      <c r="T4651" t="s">
        <v>10289</v>
      </c>
      <c r="U4651">
        <v>0</v>
      </c>
      <c r="V4651">
        <v>-180</v>
      </c>
      <c r="X4651" s="186">
        <f t="shared" si="96"/>
        <v>0</v>
      </c>
    </row>
    <row r="4652" spans="3:24" x14ac:dyDescent="0.35">
      <c r="C4652" t="s">
        <v>10070</v>
      </c>
      <c r="D4652">
        <v>97.179299999999984</v>
      </c>
      <c r="E4652">
        <v>39.347000000000001</v>
      </c>
      <c r="G4652" s="186">
        <f>D4653*3</f>
        <v>291.53789999999992</v>
      </c>
      <c r="T4652" t="s">
        <v>10289</v>
      </c>
      <c r="U4652">
        <v>0</v>
      </c>
      <c r="V4652">
        <v>-185</v>
      </c>
      <c r="X4652" s="186">
        <f t="shared" si="96"/>
        <v>0</v>
      </c>
    </row>
    <row r="4653" spans="3:24" x14ac:dyDescent="0.35">
      <c r="C4653" t="s">
        <v>10071</v>
      </c>
      <c r="D4653">
        <v>97.179299999999984</v>
      </c>
      <c r="E4653">
        <v>37.861400000000003</v>
      </c>
      <c r="G4653" s="186">
        <f>D4654*3</f>
        <v>291.53789999999992</v>
      </c>
      <c r="T4653" t="s">
        <v>10290</v>
      </c>
      <c r="U4653">
        <v>0</v>
      </c>
      <c r="V4653">
        <v>58</v>
      </c>
      <c r="X4653" s="186">
        <f t="shared" si="96"/>
        <v>0</v>
      </c>
    </row>
    <row r="4654" spans="3:24" x14ac:dyDescent="0.35">
      <c r="C4654" t="s">
        <v>10072</v>
      </c>
      <c r="D4654">
        <v>97.179299999999984</v>
      </c>
      <c r="E4654">
        <v>41.920099999999998</v>
      </c>
      <c r="G4654" s="186">
        <f>D4655*3</f>
        <v>147.81330000000003</v>
      </c>
      <c r="T4654" t="s">
        <v>10291</v>
      </c>
      <c r="U4654">
        <v>100</v>
      </c>
      <c r="V4654">
        <v>-139</v>
      </c>
      <c r="X4654" s="186">
        <f t="shared" si="96"/>
        <v>215</v>
      </c>
    </row>
    <row r="4655" spans="3:24" x14ac:dyDescent="0.35">
      <c r="C4655" t="s">
        <v>10073</v>
      </c>
      <c r="D4655">
        <v>49.271100000000004</v>
      </c>
      <c r="E4655">
        <v>39.242400000000004</v>
      </c>
      <c r="G4655" s="186">
        <f>D4656*3</f>
        <v>147.81330000000003</v>
      </c>
      <c r="T4655" t="s">
        <v>10290</v>
      </c>
      <c r="U4655">
        <v>100</v>
      </c>
      <c r="V4655">
        <v>-139</v>
      </c>
      <c r="X4655" s="186">
        <f t="shared" si="96"/>
        <v>215</v>
      </c>
    </row>
    <row r="4656" spans="3:24" x14ac:dyDescent="0.35">
      <c r="C4656" t="s">
        <v>10074</v>
      </c>
      <c r="D4656">
        <v>49.271100000000004</v>
      </c>
      <c r="E4656">
        <v>44.929600000000001</v>
      </c>
      <c r="G4656" s="186">
        <f>D4657*3</f>
        <v>-1.722051</v>
      </c>
      <c r="T4656" t="s">
        <v>10291</v>
      </c>
      <c r="U4656">
        <v>20</v>
      </c>
      <c r="V4656">
        <v>-180</v>
      </c>
      <c r="X4656" s="186">
        <f t="shared" si="96"/>
        <v>43</v>
      </c>
    </row>
    <row r="4657" spans="3:24" x14ac:dyDescent="0.35">
      <c r="C4657" t="s">
        <v>10074</v>
      </c>
      <c r="D4657">
        <v>-0.574017</v>
      </c>
      <c r="E4657">
        <v>44.929600000000001</v>
      </c>
      <c r="G4657" s="186">
        <f>D4658*3</f>
        <v>-1.7220690000000003</v>
      </c>
      <c r="T4657" t="s">
        <v>10292</v>
      </c>
      <c r="U4657">
        <v>0</v>
      </c>
      <c r="V4657">
        <v>-14</v>
      </c>
      <c r="X4657" s="186">
        <f t="shared" si="96"/>
        <v>0</v>
      </c>
    </row>
    <row r="4658" spans="3:24" x14ac:dyDescent="0.35">
      <c r="C4658" t="s">
        <v>10073</v>
      </c>
      <c r="D4658">
        <v>-0.57402300000000006</v>
      </c>
      <c r="E4658">
        <v>39.242400000000004</v>
      </c>
      <c r="G4658" s="186">
        <f>D4659*3</f>
        <v>291.53789999999992</v>
      </c>
      <c r="T4658" t="s">
        <v>10292</v>
      </c>
      <c r="U4658">
        <v>0</v>
      </c>
      <c r="V4658">
        <v>-20</v>
      </c>
      <c r="X4658" s="186">
        <f t="shared" si="96"/>
        <v>0</v>
      </c>
    </row>
    <row r="4659" spans="3:24" x14ac:dyDescent="0.35">
      <c r="C4659" t="s">
        <v>10075</v>
      </c>
      <c r="D4659">
        <v>97.179299999999984</v>
      </c>
      <c r="E4659">
        <v>38.445799999999998</v>
      </c>
      <c r="G4659" s="186">
        <f>D4660*3</f>
        <v>291.53789999999992</v>
      </c>
      <c r="T4659" t="s">
        <v>10292</v>
      </c>
      <c r="U4659">
        <v>100</v>
      </c>
      <c r="V4659">
        <v>-14</v>
      </c>
      <c r="X4659" s="186">
        <f t="shared" si="96"/>
        <v>215</v>
      </c>
    </row>
    <row r="4660" spans="3:24" x14ac:dyDescent="0.35">
      <c r="C4660" t="s">
        <v>10076</v>
      </c>
      <c r="D4660">
        <v>97.179299999999984</v>
      </c>
      <c r="E4660">
        <v>45.221200000000003</v>
      </c>
      <c r="G4660" s="186">
        <f>D4661*3</f>
        <v>147.81330000000003</v>
      </c>
      <c r="T4660" t="s">
        <v>10290</v>
      </c>
      <c r="U4660">
        <v>0</v>
      </c>
      <c r="V4660">
        <v>-14</v>
      </c>
      <c r="X4660" s="186">
        <f t="shared" si="96"/>
        <v>0</v>
      </c>
    </row>
    <row r="4661" spans="3:24" x14ac:dyDescent="0.35">
      <c r="C4661" t="s">
        <v>10076</v>
      </c>
      <c r="D4661">
        <v>49.271100000000004</v>
      </c>
      <c r="E4661">
        <v>45.221200000000003</v>
      </c>
      <c r="G4661" s="186">
        <f>D4662*3</f>
        <v>147.81330000000003</v>
      </c>
      <c r="T4661" t="s">
        <v>10290</v>
      </c>
      <c r="U4661">
        <v>100</v>
      </c>
      <c r="V4661">
        <v>-14</v>
      </c>
      <c r="X4661" s="186">
        <f t="shared" si="96"/>
        <v>215</v>
      </c>
    </row>
    <row r="4662" spans="3:24" x14ac:dyDescent="0.35">
      <c r="C4662" t="s">
        <v>10075</v>
      </c>
      <c r="D4662">
        <v>49.271100000000004</v>
      </c>
      <c r="E4662">
        <v>38.445799999999998</v>
      </c>
      <c r="G4662" s="186">
        <f>D4663*3</f>
        <v>291.53789999999992</v>
      </c>
      <c r="T4662" t="s">
        <v>10291</v>
      </c>
      <c r="U4662">
        <v>100</v>
      </c>
      <c r="V4662">
        <v>-136</v>
      </c>
      <c r="X4662" s="186">
        <f t="shared" si="96"/>
        <v>215</v>
      </c>
    </row>
    <row r="4663" spans="3:24" x14ac:dyDescent="0.35">
      <c r="C4663" t="s">
        <v>10077</v>
      </c>
      <c r="D4663">
        <v>97.179299999999984</v>
      </c>
      <c r="E4663">
        <v>50.180999999999997</v>
      </c>
      <c r="G4663" s="186">
        <f>D4664*3</f>
        <v>291.53789999999992</v>
      </c>
      <c r="T4663" t="s">
        <v>8916</v>
      </c>
      <c r="U4663">
        <v>100</v>
      </c>
      <c r="V4663">
        <v>-136</v>
      </c>
      <c r="X4663" s="186">
        <f t="shared" si="96"/>
        <v>215</v>
      </c>
    </row>
    <row r="4664" spans="3:24" x14ac:dyDescent="0.35">
      <c r="C4664" t="s">
        <v>10078</v>
      </c>
      <c r="D4664">
        <v>97.179299999999984</v>
      </c>
      <c r="E4664">
        <v>48.365600000000001</v>
      </c>
      <c r="G4664" s="186">
        <f>D4665*3</f>
        <v>147.81330000000003</v>
      </c>
      <c r="T4664" t="s">
        <v>10293</v>
      </c>
      <c r="U4664">
        <v>144.613</v>
      </c>
      <c r="V4664">
        <v>-121.47499999999999</v>
      </c>
      <c r="X4664" s="186">
        <f t="shared" si="96"/>
        <v>310.91794999999996</v>
      </c>
    </row>
    <row r="4665" spans="3:24" x14ac:dyDescent="0.35">
      <c r="C4665" t="s">
        <v>10078</v>
      </c>
      <c r="D4665">
        <v>49.271100000000004</v>
      </c>
      <c r="E4665">
        <v>48.365600000000001</v>
      </c>
      <c r="G4665" s="186">
        <f>D4666*3</f>
        <v>147.81330000000003</v>
      </c>
      <c r="T4665" t="s">
        <v>10294</v>
      </c>
      <c r="U4665">
        <v>110</v>
      </c>
      <c r="V4665">
        <v>38</v>
      </c>
      <c r="X4665" s="186">
        <f t="shared" si="96"/>
        <v>236.5</v>
      </c>
    </row>
    <row r="4666" spans="3:24" x14ac:dyDescent="0.35">
      <c r="C4666" t="s">
        <v>10077</v>
      </c>
      <c r="D4666">
        <v>49.271100000000004</v>
      </c>
      <c r="E4666">
        <v>50.180999999999997</v>
      </c>
      <c r="G4666" s="186">
        <f>D4667*3</f>
        <v>291.53789999999992</v>
      </c>
      <c r="T4666" t="s">
        <v>10291</v>
      </c>
      <c r="U4666">
        <v>100</v>
      </c>
      <c r="V4666">
        <v>38</v>
      </c>
      <c r="X4666" s="186">
        <f t="shared" si="96"/>
        <v>215</v>
      </c>
    </row>
    <row r="4667" spans="3:24" x14ac:dyDescent="0.35">
      <c r="C4667" t="s">
        <v>10079</v>
      </c>
      <c r="D4667">
        <v>97.179299999999984</v>
      </c>
      <c r="E4667">
        <v>41.590299999999999</v>
      </c>
      <c r="G4667" s="186">
        <f>D4668*3</f>
        <v>291.53789999999992</v>
      </c>
      <c r="T4667" t="s">
        <v>8916</v>
      </c>
      <c r="U4667">
        <v>100</v>
      </c>
      <c r="V4667">
        <v>38</v>
      </c>
      <c r="X4667" s="186">
        <f t="shared" si="96"/>
        <v>215</v>
      </c>
    </row>
    <row r="4668" spans="3:24" x14ac:dyDescent="0.35">
      <c r="C4668" t="s">
        <v>10080</v>
      </c>
      <c r="D4668">
        <v>97.179299999999984</v>
      </c>
      <c r="E4668">
        <v>36.630400000000002</v>
      </c>
      <c r="G4668" s="186">
        <f>D4669*3</f>
        <v>147.81330000000003</v>
      </c>
      <c r="T4668" t="s">
        <v>9292</v>
      </c>
      <c r="U4668">
        <v>144.613</v>
      </c>
      <c r="V4668">
        <v>-121.47499999999999</v>
      </c>
      <c r="X4668" s="186">
        <f t="shared" si="96"/>
        <v>310.91794999999996</v>
      </c>
    </row>
    <row r="4669" spans="3:24" x14ac:dyDescent="0.35">
      <c r="C4669" t="s">
        <v>10080</v>
      </c>
      <c r="D4669">
        <v>49.271100000000004</v>
      </c>
      <c r="E4669">
        <v>36.630400000000002</v>
      </c>
      <c r="G4669" s="186">
        <f>D4670*3</f>
        <v>147.81330000000003</v>
      </c>
      <c r="T4669" t="s">
        <v>10295</v>
      </c>
      <c r="U4669">
        <v>110</v>
      </c>
      <c r="V4669">
        <v>38</v>
      </c>
      <c r="X4669" s="186">
        <f t="shared" si="96"/>
        <v>236.5</v>
      </c>
    </row>
    <row r="4670" spans="3:24" x14ac:dyDescent="0.35">
      <c r="C4670" t="s">
        <v>10079</v>
      </c>
      <c r="D4670">
        <v>49.271100000000004</v>
      </c>
      <c r="E4670">
        <v>41.590299999999999</v>
      </c>
      <c r="G4670" s="186">
        <f>D4671*3</f>
        <v>147.81330000000003</v>
      </c>
      <c r="T4670" t="s">
        <v>10290</v>
      </c>
      <c r="U4670">
        <v>0</v>
      </c>
      <c r="V4670">
        <v>-114</v>
      </c>
      <c r="X4670" s="186">
        <f t="shared" si="96"/>
        <v>0</v>
      </c>
    </row>
    <row r="4671" spans="3:24" x14ac:dyDescent="0.35">
      <c r="C4671" t="s">
        <v>10081</v>
      </c>
      <c r="D4671">
        <v>49.271100000000004</v>
      </c>
      <c r="E4671">
        <v>49.0929</v>
      </c>
      <c r="G4671" s="186">
        <f>D4672*3</f>
        <v>147.81330000000003</v>
      </c>
      <c r="T4671" t="s">
        <v>10292</v>
      </c>
      <c r="U4671">
        <v>0</v>
      </c>
      <c r="V4671">
        <v>-114</v>
      </c>
      <c r="X4671" s="186">
        <f t="shared" si="96"/>
        <v>0</v>
      </c>
    </row>
    <row r="4672" spans="3:24" x14ac:dyDescent="0.35">
      <c r="C4672" t="s">
        <v>10082</v>
      </c>
      <c r="D4672">
        <v>49.271100000000004</v>
      </c>
      <c r="E4672">
        <v>47.569000000000003</v>
      </c>
      <c r="G4672" s="186">
        <f>D4673*3</f>
        <v>-1.7220690000000003</v>
      </c>
      <c r="T4672" t="s">
        <v>10290</v>
      </c>
      <c r="U4672">
        <v>100</v>
      </c>
      <c r="V4672">
        <v>-114</v>
      </c>
      <c r="X4672" s="186">
        <f t="shared" si="96"/>
        <v>215</v>
      </c>
    </row>
    <row r="4673" spans="3:24" x14ac:dyDescent="0.35">
      <c r="C4673" t="s">
        <v>10082</v>
      </c>
      <c r="D4673">
        <v>-0.57402300000000006</v>
      </c>
      <c r="E4673">
        <v>47.569000000000003</v>
      </c>
      <c r="G4673" s="186">
        <f>D4674*3</f>
        <v>-1.7220690000000003</v>
      </c>
      <c r="T4673" t="s">
        <v>10290</v>
      </c>
      <c r="U4673">
        <v>0</v>
      </c>
      <c r="V4673">
        <v>-64</v>
      </c>
      <c r="X4673" s="186">
        <f t="shared" si="96"/>
        <v>0</v>
      </c>
    </row>
    <row r="4674" spans="3:24" x14ac:dyDescent="0.35">
      <c r="C4674" t="s">
        <v>10081</v>
      </c>
      <c r="D4674">
        <v>-0.57402300000000006</v>
      </c>
      <c r="E4674">
        <v>49.0929</v>
      </c>
      <c r="G4674" s="186">
        <f>D4675*3</f>
        <v>147.81330000000003</v>
      </c>
      <c r="T4674" t="s">
        <v>10292</v>
      </c>
      <c r="U4674">
        <v>0</v>
      </c>
      <c r="V4674">
        <v>-64</v>
      </c>
      <c r="X4674" s="186">
        <f t="shared" si="96"/>
        <v>0</v>
      </c>
    </row>
    <row r="4675" spans="3:24" x14ac:dyDescent="0.35">
      <c r="C4675" t="s">
        <v>10083</v>
      </c>
      <c r="D4675">
        <v>49.271100000000004</v>
      </c>
      <c r="E4675">
        <v>41.881799999999998</v>
      </c>
      <c r="G4675" s="186">
        <f>D4676*3</f>
        <v>147.81330000000003</v>
      </c>
      <c r="T4675" t="s">
        <v>10290</v>
      </c>
      <c r="U4675">
        <v>100</v>
      </c>
      <c r="V4675">
        <v>-64</v>
      </c>
      <c r="X4675" s="186">
        <f t="shared" si="96"/>
        <v>215</v>
      </c>
    </row>
    <row r="4676" spans="3:24" x14ac:dyDescent="0.35">
      <c r="C4676" t="s">
        <v>10084</v>
      </c>
      <c r="D4676">
        <v>49.271100000000004</v>
      </c>
      <c r="E4676">
        <v>37.718499999999999</v>
      </c>
      <c r="G4676" s="186">
        <f>D4677*3</f>
        <v>-1.7220690000000003</v>
      </c>
      <c r="T4676" t="s">
        <v>10291</v>
      </c>
      <c r="U4676">
        <v>100</v>
      </c>
      <c r="V4676">
        <v>-114</v>
      </c>
      <c r="X4676" s="186">
        <f t="shared" si="96"/>
        <v>215</v>
      </c>
    </row>
    <row r="4677" spans="3:24" x14ac:dyDescent="0.35">
      <c r="C4677" t="s">
        <v>10084</v>
      </c>
      <c r="D4677">
        <v>-0.57402300000000006</v>
      </c>
      <c r="E4677">
        <v>37.718499999999999</v>
      </c>
      <c r="G4677" s="186">
        <f>D4678*3</f>
        <v>-1.722051</v>
      </c>
      <c r="T4677" t="s">
        <v>10296</v>
      </c>
      <c r="U4677">
        <v>143</v>
      </c>
      <c r="V4677">
        <v>-114</v>
      </c>
      <c r="X4677" s="186">
        <f t="shared" si="96"/>
        <v>307.45</v>
      </c>
    </row>
    <row r="4678" spans="3:24" x14ac:dyDescent="0.35">
      <c r="C4678" t="s">
        <v>10083</v>
      </c>
      <c r="D4678">
        <v>-0.574017</v>
      </c>
      <c r="E4678">
        <v>41.881799999999998</v>
      </c>
      <c r="G4678" s="186">
        <f>D4679*3</f>
        <v>433.95389999999998</v>
      </c>
      <c r="T4678" t="s">
        <v>10290</v>
      </c>
      <c r="U4678">
        <v>100</v>
      </c>
      <c r="V4678">
        <v>-120</v>
      </c>
      <c r="X4678" s="186">
        <f t="shared" si="96"/>
        <v>215</v>
      </c>
    </row>
    <row r="4679" spans="3:24" x14ac:dyDescent="0.35">
      <c r="C4679" t="s">
        <v>10085</v>
      </c>
      <c r="D4679">
        <v>144.65129999999999</v>
      </c>
      <c r="E4679">
        <v>17.549700000000001</v>
      </c>
      <c r="G4679" s="186">
        <f>D4680*3</f>
        <v>428.05439999999999</v>
      </c>
      <c r="T4679" t="s">
        <v>10291</v>
      </c>
      <c r="U4679">
        <v>100</v>
      </c>
      <c r="V4679">
        <v>-120</v>
      </c>
      <c r="X4679" s="186">
        <f t="shared" si="96"/>
        <v>215</v>
      </c>
    </row>
    <row r="4680" spans="3:24" x14ac:dyDescent="0.35">
      <c r="C4680" t="s">
        <v>10086</v>
      </c>
      <c r="D4680">
        <v>142.6848</v>
      </c>
      <c r="E4680">
        <v>21.1569</v>
      </c>
      <c r="G4680" s="186">
        <f>D4681*3</f>
        <v>403.48889999999994</v>
      </c>
      <c r="T4680" t="s">
        <v>10297</v>
      </c>
      <c r="U4680">
        <v>144.315</v>
      </c>
      <c r="V4680">
        <v>-120</v>
      </c>
      <c r="X4680" s="186">
        <f t="shared" si="96"/>
        <v>310.27724999999998</v>
      </c>
    </row>
    <row r="4681" spans="3:24" x14ac:dyDescent="0.35">
      <c r="C4681" t="s">
        <v>10087</v>
      </c>
      <c r="D4681">
        <v>134.49629999999999</v>
      </c>
      <c r="E4681">
        <v>24.044699999999999</v>
      </c>
      <c r="G4681" s="186">
        <f>D4682*3</f>
        <v>408.12389999999994</v>
      </c>
      <c r="T4681" t="s">
        <v>10292</v>
      </c>
      <c r="U4681">
        <v>100</v>
      </c>
      <c r="V4681">
        <v>-120</v>
      </c>
      <c r="X4681" s="186">
        <f t="shared" si="96"/>
        <v>215</v>
      </c>
    </row>
    <row r="4682" spans="3:24" x14ac:dyDescent="0.35">
      <c r="C4682" t="s">
        <v>10088</v>
      </c>
      <c r="D4682">
        <v>136.04129999999998</v>
      </c>
      <c r="E4682">
        <v>21.064699999999998</v>
      </c>
      <c r="G4682" s="186">
        <f>D4683*3</f>
        <v>354.35879999999997</v>
      </c>
      <c r="T4682" t="s">
        <v>9375</v>
      </c>
      <c r="U4682">
        <v>147</v>
      </c>
      <c r="V4682">
        <v>-120</v>
      </c>
      <c r="X4682" s="186">
        <f t="shared" si="96"/>
        <v>316.05</v>
      </c>
    </row>
    <row r="4683" spans="3:24" x14ac:dyDescent="0.35">
      <c r="C4683" t="s">
        <v>10089</v>
      </c>
      <c r="D4683">
        <v>118.11959999999999</v>
      </c>
      <c r="E4683">
        <v>22.790500000000002</v>
      </c>
      <c r="G4683" s="186">
        <f>D4684*3</f>
        <v>356.46569999999997</v>
      </c>
      <c r="T4683" t="s">
        <v>10291</v>
      </c>
      <c r="U4683">
        <v>100</v>
      </c>
      <c r="V4683">
        <v>-64</v>
      </c>
      <c r="X4683" s="186">
        <f t="shared" si="96"/>
        <v>215</v>
      </c>
    </row>
    <row r="4684" spans="3:24" x14ac:dyDescent="0.35">
      <c r="C4684" t="s">
        <v>10088</v>
      </c>
      <c r="D4684">
        <v>118.8219</v>
      </c>
      <c r="E4684">
        <v>21.064599999999999</v>
      </c>
      <c r="G4684" s="186">
        <f>D4685*3</f>
        <v>329.79330000000004</v>
      </c>
      <c r="T4684" t="s">
        <v>10298</v>
      </c>
      <c r="U4684">
        <v>132.16399999999999</v>
      </c>
      <c r="V4684">
        <v>-64</v>
      </c>
      <c r="X4684" s="186">
        <f t="shared" si="96"/>
        <v>284.15259999999995</v>
      </c>
    </row>
    <row r="4685" spans="3:24" x14ac:dyDescent="0.35">
      <c r="C4685" t="s">
        <v>10090</v>
      </c>
      <c r="D4685">
        <v>109.93110000000001</v>
      </c>
      <c r="E4685">
        <v>18.648499999999999</v>
      </c>
      <c r="G4685" s="186">
        <f>D4686*3</f>
        <v>330.63569999999993</v>
      </c>
      <c r="T4685" t="s">
        <v>10290</v>
      </c>
      <c r="U4685">
        <v>100</v>
      </c>
      <c r="V4685">
        <v>-70</v>
      </c>
      <c r="X4685" s="186">
        <f t="shared" si="96"/>
        <v>215</v>
      </c>
    </row>
    <row r="4686" spans="3:24" x14ac:dyDescent="0.35">
      <c r="C4686" t="s">
        <v>10085</v>
      </c>
      <c r="D4686">
        <v>110.21189999999999</v>
      </c>
      <c r="E4686">
        <v>17.549700000000001</v>
      </c>
      <c r="G4686" s="186">
        <f>D4687*3</f>
        <v>354.35879999999997</v>
      </c>
      <c r="T4686" t="s">
        <v>10291</v>
      </c>
      <c r="U4686">
        <v>100</v>
      </c>
      <c r="V4686">
        <v>-70</v>
      </c>
      <c r="X4686" s="186">
        <f t="shared" si="96"/>
        <v>215</v>
      </c>
    </row>
    <row r="4687" spans="3:24" x14ac:dyDescent="0.35">
      <c r="C4687" t="s">
        <v>10091</v>
      </c>
      <c r="D4687">
        <v>118.11959999999999</v>
      </c>
      <c r="E4687">
        <v>15.7606</v>
      </c>
      <c r="G4687" s="186">
        <f>D4688*3</f>
        <v>356.46569999999997</v>
      </c>
      <c r="T4687" t="s">
        <v>10299</v>
      </c>
      <c r="U4687">
        <v>133.46</v>
      </c>
      <c r="V4687">
        <v>-70</v>
      </c>
      <c r="X4687" s="186">
        <f t="shared" si="96"/>
        <v>286.93900000000002</v>
      </c>
    </row>
    <row r="4688" spans="3:24" x14ac:dyDescent="0.35">
      <c r="C4688" t="s">
        <v>10092</v>
      </c>
      <c r="D4688">
        <v>118.8219</v>
      </c>
      <c r="E4688">
        <v>14.034800000000001</v>
      </c>
      <c r="G4688" s="186">
        <f>D4689*3</f>
        <v>403.48889999999994</v>
      </c>
      <c r="T4688" t="s">
        <v>10292</v>
      </c>
      <c r="U4688">
        <v>100</v>
      </c>
      <c r="V4688">
        <v>-70</v>
      </c>
      <c r="X4688" s="186">
        <f t="shared" si="96"/>
        <v>215</v>
      </c>
    </row>
    <row r="4689" spans="3:24" x14ac:dyDescent="0.35">
      <c r="C4689" t="s">
        <v>10093</v>
      </c>
      <c r="D4689">
        <v>134.49629999999999</v>
      </c>
      <c r="E4689">
        <v>17.014800000000001</v>
      </c>
      <c r="G4689" s="186">
        <f>D4690*3</f>
        <v>408.12389999999994</v>
      </c>
      <c r="T4689" t="s">
        <v>10300</v>
      </c>
      <c r="U4689">
        <v>136</v>
      </c>
      <c r="V4689">
        <v>-70</v>
      </c>
      <c r="X4689" s="186">
        <f t="shared" si="96"/>
        <v>292.39999999999998</v>
      </c>
    </row>
    <row r="4690" spans="3:24" x14ac:dyDescent="0.35">
      <c r="C4690" t="s">
        <v>10092</v>
      </c>
      <c r="D4690">
        <v>136.04129999999998</v>
      </c>
      <c r="E4690">
        <v>14.034800000000001</v>
      </c>
      <c r="G4690" s="186">
        <f>D4691*3</f>
        <v>410.93279999999999</v>
      </c>
      <c r="T4690" t="s">
        <v>10291</v>
      </c>
      <c r="U4690">
        <v>100</v>
      </c>
      <c r="V4690">
        <v>-14</v>
      </c>
      <c r="X4690" s="186">
        <f t="shared" si="96"/>
        <v>215</v>
      </c>
    </row>
    <row r="4691" spans="3:24" x14ac:dyDescent="0.35">
      <c r="C4691" t="s">
        <v>10094</v>
      </c>
      <c r="D4691">
        <v>136.9776</v>
      </c>
      <c r="E4691">
        <v>23.796900000000001</v>
      </c>
      <c r="G4691" s="186">
        <f>D4692*3</f>
        <v>390.03660000000002</v>
      </c>
      <c r="T4691" t="s">
        <v>10290</v>
      </c>
      <c r="U4691">
        <v>100</v>
      </c>
      <c r="V4691">
        <v>-20</v>
      </c>
      <c r="X4691" s="186">
        <f t="shared" si="96"/>
        <v>215</v>
      </c>
    </row>
    <row r="4692" spans="3:24" x14ac:dyDescent="0.35">
      <c r="C4692" t="s">
        <v>10095</v>
      </c>
      <c r="D4692">
        <v>130.01220000000001</v>
      </c>
      <c r="E4692">
        <v>26.119</v>
      </c>
      <c r="G4692" s="186">
        <f>D4693*3</f>
        <v>348.24419999999998</v>
      </c>
      <c r="T4692" t="s">
        <v>10291</v>
      </c>
      <c r="U4692">
        <v>100</v>
      </c>
      <c r="V4692">
        <v>-20</v>
      </c>
      <c r="X4692" s="186">
        <f t="shared" ref="X4692:X4755" si="97">U4692*2.15</f>
        <v>215</v>
      </c>
    </row>
    <row r="4693" spans="3:24" x14ac:dyDescent="0.35">
      <c r="C4693" t="s">
        <v>10096</v>
      </c>
      <c r="D4693">
        <v>116.0814</v>
      </c>
      <c r="E4693">
        <v>23.7334</v>
      </c>
      <c r="G4693" s="186">
        <f>D4694*3</f>
        <v>327.34709999999995</v>
      </c>
      <c r="K4693" t="s">
        <v>9360</v>
      </c>
      <c r="L4693">
        <v>0</v>
      </c>
      <c r="M4693">
        <v>58</v>
      </c>
      <c r="O4693">
        <f>L4693*1.6</f>
        <v>0</v>
      </c>
      <c r="T4693" t="s">
        <v>10292</v>
      </c>
      <c r="U4693">
        <v>100</v>
      </c>
      <c r="V4693">
        <v>-20</v>
      </c>
      <c r="X4693" s="186">
        <f t="shared" si="97"/>
        <v>215</v>
      </c>
    </row>
    <row r="4694" spans="3:24" x14ac:dyDescent="0.35">
      <c r="C4694" t="s">
        <v>10097</v>
      </c>
      <c r="D4694">
        <v>109.11569999999999</v>
      </c>
      <c r="E4694">
        <v>19.025600000000001</v>
      </c>
      <c r="G4694" s="186">
        <f>D4695*3</f>
        <v>348.24419999999998</v>
      </c>
      <c r="K4694" t="s">
        <v>9133</v>
      </c>
      <c r="L4694">
        <v>0</v>
      </c>
      <c r="M4694">
        <v>58</v>
      </c>
      <c r="O4694" s="186">
        <f t="shared" ref="O4694:O4757" si="98">L4694*1.6</f>
        <v>0</v>
      </c>
      <c r="T4694" t="s">
        <v>10287</v>
      </c>
      <c r="U4694">
        <v>125</v>
      </c>
      <c r="V4694">
        <v>-20</v>
      </c>
      <c r="X4694" s="186">
        <f t="shared" si="97"/>
        <v>268.75</v>
      </c>
    </row>
    <row r="4695" spans="3:24" x14ac:dyDescent="0.35">
      <c r="C4695" t="s">
        <v>10098</v>
      </c>
      <c r="D4695">
        <v>116.0814</v>
      </c>
      <c r="E4695">
        <v>16.703499999999998</v>
      </c>
      <c r="G4695" s="186">
        <f>D4696*3</f>
        <v>390.03660000000002</v>
      </c>
      <c r="K4695" t="s">
        <v>9360</v>
      </c>
      <c r="L4695">
        <v>160</v>
      </c>
      <c r="M4695">
        <v>41</v>
      </c>
      <c r="O4695" s="186">
        <f t="shared" si="98"/>
        <v>256</v>
      </c>
      <c r="T4695" t="s">
        <v>10301</v>
      </c>
      <c r="U4695">
        <v>143</v>
      </c>
      <c r="V4695">
        <v>-114</v>
      </c>
      <c r="X4695" s="186">
        <f t="shared" si="97"/>
        <v>307.45</v>
      </c>
    </row>
    <row r="4696" spans="3:24" x14ac:dyDescent="0.35">
      <c r="C4696" t="s">
        <v>10099</v>
      </c>
      <c r="D4696">
        <v>130.01220000000001</v>
      </c>
      <c r="E4696">
        <v>19.089099999999998</v>
      </c>
      <c r="G4696" s="186">
        <f>D4697*3</f>
        <v>384.26670000000001</v>
      </c>
      <c r="K4696" t="s">
        <v>9360</v>
      </c>
      <c r="L4696">
        <v>160</v>
      </c>
      <c r="M4696">
        <v>-180</v>
      </c>
      <c r="O4696" s="186">
        <f t="shared" si="98"/>
        <v>256</v>
      </c>
      <c r="T4696" t="s">
        <v>9375</v>
      </c>
      <c r="U4696">
        <v>147</v>
      </c>
      <c r="V4696">
        <v>-114</v>
      </c>
      <c r="X4696" s="186">
        <f t="shared" si="97"/>
        <v>316.05</v>
      </c>
    </row>
    <row r="4697" spans="3:24" x14ac:dyDescent="0.35">
      <c r="C4697" t="s">
        <v>10100</v>
      </c>
      <c r="D4697">
        <v>128.0889</v>
      </c>
      <c r="E4697">
        <v>25.891999999999999</v>
      </c>
      <c r="G4697" s="186">
        <f>D4698*3</f>
        <v>369.08460000000002</v>
      </c>
      <c r="K4697" t="s">
        <v>8916</v>
      </c>
      <c r="L4697">
        <v>160</v>
      </c>
      <c r="M4697">
        <v>-180</v>
      </c>
      <c r="O4697" s="186">
        <f t="shared" si="98"/>
        <v>256</v>
      </c>
      <c r="T4697" t="s">
        <v>10302</v>
      </c>
      <c r="U4697">
        <v>144.315</v>
      </c>
      <c r="V4697">
        <v>-120</v>
      </c>
      <c r="X4697" s="186">
        <f t="shared" si="97"/>
        <v>310.27724999999998</v>
      </c>
    </row>
    <row r="4698" spans="3:24" x14ac:dyDescent="0.35">
      <c r="C4698" t="s">
        <v>10101</v>
      </c>
      <c r="D4698">
        <v>123.0282</v>
      </c>
      <c r="E4698">
        <v>27.7652</v>
      </c>
      <c r="G4698" s="186">
        <f>D4699*3</f>
        <v>338.72039999999998</v>
      </c>
      <c r="K4698" t="s">
        <v>9360</v>
      </c>
      <c r="L4698">
        <v>0</v>
      </c>
      <c r="M4698">
        <v>-180</v>
      </c>
      <c r="O4698" s="186">
        <f t="shared" si="98"/>
        <v>0</v>
      </c>
      <c r="T4698" t="s">
        <v>10303</v>
      </c>
      <c r="U4698">
        <v>132.16399999999999</v>
      </c>
      <c r="V4698">
        <v>-64</v>
      </c>
      <c r="X4698" s="186">
        <f t="shared" si="97"/>
        <v>284.15259999999995</v>
      </c>
    </row>
    <row r="4699" spans="3:24" x14ac:dyDescent="0.35">
      <c r="C4699" t="s">
        <v>10102</v>
      </c>
      <c r="D4699">
        <v>112.90679999999999</v>
      </c>
      <c r="E4699">
        <v>24.4816</v>
      </c>
      <c r="G4699" s="186">
        <f>D4700*3</f>
        <v>323.53739999999999</v>
      </c>
      <c r="K4699" t="s">
        <v>9360</v>
      </c>
      <c r="L4699">
        <v>200</v>
      </c>
      <c r="M4699">
        <v>-20</v>
      </c>
      <c r="O4699" s="186">
        <f t="shared" si="98"/>
        <v>320</v>
      </c>
      <c r="T4699" t="s">
        <v>10300</v>
      </c>
      <c r="U4699">
        <v>136</v>
      </c>
      <c r="V4699">
        <v>-64</v>
      </c>
      <c r="X4699" s="186">
        <f t="shared" si="97"/>
        <v>292.39999999999998</v>
      </c>
    </row>
    <row r="4700" spans="3:24" x14ac:dyDescent="0.35">
      <c r="C4700" t="s">
        <v>10103</v>
      </c>
      <c r="D4700">
        <v>107.8458</v>
      </c>
      <c r="E4700">
        <v>19.3249</v>
      </c>
      <c r="G4700" s="186">
        <f>D4701*3</f>
        <v>338.72039999999998</v>
      </c>
      <c r="K4700" t="s">
        <v>10232</v>
      </c>
      <c r="L4700">
        <v>196.05119999999999</v>
      </c>
      <c r="M4700">
        <v>-20</v>
      </c>
      <c r="O4700" s="186">
        <f t="shared" si="98"/>
        <v>313.68191999999999</v>
      </c>
      <c r="T4700" t="s">
        <v>10304</v>
      </c>
      <c r="U4700">
        <v>133.46</v>
      </c>
      <c r="V4700">
        <v>-70</v>
      </c>
      <c r="X4700" s="186">
        <f t="shared" si="97"/>
        <v>286.93900000000002</v>
      </c>
    </row>
    <row r="4701" spans="3:24" x14ac:dyDescent="0.35">
      <c r="C4701" t="s">
        <v>10104</v>
      </c>
      <c r="D4701">
        <v>112.90679999999999</v>
      </c>
      <c r="E4701">
        <v>17.451799999999999</v>
      </c>
      <c r="G4701" s="186">
        <f>D4702*3</f>
        <v>369.08460000000002</v>
      </c>
      <c r="K4701" t="s">
        <v>10233</v>
      </c>
      <c r="L4701">
        <v>196.05119999999999</v>
      </c>
      <c r="M4701">
        <v>-20</v>
      </c>
      <c r="O4701" s="186">
        <f t="shared" si="98"/>
        <v>313.68191999999999</v>
      </c>
      <c r="T4701" t="s">
        <v>8916</v>
      </c>
      <c r="U4701">
        <v>100</v>
      </c>
      <c r="V4701">
        <v>-114</v>
      </c>
      <c r="X4701" s="186">
        <f t="shared" si="97"/>
        <v>215</v>
      </c>
    </row>
    <row r="4702" spans="3:24" x14ac:dyDescent="0.35">
      <c r="C4702" t="s">
        <v>10105</v>
      </c>
      <c r="D4702">
        <v>123.0282</v>
      </c>
      <c r="E4702">
        <v>20.735299999999999</v>
      </c>
      <c r="G4702" s="186">
        <f>D4703*3</f>
        <v>350.66429999999997</v>
      </c>
      <c r="K4702" t="s">
        <v>10234</v>
      </c>
      <c r="L4702">
        <v>194.04960000000003</v>
      </c>
      <c r="M4702">
        <v>-14</v>
      </c>
      <c r="O4702" s="186">
        <f t="shared" si="98"/>
        <v>310.47936000000004</v>
      </c>
      <c r="T4702" t="s">
        <v>10290</v>
      </c>
      <c r="U4702">
        <v>0</v>
      </c>
      <c r="V4702">
        <v>-20</v>
      </c>
      <c r="X4702" s="186">
        <f t="shared" si="97"/>
        <v>0</v>
      </c>
    </row>
    <row r="4703" spans="3:24" x14ac:dyDescent="0.35">
      <c r="C4703" t="s">
        <v>10106</v>
      </c>
      <c r="D4703">
        <v>116.88809999999999</v>
      </c>
      <c r="E4703">
        <v>27.237200000000001</v>
      </c>
      <c r="G4703" s="186">
        <f>D4704*3</f>
        <v>342.68309999999997</v>
      </c>
      <c r="K4703" t="s">
        <v>10235</v>
      </c>
      <c r="L4703">
        <v>194.04960000000003</v>
      </c>
      <c r="M4703">
        <v>-14</v>
      </c>
      <c r="O4703" s="186">
        <f t="shared" si="98"/>
        <v>310.47936000000004</v>
      </c>
      <c r="T4703" t="s">
        <v>10292</v>
      </c>
      <c r="U4703">
        <v>0</v>
      </c>
      <c r="V4703">
        <v>-120</v>
      </c>
      <c r="X4703" s="186">
        <f t="shared" si="97"/>
        <v>0</v>
      </c>
    </row>
    <row r="4704" spans="3:24" x14ac:dyDescent="0.35">
      <c r="C4704" t="s">
        <v>10107</v>
      </c>
      <c r="D4704">
        <v>114.2277</v>
      </c>
      <c r="E4704">
        <v>28.822099999999999</v>
      </c>
      <c r="G4704" s="186">
        <f>D4705*3</f>
        <v>326.71890000000008</v>
      </c>
      <c r="K4704" t="s">
        <v>9360</v>
      </c>
      <c r="L4704">
        <v>200</v>
      </c>
      <c r="M4704">
        <v>-14</v>
      </c>
      <c r="O4704" s="186">
        <f t="shared" si="98"/>
        <v>320</v>
      </c>
      <c r="T4704" t="s">
        <v>10292</v>
      </c>
      <c r="U4704">
        <v>100</v>
      </c>
      <c r="V4704">
        <v>-114</v>
      </c>
      <c r="X4704" s="186">
        <f t="shared" si="97"/>
        <v>215</v>
      </c>
    </row>
    <row r="4705" spans="3:24" x14ac:dyDescent="0.35">
      <c r="C4705" t="s">
        <v>10108</v>
      </c>
      <c r="D4705">
        <v>108.90630000000002</v>
      </c>
      <c r="E4705">
        <v>24.962</v>
      </c>
      <c r="G4705" s="186">
        <f>D4706*3</f>
        <v>318.73770000000002</v>
      </c>
      <c r="K4705" t="s">
        <v>8910</v>
      </c>
      <c r="L4705">
        <v>200</v>
      </c>
      <c r="M4705">
        <v>-14</v>
      </c>
      <c r="O4705" s="186">
        <f t="shared" si="98"/>
        <v>320</v>
      </c>
      <c r="T4705" t="s">
        <v>10290</v>
      </c>
      <c r="U4705">
        <v>0</v>
      </c>
      <c r="V4705">
        <v>-120</v>
      </c>
      <c r="X4705" s="186">
        <f t="shared" si="97"/>
        <v>0</v>
      </c>
    </row>
    <row r="4706" spans="3:24" x14ac:dyDescent="0.35">
      <c r="C4706" t="s">
        <v>10109</v>
      </c>
      <c r="D4706">
        <v>106.24590000000001</v>
      </c>
      <c r="E4706">
        <v>19.517099999999999</v>
      </c>
      <c r="G4706" s="186">
        <f>D4707*3</f>
        <v>326.71890000000008</v>
      </c>
      <c r="K4706" t="s">
        <v>9360</v>
      </c>
      <c r="L4706">
        <v>192</v>
      </c>
      <c r="M4706">
        <v>-64</v>
      </c>
      <c r="O4706" s="186">
        <f t="shared" si="98"/>
        <v>307.20000000000005</v>
      </c>
      <c r="T4706" t="s">
        <v>10292</v>
      </c>
      <c r="U4706">
        <v>0</v>
      </c>
      <c r="V4706">
        <v>-70</v>
      </c>
      <c r="X4706" s="186">
        <f t="shared" si="97"/>
        <v>0</v>
      </c>
    </row>
    <row r="4707" spans="3:24" x14ac:dyDescent="0.35">
      <c r="C4707" t="s">
        <v>10110</v>
      </c>
      <c r="D4707">
        <v>108.90630000000002</v>
      </c>
      <c r="E4707">
        <v>17.932200000000002</v>
      </c>
      <c r="G4707" s="186">
        <f>D4708*3</f>
        <v>342.68309999999997</v>
      </c>
      <c r="K4707" t="s">
        <v>9306</v>
      </c>
      <c r="L4707">
        <v>217.60000000000002</v>
      </c>
      <c r="M4707">
        <v>-64</v>
      </c>
      <c r="O4707" s="186">
        <f t="shared" si="98"/>
        <v>348.16000000000008</v>
      </c>
      <c r="T4707" t="s">
        <v>10292</v>
      </c>
      <c r="U4707">
        <v>100</v>
      </c>
      <c r="V4707">
        <v>-64</v>
      </c>
      <c r="X4707" s="186">
        <f t="shared" si="97"/>
        <v>215</v>
      </c>
    </row>
    <row r="4708" spans="3:24" x14ac:dyDescent="0.35">
      <c r="C4708" t="s">
        <v>10111</v>
      </c>
      <c r="D4708">
        <v>114.2277</v>
      </c>
      <c r="E4708">
        <v>21.792200000000001</v>
      </c>
      <c r="G4708" s="186">
        <f>D4709*3</f>
        <v>291.53789999999992</v>
      </c>
      <c r="K4708" t="s">
        <v>9360</v>
      </c>
      <c r="L4708">
        <v>192</v>
      </c>
      <c r="M4708">
        <v>-70</v>
      </c>
      <c r="O4708" s="186">
        <f t="shared" si="98"/>
        <v>307.20000000000005</v>
      </c>
      <c r="T4708" t="s">
        <v>10290</v>
      </c>
      <c r="U4708">
        <v>0</v>
      </c>
      <c r="V4708">
        <v>-70</v>
      </c>
      <c r="X4708" s="186">
        <f t="shared" si="97"/>
        <v>0</v>
      </c>
    </row>
    <row r="4709" spans="3:24" x14ac:dyDescent="0.35">
      <c r="C4709" t="s">
        <v>10112</v>
      </c>
      <c r="D4709">
        <v>97.179299999999984</v>
      </c>
      <c r="E4709">
        <v>27.700700000000001</v>
      </c>
      <c r="G4709" s="186">
        <f>D4710*3</f>
        <v>291.53789999999992</v>
      </c>
      <c r="K4709" t="s">
        <v>9306</v>
      </c>
      <c r="L4709">
        <v>217.60000000000002</v>
      </c>
      <c r="M4709">
        <v>-70</v>
      </c>
      <c r="O4709" s="186">
        <f t="shared" si="98"/>
        <v>348.16000000000008</v>
      </c>
      <c r="T4709" t="s">
        <v>8916</v>
      </c>
      <c r="U4709">
        <v>100</v>
      </c>
      <c r="V4709">
        <v>-180</v>
      </c>
      <c r="X4709" s="186">
        <f t="shared" si="97"/>
        <v>215</v>
      </c>
    </row>
    <row r="4710" spans="3:24" x14ac:dyDescent="0.35">
      <c r="C4710" t="s">
        <v>10113</v>
      </c>
      <c r="D4710">
        <v>97.179299999999984</v>
      </c>
      <c r="E4710">
        <v>29.186299999999999</v>
      </c>
      <c r="G4710" s="186">
        <f>D4711*3</f>
        <v>291.53789999999992</v>
      </c>
      <c r="K4710" t="s">
        <v>9360</v>
      </c>
      <c r="L4710">
        <v>160</v>
      </c>
      <c r="M4710">
        <v>-70</v>
      </c>
      <c r="O4710" s="186">
        <f t="shared" si="98"/>
        <v>256</v>
      </c>
      <c r="T4710" t="s">
        <v>10291</v>
      </c>
      <c r="U4710">
        <v>100</v>
      </c>
      <c r="V4710">
        <v>-180</v>
      </c>
      <c r="X4710" s="186">
        <f t="shared" si="97"/>
        <v>215</v>
      </c>
    </row>
    <row r="4711" spans="3:24" x14ac:dyDescent="0.35">
      <c r="C4711" t="s">
        <v>10114</v>
      </c>
      <c r="D4711">
        <v>97.179299999999984</v>
      </c>
      <c r="E4711">
        <v>25.127600000000001</v>
      </c>
      <c r="G4711" s="186">
        <f>D4712*3</f>
        <v>291.53789999999992</v>
      </c>
      <c r="K4711" t="s">
        <v>9360</v>
      </c>
      <c r="L4711">
        <v>192</v>
      </c>
      <c r="M4711">
        <v>-114</v>
      </c>
      <c r="O4711" s="186">
        <f t="shared" si="98"/>
        <v>307.20000000000005</v>
      </c>
      <c r="T4711" t="s">
        <v>8916</v>
      </c>
      <c r="U4711">
        <v>0</v>
      </c>
      <c r="V4711">
        <v>-180</v>
      </c>
      <c r="X4711" s="186">
        <f t="shared" si="97"/>
        <v>0</v>
      </c>
    </row>
    <row r="4712" spans="3:24" x14ac:dyDescent="0.35">
      <c r="C4712" t="s">
        <v>10115</v>
      </c>
      <c r="D4712">
        <v>97.179299999999984</v>
      </c>
      <c r="E4712">
        <v>19.583300000000001</v>
      </c>
      <c r="G4712" s="186">
        <f>D4713*3</f>
        <v>291.53789999999992</v>
      </c>
      <c r="K4712" t="s">
        <v>8967</v>
      </c>
      <c r="L4712">
        <v>235.20000000000002</v>
      </c>
      <c r="M4712">
        <v>-114</v>
      </c>
      <c r="O4712" s="186">
        <f t="shared" si="98"/>
        <v>376.32000000000005</v>
      </c>
      <c r="T4712" t="s">
        <v>10291</v>
      </c>
      <c r="U4712">
        <v>0</v>
      </c>
      <c r="V4712">
        <v>-180</v>
      </c>
      <c r="X4712" s="186">
        <f t="shared" si="97"/>
        <v>0</v>
      </c>
    </row>
    <row r="4713" spans="3:24" x14ac:dyDescent="0.35">
      <c r="C4713" t="s">
        <v>10116</v>
      </c>
      <c r="D4713">
        <v>97.179299999999984</v>
      </c>
      <c r="E4713">
        <v>18.0977</v>
      </c>
      <c r="G4713" s="186">
        <f>D4714*3</f>
        <v>291.53789999999992</v>
      </c>
      <c r="K4713" t="s">
        <v>9360</v>
      </c>
      <c r="L4713">
        <v>192</v>
      </c>
      <c r="M4713">
        <v>-120</v>
      </c>
      <c r="O4713" s="186">
        <f t="shared" si="98"/>
        <v>307.20000000000005</v>
      </c>
      <c r="T4713" t="s">
        <v>10343</v>
      </c>
      <c r="U4713">
        <v>0</v>
      </c>
      <c r="V4713">
        <v>58</v>
      </c>
      <c r="X4713" s="186">
        <f t="shared" si="97"/>
        <v>0</v>
      </c>
    </row>
    <row r="4714" spans="3:24" x14ac:dyDescent="0.35">
      <c r="C4714" t="s">
        <v>10117</v>
      </c>
      <c r="D4714">
        <v>97.179299999999984</v>
      </c>
      <c r="E4714">
        <v>22.156400000000001</v>
      </c>
      <c r="G4714" s="186">
        <f>D4715*3</f>
        <v>147.81330000000003</v>
      </c>
      <c r="K4714" t="s">
        <v>9360</v>
      </c>
      <c r="L4714">
        <v>160</v>
      </c>
      <c r="M4714">
        <v>-64</v>
      </c>
      <c r="O4714" s="186">
        <f t="shared" si="98"/>
        <v>256</v>
      </c>
      <c r="T4714" t="s">
        <v>10343</v>
      </c>
      <c r="U4714">
        <v>100</v>
      </c>
      <c r="V4714">
        <v>41</v>
      </c>
      <c r="X4714" s="186">
        <f t="shared" si="97"/>
        <v>215</v>
      </c>
    </row>
    <row r="4715" spans="3:24" x14ac:dyDescent="0.35">
      <c r="C4715" t="s">
        <v>10118</v>
      </c>
      <c r="D4715">
        <v>49.271100000000004</v>
      </c>
      <c r="E4715">
        <v>19.4787</v>
      </c>
      <c r="G4715" s="186">
        <f>D4716*3</f>
        <v>147.81330000000003</v>
      </c>
      <c r="K4715" t="s">
        <v>8967</v>
      </c>
      <c r="L4715">
        <v>235.20000000000002</v>
      </c>
      <c r="M4715">
        <v>-120</v>
      </c>
      <c r="O4715" s="186">
        <f t="shared" si="98"/>
        <v>376.32000000000005</v>
      </c>
      <c r="T4715" t="s">
        <v>10290</v>
      </c>
      <c r="U4715">
        <v>100</v>
      </c>
      <c r="V4715">
        <v>41</v>
      </c>
      <c r="X4715" s="186">
        <f t="shared" si="97"/>
        <v>215</v>
      </c>
    </row>
    <row r="4716" spans="3:24" x14ac:dyDescent="0.35">
      <c r="C4716" t="s">
        <v>10119</v>
      </c>
      <c r="D4716">
        <v>49.271100000000004</v>
      </c>
      <c r="E4716">
        <v>25.165900000000001</v>
      </c>
      <c r="G4716" s="186">
        <f>D4717*3</f>
        <v>-1.7220330000000001</v>
      </c>
      <c r="K4716" t="s">
        <v>9360</v>
      </c>
      <c r="L4716">
        <v>160</v>
      </c>
      <c r="M4716">
        <v>-120</v>
      </c>
      <c r="O4716" s="186">
        <f t="shared" si="98"/>
        <v>256</v>
      </c>
      <c r="T4716" t="s">
        <v>8916</v>
      </c>
      <c r="U4716">
        <v>100</v>
      </c>
      <c r="V4716">
        <v>-20</v>
      </c>
      <c r="X4716" s="186">
        <f t="shared" si="97"/>
        <v>215</v>
      </c>
    </row>
    <row r="4717" spans="3:24" x14ac:dyDescent="0.35">
      <c r="C4717" t="s">
        <v>10119</v>
      </c>
      <c r="D4717">
        <v>-0.57401100000000005</v>
      </c>
      <c r="E4717">
        <v>25.165900000000001</v>
      </c>
      <c r="G4717" s="186">
        <f>D4718*3</f>
        <v>-1.7220149999999999</v>
      </c>
      <c r="K4717" t="s">
        <v>8916</v>
      </c>
      <c r="L4717">
        <v>160</v>
      </c>
      <c r="M4717">
        <v>-136</v>
      </c>
      <c r="O4717" s="186">
        <f t="shared" si="98"/>
        <v>256</v>
      </c>
      <c r="T4717" t="s">
        <v>10308</v>
      </c>
      <c r="U4717">
        <v>86</v>
      </c>
      <c r="V4717">
        <v>100.247</v>
      </c>
      <c r="X4717" s="186">
        <f t="shared" si="97"/>
        <v>184.9</v>
      </c>
    </row>
    <row r="4718" spans="3:24" x14ac:dyDescent="0.35">
      <c r="C4718" t="s">
        <v>10118</v>
      </c>
      <c r="D4718">
        <v>-0.57400499999999999</v>
      </c>
      <c r="E4718">
        <v>19.4787</v>
      </c>
      <c r="G4718" s="186">
        <f>D4719*3</f>
        <v>291.53789999999992</v>
      </c>
      <c r="K4718" t="s">
        <v>9006</v>
      </c>
      <c r="L4718">
        <v>231.38080000000002</v>
      </c>
      <c r="M4718">
        <v>-121.47499999999999</v>
      </c>
      <c r="O4718" s="186">
        <f t="shared" si="98"/>
        <v>370.20928000000004</v>
      </c>
      <c r="T4718" t="s">
        <v>10309</v>
      </c>
      <c r="U4718">
        <v>86</v>
      </c>
      <c r="V4718">
        <v>92.351600000000005</v>
      </c>
      <c r="X4718" s="186">
        <f t="shared" si="97"/>
        <v>184.9</v>
      </c>
    </row>
    <row r="4719" spans="3:24" x14ac:dyDescent="0.35">
      <c r="C4719" t="s">
        <v>10120</v>
      </c>
      <c r="D4719">
        <v>97.179299999999984</v>
      </c>
      <c r="E4719">
        <v>18.682099999999998</v>
      </c>
      <c r="G4719" s="186">
        <f>D4720*3</f>
        <v>291.53789999999992</v>
      </c>
      <c r="K4719" t="s">
        <v>9303</v>
      </c>
      <c r="L4719">
        <v>231.38080000000002</v>
      </c>
      <c r="M4719">
        <v>-121.47499999999999</v>
      </c>
      <c r="O4719" s="186">
        <f t="shared" si="98"/>
        <v>370.20928000000004</v>
      </c>
      <c r="T4719" t="s">
        <v>10310</v>
      </c>
      <c r="U4719">
        <v>95</v>
      </c>
      <c r="V4719">
        <v>102.307</v>
      </c>
      <c r="X4719" s="186">
        <f t="shared" si="97"/>
        <v>204.25</v>
      </c>
    </row>
    <row r="4720" spans="3:24" x14ac:dyDescent="0.35">
      <c r="C4720" t="s">
        <v>10121</v>
      </c>
      <c r="D4720">
        <v>97.179299999999984</v>
      </c>
      <c r="E4720">
        <v>25.4574</v>
      </c>
      <c r="G4720" s="186">
        <f>D4721*3</f>
        <v>147.81330000000003</v>
      </c>
      <c r="K4720" t="s">
        <v>9133</v>
      </c>
      <c r="L4720">
        <v>160</v>
      </c>
      <c r="M4720">
        <v>36</v>
      </c>
      <c r="O4720" s="186">
        <f t="shared" si="98"/>
        <v>256</v>
      </c>
      <c r="T4720" t="s">
        <v>10311</v>
      </c>
      <c r="U4720">
        <v>86</v>
      </c>
      <c r="V4720">
        <v>92.351600000000005</v>
      </c>
      <c r="X4720" s="186">
        <f t="shared" si="97"/>
        <v>184.9</v>
      </c>
    </row>
    <row r="4721" spans="3:24" x14ac:dyDescent="0.35">
      <c r="C4721" t="s">
        <v>10121</v>
      </c>
      <c r="D4721">
        <v>49.271100000000004</v>
      </c>
      <c r="E4721">
        <v>25.4574</v>
      </c>
      <c r="G4721" s="186">
        <f>D4722*3</f>
        <v>147.81330000000003</v>
      </c>
      <c r="K4721" t="s">
        <v>9300</v>
      </c>
      <c r="L4721">
        <v>160</v>
      </c>
      <c r="M4721">
        <v>36</v>
      </c>
      <c r="O4721" s="186">
        <f t="shared" si="98"/>
        <v>256</v>
      </c>
      <c r="T4721" t="s">
        <v>10312</v>
      </c>
      <c r="U4721">
        <v>95</v>
      </c>
      <c r="V4721">
        <v>102.307</v>
      </c>
      <c r="X4721" s="186">
        <f t="shared" si="97"/>
        <v>204.25</v>
      </c>
    </row>
    <row r="4722" spans="3:24" x14ac:dyDescent="0.35">
      <c r="C4722" t="s">
        <v>10120</v>
      </c>
      <c r="D4722">
        <v>49.271100000000004</v>
      </c>
      <c r="E4722">
        <v>18.682099999999998</v>
      </c>
      <c r="G4722" s="186">
        <f>D4723*3</f>
        <v>291.53789999999992</v>
      </c>
      <c r="K4722" t="s">
        <v>10236</v>
      </c>
      <c r="L4722">
        <v>176.64320000000001</v>
      </c>
      <c r="M4722">
        <v>36</v>
      </c>
      <c r="O4722" s="186">
        <f t="shared" si="98"/>
        <v>282.62912</v>
      </c>
      <c r="T4722" t="s">
        <v>10313</v>
      </c>
      <c r="U4722">
        <v>95</v>
      </c>
      <c r="V4722">
        <v>95.043400000000005</v>
      </c>
      <c r="X4722" s="186">
        <f t="shared" si="97"/>
        <v>204.25</v>
      </c>
    </row>
    <row r="4723" spans="3:24" x14ac:dyDescent="0.35">
      <c r="C4723" t="s">
        <v>10122</v>
      </c>
      <c r="D4723">
        <v>97.179299999999984</v>
      </c>
      <c r="E4723">
        <v>30.417300000000001</v>
      </c>
      <c r="G4723" s="186">
        <f>D4724*3</f>
        <v>291.53789999999992</v>
      </c>
      <c r="K4723" t="s">
        <v>9300</v>
      </c>
      <c r="L4723">
        <v>160</v>
      </c>
      <c r="M4723">
        <v>30</v>
      </c>
      <c r="O4723" s="186">
        <f t="shared" si="98"/>
        <v>256</v>
      </c>
      <c r="T4723" t="s">
        <v>10314</v>
      </c>
      <c r="U4723">
        <v>86</v>
      </c>
      <c r="V4723">
        <v>126</v>
      </c>
      <c r="X4723" s="186">
        <f t="shared" si="97"/>
        <v>184.9</v>
      </c>
    </row>
    <row r="4724" spans="3:24" x14ac:dyDescent="0.35">
      <c r="C4724" t="s">
        <v>10123</v>
      </c>
      <c r="D4724">
        <v>97.179299999999984</v>
      </c>
      <c r="E4724">
        <v>28.601900000000001</v>
      </c>
      <c r="G4724" s="186">
        <f>D4725*3</f>
        <v>147.81330000000003</v>
      </c>
      <c r="K4724" t="s">
        <v>8907</v>
      </c>
      <c r="L4724">
        <v>182.4</v>
      </c>
      <c r="M4724">
        <v>36</v>
      </c>
      <c r="O4724" s="186">
        <f t="shared" si="98"/>
        <v>291.84000000000003</v>
      </c>
      <c r="T4724" t="s">
        <v>10315</v>
      </c>
      <c r="U4724">
        <v>86</v>
      </c>
      <c r="V4724">
        <v>112.062</v>
      </c>
      <c r="X4724" s="186">
        <f t="shared" si="97"/>
        <v>184.9</v>
      </c>
    </row>
    <row r="4725" spans="3:24" x14ac:dyDescent="0.35">
      <c r="C4725" t="s">
        <v>10123</v>
      </c>
      <c r="D4725">
        <v>49.271100000000004</v>
      </c>
      <c r="E4725">
        <v>28.601900000000001</v>
      </c>
      <c r="G4725" s="186">
        <f>D4726*3</f>
        <v>147.81330000000003</v>
      </c>
      <c r="K4725" t="s">
        <v>10237</v>
      </c>
      <c r="L4725">
        <v>178.72640000000001</v>
      </c>
      <c r="M4725">
        <v>30</v>
      </c>
      <c r="O4725" s="186">
        <f t="shared" si="98"/>
        <v>285.96224000000001</v>
      </c>
      <c r="T4725" t="s">
        <v>10316</v>
      </c>
      <c r="U4725">
        <v>95</v>
      </c>
      <c r="V4725">
        <v>126</v>
      </c>
      <c r="X4725" s="186">
        <f t="shared" si="97"/>
        <v>204.25</v>
      </c>
    </row>
    <row r="4726" spans="3:24" x14ac:dyDescent="0.35">
      <c r="C4726" t="s">
        <v>10122</v>
      </c>
      <c r="D4726">
        <v>49.271100000000004</v>
      </c>
      <c r="E4726">
        <v>30.417300000000001</v>
      </c>
      <c r="G4726" s="186">
        <f>D4727*3</f>
        <v>291.53789999999992</v>
      </c>
      <c r="K4726" t="s">
        <v>8907</v>
      </c>
      <c r="L4726">
        <v>182.4</v>
      </c>
      <c r="M4726">
        <v>30</v>
      </c>
      <c r="O4726" s="186">
        <f t="shared" si="98"/>
        <v>291.84000000000003</v>
      </c>
      <c r="T4726" t="s">
        <v>10308</v>
      </c>
      <c r="U4726">
        <v>86</v>
      </c>
      <c r="V4726">
        <v>151.75299999999999</v>
      </c>
      <c r="X4726" s="186">
        <f t="shared" si="97"/>
        <v>184.9</v>
      </c>
    </row>
    <row r="4727" spans="3:24" x14ac:dyDescent="0.35">
      <c r="C4727" t="s">
        <v>10124</v>
      </c>
      <c r="D4727">
        <v>97.179299999999984</v>
      </c>
      <c r="E4727">
        <v>21.826499999999999</v>
      </c>
      <c r="G4727" s="186">
        <f>D4728*3</f>
        <v>291.53789999999992</v>
      </c>
      <c r="K4727" t="s">
        <v>8908</v>
      </c>
      <c r="L4727">
        <v>32</v>
      </c>
      <c r="M4727">
        <v>-180</v>
      </c>
      <c r="O4727" s="186">
        <f t="shared" si="98"/>
        <v>51.2</v>
      </c>
      <c r="T4727" t="s">
        <v>10315</v>
      </c>
      <c r="U4727">
        <v>86</v>
      </c>
      <c r="V4727">
        <v>139.93799999999999</v>
      </c>
      <c r="X4727" s="186">
        <f t="shared" si="97"/>
        <v>184.9</v>
      </c>
    </row>
    <row r="4728" spans="3:24" x14ac:dyDescent="0.35">
      <c r="C4728" t="s">
        <v>10125</v>
      </c>
      <c r="D4728">
        <v>97.179299999999984</v>
      </c>
      <c r="E4728">
        <v>16.866700000000002</v>
      </c>
      <c r="G4728" s="186">
        <f>D4729*3</f>
        <v>147.81330000000003</v>
      </c>
      <c r="K4728" t="s">
        <v>9133</v>
      </c>
      <c r="L4728">
        <v>32</v>
      </c>
      <c r="M4728">
        <v>-180</v>
      </c>
      <c r="O4728" s="186">
        <f t="shared" si="98"/>
        <v>51.2</v>
      </c>
      <c r="T4728" t="s">
        <v>10310</v>
      </c>
      <c r="U4728">
        <v>95</v>
      </c>
      <c r="V4728">
        <v>149.69300000000001</v>
      </c>
      <c r="X4728" s="186">
        <f t="shared" si="97"/>
        <v>204.25</v>
      </c>
    </row>
    <row r="4729" spans="3:24" x14ac:dyDescent="0.35">
      <c r="C4729" t="s">
        <v>10125</v>
      </c>
      <c r="D4729">
        <v>49.271100000000004</v>
      </c>
      <c r="E4729">
        <v>16.866700000000002</v>
      </c>
      <c r="G4729" s="186">
        <f>D4730*3</f>
        <v>147.81330000000003</v>
      </c>
      <c r="K4729" t="s">
        <v>8908</v>
      </c>
      <c r="L4729">
        <v>32</v>
      </c>
      <c r="M4729">
        <v>-185</v>
      </c>
      <c r="O4729" s="186">
        <f t="shared" si="98"/>
        <v>51.2</v>
      </c>
      <c r="T4729" t="s">
        <v>10291</v>
      </c>
      <c r="U4729">
        <v>86</v>
      </c>
      <c r="V4729">
        <v>162.42099999999999</v>
      </c>
      <c r="X4729" s="186">
        <f t="shared" si="97"/>
        <v>184.9</v>
      </c>
    </row>
    <row r="4730" spans="3:24" x14ac:dyDescent="0.35">
      <c r="C4730" t="s">
        <v>10124</v>
      </c>
      <c r="D4730">
        <v>49.271100000000004</v>
      </c>
      <c r="E4730">
        <v>21.826499999999999</v>
      </c>
      <c r="G4730" s="186">
        <f>D4731*3</f>
        <v>147.81330000000003</v>
      </c>
      <c r="K4730" t="s">
        <v>9133</v>
      </c>
      <c r="L4730">
        <v>32</v>
      </c>
      <c r="M4730">
        <v>-185</v>
      </c>
      <c r="O4730" s="186">
        <f t="shared" si="98"/>
        <v>51.2</v>
      </c>
      <c r="T4730" t="s">
        <v>10309</v>
      </c>
      <c r="U4730">
        <v>86</v>
      </c>
      <c r="V4730">
        <v>159.648</v>
      </c>
      <c r="X4730" s="186">
        <f t="shared" si="97"/>
        <v>184.9</v>
      </c>
    </row>
    <row r="4731" spans="3:24" x14ac:dyDescent="0.35">
      <c r="C4731" t="s">
        <v>10126</v>
      </c>
      <c r="D4731">
        <v>49.271100000000004</v>
      </c>
      <c r="E4731">
        <v>29.3292</v>
      </c>
      <c r="G4731" s="186">
        <f>D4732*3</f>
        <v>147.81330000000003</v>
      </c>
      <c r="K4731" t="s">
        <v>9133</v>
      </c>
      <c r="L4731">
        <v>0</v>
      </c>
      <c r="M4731">
        <v>-185</v>
      </c>
      <c r="O4731" s="186">
        <f t="shared" si="98"/>
        <v>0</v>
      </c>
      <c r="T4731" t="s">
        <v>10291</v>
      </c>
      <c r="U4731">
        <v>95</v>
      </c>
      <c r="V4731">
        <v>159.50700000000001</v>
      </c>
      <c r="X4731" s="186">
        <f t="shared" si="97"/>
        <v>204.25</v>
      </c>
    </row>
    <row r="4732" spans="3:24" x14ac:dyDescent="0.35">
      <c r="C4732" t="s">
        <v>10127</v>
      </c>
      <c r="D4732">
        <v>49.271100000000004</v>
      </c>
      <c r="E4732">
        <v>27.805299999999999</v>
      </c>
      <c r="G4732" s="186">
        <f>D4733*3</f>
        <v>-1.722051</v>
      </c>
      <c r="K4732" t="s">
        <v>8908</v>
      </c>
      <c r="L4732">
        <v>0</v>
      </c>
      <c r="M4732">
        <v>-180</v>
      </c>
      <c r="O4732" s="186">
        <f t="shared" si="98"/>
        <v>0</v>
      </c>
      <c r="T4732" t="s">
        <v>10311</v>
      </c>
      <c r="U4732">
        <v>10</v>
      </c>
      <c r="V4732">
        <v>92.351600000000005</v>
      </c>
      <c r="X4732" s="186">
        <f t="shared" si="97"/>
        <v>21.5</v>
      </c>
    </row>
    <row r="4733" spans="3:24" x14ac:dyDescent="0.35">
      <c r="C4733" t="s">
        <v>10127</v>
      </c>
      <c r="D4733">
        <v>-0.574017</v>
      </c>
      <c r="E4733">
        <v>27.805299999999999</v>
      </c>
      <c r="G4733" s="186">
        <f>D4734*3</f>
        <v>-1.722051</v>
      </c>
      <c r="K4733" t="s">
        <v>8908</v>
      </c>
      <c r="L4733">
        <v>0</v>
      </c>
      <c r="M4733">
        <v>-185</v>
      </c>
      <c r="O4733" s="186">
        <f t="shared" si="98"/>
        <v>0</v>
      </c>
      <c r="T4733" t="s">
        <v>10317</v>
      </c>
      <c r="U4733">
        <v>10</v>
      </c>
      <c r="V4733">
        <v>100.247</v>
      </c>
      <c r="X4733" s="186">
        <f t="shared" si="97"/>
        <v>21.5</v>
      </c>
    </row>
    <row r="4734" spans="3:24" x14ac:dyDescent="0.35">
      <c r="C4734" t="s">
        <v>10126</v>
      </c>
      <c r="D4734">
        <v>-0.574017</v>
      </c>
      <c r="E4734">
        <v>29.3292</v>
      </c>
      <c r="G4734" s="186">
        <f>D4735*3</f>
        <v>147.81330000000003</v>
      </c>
      <c r="K4734" t="s">
        <v>8916</v>
      </c>
      <c r="L4734">
        <v>160</v>
      </c>
      <c r="M4734">
        <v>-139</v>
      </c>
      <c r="O4734" s="186">
        <f t="shared" si="98"/>
        <v>256</v>
      </c>
      <c r="T4734" t="s">
        <v>10314</v>
      </c>
      <c r="U4734">
        <v>10</v>
      </c>
      <c r="V4734">
        <v>126</v>
      </c>
      <c r="X4734" s="186">
        <f t="shared" si="97"/>
        <v>21.5</v>
      </c>
    </row>
    <row r="4735" spans="3:24" x14ac:dyDescent="0.35">
      <c r="C4735" t="s">
        <v>10128</v>
      </c>
      <c r="D4735">
        <v>49.271100000000004</v>
      </c>
      <c r="E4735">
        <v>22.118099999999998</v>
      </c>
      <c r="G4735" s="186">
        <f>D4736*3</f>
        <v>147.81330000000003</v>
      </c>
      <c r="K4735" t="s">
        <v>9133</v>
      </c>
      <c r="L4735">
        <v>160</v>
      </c>
      <c r="M4735">
        <v>-139</v>
      </c>
      <c r="O4735" s="186">
        <f t="shared" si="98"/>
        <v>256</v>
      </c>
      <c r="T4735" t="s">
        <v>10315</v>
      </c>
      <c r="U4735">
        <v>10</v>
      </c>
      <c r="V4735">
        <v>112.062</v>
      </c>
      <c r="X4735" s="186">
        <f t="shared" si="97"/>
        <v>21.5</v>
      </c>
    </row>
    <row r="4736" spans="3:24" x14ac:dyDescent="0.35">
      <c r="C4736" t="s">
        <v>10129</v>
      </c>
      <c r="D4736">
        <v>49.271100000000004</v>
      </c>
      <c r="E4736">
        <v>17.954799999999999</v>
      </c>
      <c r="G4736" s="186">
        <f>D4737*3</f>
        <v>-1.7220149999999999</v>
      </c>
      <c r="K4736" t="s">
        <v>8916</v>
      </c>
      <c r="L4736">
        <v>32</v>
      </c>
      <c r="M4736">
        <v>-180</v>
      </c>
      <c r="O4736" s="186">
        <f t="shared" si="98"/>
        <v>51.2</v>
      </c>
      <c r="T4736" t="s">
        <v>10308</v>
      </c>
      <c r="U4736">
        <v>10</v>
      </c>
      <c r="V4736">
        <v>151.75299999999999</v>
      </c>
      <c r="X4736" s="186">
        <f t="shared" si="97"/>
        <v>21.5</v>
      </c>
    </row>
    <row r="4737" spans="3:24" x14ac:dyDescent="0.35">
      <c r="C4737" t="s">
        <v>10129</v>
      </c>
      <c r="D4737">
        <v>-0.57400499999999999</v>
      </c>
      <c r="E4737">
        <v>17.954799999999999</v>
      </c>
      <c r="G4737" s="186">
        <f>D4738*3</f>
        <v>-1.7220330000000001</v>
      </c>
      <c r="K4737" t="s">
        <v>9300</v>
      </c>
      <c r="L4737">
        <v>0</v>
      </c>
      <c r="M4737">
        <v>-14</v>
      </c>
      <c r="O4737" s="186">
        <f t="shared" si="98"/>
        <v>0</v>
      </c>
      <c r="T4737" t="s">
        <v>10315</v>
      </c>
      <c r="U4737">
        <v>10</v>
      </c>
      <c r="V4737">
        <v>139.93799999999999</v>
      </c>
      <c r="X4737" s="186">
        <f t="shared" si="97"/>
        <v>21.5</v>
      </c>
    </row>
    <row r="4738" spans="3:24" x14ac:dyDescent="0.35">
      <c r="C4738" t="s">
        <v>10128</v>
      </c>
      <c r="D4738">
        <v>-0.57401100000000005</v>
      </c>
      <c r="E4738">
        <v>22.118099999999998</v>
      </c>
      <c r="G4738" s="186">
        <f>D4739*3</f>
        <v>538.0326</v>
      </c>
      <c r="K4738" t="s">
        <v>9300</v>
      </c>
      <c r="L4738">
        <v>0</v>
      </c>
      <c r="M4738">
        <v>-20</v>
      </c>
      <c r="O4738" s="186">
        <f t="shared" si="98"/>
        <v>0</v>
      </c>
      <c r="T4738" t="s">
        <v>10291</v>
      </c>
      <c r="U4738">
        <v>10</v>
      </c>
      <c r="V4738">
        <v>162.42099999999999</v>
      </c>
      <c r="X4738" s="186">
        <f t="shared" si="97"/>
        <v>21.5</v>
      </c>
    </row>
    <row r="4739" spans="3:24" x14ac:dyDescent="0.35">
      <c r="C4739" t="s">
        <v>10152</v>
      </c>
      <c r="D4739">
        <v>179.3442</v>
      </c>
      <c r="E4739">
        <v>-30.084299999999999</v>
      </c>
      <c r="G4739" s="186">
        <f>D4740*3</f>
        <v>538.0326</v>
      </c>
      <c r="K4739" t="s">
        <v>9300</v>
      </c>
      <c r="L4739">
        <v>160</v>
      </c>
      <c r="M4739">
        <v>-14</v>
      </c>
      <c r="O4739" s="186">
        <f t="shared" si="98"/>
        <v>256</v>
      </c>
      <c r="T4739" t="s">
        <v>10309</v>
      </c>
      <c r="U4739">
        <v>10</v>
      </c>
      <c r="V4739">
        <v>159.648</v>
      </c>
      <c r="X4739" s="186">
        <f t="shared" si="97"/>
        <v>21.5</v>
      </c>
    </row>
    <row r="4740" spans="3:24" x14ac:dyDescent="0.35">
      <c r="C4740" t="s">
        <v>10153</v>
      </c>
      <c r="D4740">
        <v>179.3442</v>
      </c>
      <c r="E4740">
        <v>-55.119799999999998</v>
      </c>
      <c r="G4740" s="186">
        <f>D4741*3</f>
        <v>450.38970000000006</v>
      </c>
      <c r="K4740" t="s">
        <v>9133</v>
      </c>
      <c r="L4740">
        <v>0</v>
      </c>
      <c r="M4740">
        <v>-14</v>
      </c>
      <c r="O4740" s="186">
        <f t="shared" si="98"/>
        <v>0</v>
      </c>
      <c r="T4740" t="s">
        <v>10317</v>
      </c>
      <c r="U4740">
        <v>10</v>
      </c>
      <c r="V4740">
        <v>151.75299999999999</v>
      </c>
      <c r="X4740" s="186">
        <f t="shared" si="97"/>
        <v>21.5</v>
      </c>
    </row>
    <row r="4741" spans="3:24" x14ac:dyDescent="0.35">
      <c r="C4741" t="s">
        <v>10153</v>
      </c>
      <c r="D4741">
        <v>150.12990000000002</v>
      </c>
      <c r="E4741">
        <v>-55.119799999999998</v>
      </c>
      <c r="G4741" s="186">
        <f>D4742*3</f>
        <v>450.38970000000006</v>
      </c>
      <c r="K4741" t="s">
        <v>9133</v>
      </c>
      <c r="L4741">
        <v>160</v>
      </c>
      <c r="M4741">
        <v>-14</v>
      </c>
      <c r="O4741" s="186">
        <f t="shared" si="98"/>
        <v>256</v>
      </c>
      <c r="T4741" t="s">
        <v>10311</v>
      </c>
      <c r="U4741">
        <v>10</v>
      </c>
      <c r="V4741">
        <v>159.648</v>
      </c>
      <c r="X4741" s="186">
        <f t="shared" si="97"/>
        <v>21.5</v>
      </c>
    </row>
    <row r="4742" spans="3:24" x14ac:dyDescent="0.35">
      <c r="C4742" t="s">
        <v>10152</v>
      </c>
      <c r="D4742">
        <v>150.12990000000002</v>
      </c>
      <c r="E4742">
        <v>-30.084299999999999</v>
      </c>
      <c r="G4742" s="186">
        <f>D4743*3</f>
        <v>538.0326</v>
      </c>
      <c r="K4742" t="s">
        <v>10238</v>
      </c>
      <c r="L4742">
        <v>176</v>
      </c>
      <c r="M4742">
        <v>38</v>
      </c>
      <c r="O4742" s="186">
        <f t="shared" si="98"/>
        <v>281.60000000000002</v>
      </c>
      <c r="T4742" t="s">
        <v>10317</v>
      </c>
      <c r="U4742">
        <v>86</v>
      </c>
      <c r="V4742">
        <v>151.75299999999999</v>
      </c>
      <c r="X4742" s="186">
        <f t="shared" si="97"/>
        <v>184.9</v>
      </c>
    </row>
    <row r="4743" spans="3:24" x14ac:dyDescent="0.35">
      <c r="C4743" t="s">
        <v>10154</v>
      </c>
      <c r="D4743">
        <v>179.3442</v>
      </c>
      <c r="E4743">
        <v>-30.084299999999999</v>
      </c>
      <c r="G4743" s="186">
        <f>D4744*3</f>
        <v>450.38970000000006</v>
      </c>
      <c r="K4743" t="s">
        <v>8916</v>
      </c>
      <c r="L4743">
        <v>160</v>
      </c>
      <c r="M4743">
        <v>38</v>
      </c>
      <c r="O4743" s="186">
        <f t="shared" si="98"/>
        <v>256</v>
      </c>
      <c r="T4743" t="s">
        <v>10318</v>
      </c>
      <c r="U4743">
        <v>10</v>
      </c>
      <c r="V4743">
        <v>126</v>
      </c>
      <c r="X4743" s="186">
        <f t="shared" si="97"/>
        <v>21.5</v>
      </c>
    </row>
    <row r="4744" spans="3:24" x14ac:dyDescent="0.35">
      <c r="C4744" t="s">
        <v>10154</v>
      </c>
      <c r="D4744">
        <v>150.12990000000002</v>
      </c>
      <c r="E4744">
        <v>-30.084299999999999</v>
      </c>
      <c r="G4744" s="186">
        <f>D4745*3</f>
        <v>538.0326</v>
      </c>
      <c r="K4744" t="s">
        <v>9360</v>
      </c>
      <c r="L4744">
        <v>160</v>
      </c>
      <c r="M4744">
        <v>38</v>
      </c>
      <c r="O4744" s="186">
        <f t="shared" si="98"/>
        <v>256</v>
      </c>
      <c r="T4744" t="s">
        <v>10319</v>
      </c>
      <c r="U4744">
        <v>10</v>
      </c>
      <c r="V4744">
        <v>139.93799999999999</v>
      </c>
      <c r="X4744" s="186">
        <f t="shared" si="97"/>
        <v>21.5</v>
      </c>
    </row>
    <row r="4745" spans="3:24" x14ac:dyDescent="0.35">
      <c r="C4745" t="s">
        <v>10153</v>
      </c>
      <c r="D4745">
        <v>179.3442</v>
      </c>
      <c r="E4745">
        <v>-5.0487900000000003</v>
      </c>
      <c r="G4745" s="186">
        <f>D4746*3</f>
        <v>450.38970000000006</v>
      </c>
      <c r="K4745" t="s">
        <v>9360</v>
      </c>
      <c r="L4745">
        <v>160</v>
      </c>
      <c r="M4745">
        <v>-136</v>
      </c>
      <c r="O4745" s="186">
        <f t="shared" si="98"/>
        <v>256</v>
      </c>
      <c r="T4745" t="s">
        <v>10318</v>
      </c>
      <c r="U4745">
        <v>86</v>
      </c>
      <c r="V4745">
        <v>126</v>
      </c>
      <c r="X4745" s="186">
        <f t="shared" si="97"/>
        <v>184.9</v>
      </c>
    </row>
    <row r="4746" spans="3:24" x14ac:dyDescent="0.35">
      <c r="C4746" t="s">
        <v>10153</v>
      </c>
      <c r="D4746">
        <v>150.12990000000002</v>
      </c>
      <c r="E4746">
        <v>-5.0487900000000003</v>
      </c>
      <c r="G4746" s="186">
        <f>D4747*3</f>
        <v>646.61129999999991</v>
      </c>
      <c r="K4746" t="s">
        <v>9003</v>
      </c>
      <c r="L4746">
        <v>176</v>
      </c>
      <c r="M4746">
        <v>38</v>
      </c>
      <c r="O4746" s="186">
        <f t="shared" si="98"/>
        <v>281.60000000000002</v>
      </c>
      <c r="T4746" t="s">
        <v>10309</v>
      </c>
      <c r="U4746">
        <v>10</v>
      </c>
      <c r="V4746">
        <v>92.351600000000005</v>
      </c>
      <c r="X4746" s="186">
        <f t="shared" si="97"/>
        <v>21.5</v>
      </c>
    </row>
    <row r="4747" spans="3:24" x14ac:dyDescent="0.35">
      <c r="C4747" t="s">
        <v>10153</v>
      </c>
      <c r="D4747">
        <v>215.53709999999998</v>
      </c>
      <c r="E4747">
        <v>4.4530500000000002</v>
      </c>
      <c r="G4747" s="186">
        <f>D4748*3</f>
        <v>646.61129999999991</v>
      </c>
      <c r="K4747" t="s">
        <v>8916</v>
      </c>
      <c r="L4747">
        <v>0</v>
      </c>
      <c r="M4747">
        <v>-180</v>
      </c>
      <c r="O4747" s="186">
        <f t="shared" si="98"/>
        <v>0</v>
      </c>
      <c r="T4747" t="s">
        <v>10291</v>
      </c>
      <c r="U4747">
        <v>10</v>
      </c>
      <c r="V4747">
        <v>89.5792</v>
      </c>
      <c r="X4747" s="186">
        <f t="shared" si="97"/>
        <v>21.5</v>
      </c>
    </row>
    <row r="4748" spans="3:24" x14ac:dyDescent="0.35">
      <c r="C4748" t="s">
        <v>10155</v>
      </c>
      <c r="D4748">
        <v>215.53709999999998</v>
      </c>
      <c r="E4748">
        <v>-30.084299999999999</v>
      </c>
      <c r="G4748" s="186">
        <f>D4749*3</f>
        <v>812.13840000000005</v>
      </c>
      <c r="K4748" t="s">
        <v>9360</v>
      </c>
      <c r="L4748">
        <v>182.4</v>
      </c>
      <c r="M4748">
        <v>30</v>
      </c>
      <c r="O4748" s="186">
        <f t="shared" si="98"/>
        <v>291.84000000000003</v>
      </c>
      <c r="T4748" t="s">
        <v>10319</v>
      </c>
      <c r="U4748">
        <v>10</v>
      </c>
      <c r="V4748">
        <v>112.062</v>
      </c>
      <c r="X4748" s="186">
        <f t="shared" si="97"/>
        <v>21.5</v>
      </c>
    </row>
    <row r="4749" spans="3:24" x14ac:dyDescent="0.35">
      <c r="C4749" t="s">
        <v>10153</v>
      </c>
      <c r="D4749">
        <v>270.71280000000002</v>
      </c>
      <c r="E4749">
        <v>4.4530500000000002</v>
      </c>
      <c r="G4749" s="186">
        <f>D4750*3</f>
        <v>812.13840000000005</v>
      </c>
      <c r="K4749" t="s">
        <v>10239</v>
      </c>
      <c r="L4749">
        <v>178.72640000000001</v>
      </c>
      <c r="M4749">
        <v>30</v>
      </c>
      <c r="O4749" s="186">
        <f t="shared" si="98"/>
        <v>285.96224000000001</v>
      </c>
      <c r="T4749" t="s">
        <v>10317</v>
      </c>
      <c r="U4749">
        <v>86</v>
      </c>
      <c r="V4749">
        <v>100.247</v>
      </c>
      <c r="X4749" s="186">
        <f t="shared" si="97"/>
        <v>184.9</v>
      </c>
    </row>
    <row r="4750" spans="3:24" x14ac:dyDescent="0.35">
      <c r="C4750" t="s">
        <v>10155</v>
      </c>
      <c r="D4750">
        <v>270.71280000000002</v>
      </c>
      <c r="E4750">
        <v>-30.084299999999999</v>
      </c>
      <c r="G4750" s="186">
        <f>D4751*3</f>
        <v>646.61129999999991</v>
      </c>
      <c r="K4750" t="s">
        <v>9133</v>
      </c>
      <c r="L4750">
        <v>0</v>
      </c>
      <c r="M4750">
        <v>-114</v>
      </c>
      <c r="O4750" s="186">
        <f t="shared" si="98"/>
        <v>0</v>
      </c>
      <c r="T4750" t="s">
        <v>10308</v>
      </c>
      <c r="U4750">
        <v>10</v>
      </c>
      <c r="V4750">
        <v>100.247</v>
      </c>
      <c r="X4750" s="186">
        <f t="shared" si="97"/>
        <v>21.5</v>
      </c>
    </row>
    <row r="4751" spans="3:24" x14ac:dyDescent="0.35">
      <c r="C4751" t="s">
        <v>10156</v>
      </c>
      <c r="D4751">
        <v>215.53709999999998</v>
      </c>
      <c r="E4751">
        <v>-30.084299999999999</v>
      </c>
      <c r="G4751" s="186">
        <f>D4752*3</f>
        <v>646.61129999999991</v>
      </c>
      <c r="K4751" t="s">
        <v>9300</v>
      </c>
      <c r="L4751">
        <v>0</v>
      </c>
      <c r="M4751">
        <v>-114</v>
      </c>
      <c r="O4751" s="186">
        <f t="shared" si="98"/>
        <v>0</v>
      </c>
      <c r="T4751" t="s">
        <v>10291</v>
      </c>
      <c r="U4751">
        <v>86</v>
      </c>
      <c r="V4751">
        <v>89.5792</v>
      </c>
      <c r="X4751" s="186">
        <f t="shared" si="97"/>
        <v>184.9</v>
      </c>
    </row>
    <row r="4752" spans="3:24" x14ac:dyDescent="0.35">
      <c r="C4752" t="s">
        <v>10153</v>
      </c>
      <c r="D4752">
        <v>215.53709999999998</v>
      </c>
      <c r="E4752">
        <v>-64.621600000000001</v>
      </c>
      <c r="G4752" s="186">
        <f>D4753*3</f>
        <v>812.13840000000005</v>
      </c>
      <c r="K4752" t="s">
        <v>9133</v>
      </c>
      <c r="L4752">
        <v>160</v>
      </c>
      <c r="M4752">
        <v>-114</v>
      </c>
      <c r="O4752" s="186">
        <f t="shared" si="98"/>
        <v>256</v>
      </c>
      <c r="T4752" t="s">
        <v>10311</v>
      </c>
      <c r="U4752">
        <v>86</v>
      </c>
      <c r="V4752">
        <v>159.648</v>
      </c>
      <c r="X4752" s="186">
        <f t="shared" si="97"/>
        <v>184.9</v>
      </c>
    </row>
    <row r="4753" spans="3:24" x14ac:dyDescent="0.35">
      <c r="C4753" t="s">
        <v>10156</v>
      </c>
      <c r="D4753">
        <v>270.71280000000002</v>
      </c>
      <c r="E4753">
        <v>-30.084299999999999</v>
      </c>
      <c r="G4753" s="186">
        <f>D4754*3</f>
        <v>812.13840000000005</v>
      </c>
      <c r="K4753" t="s">
        <v>9133</v>
      </c>
      <c r="L4753">
        <v>0</v>
      </c>
      <c r="M4753">
        <v>-64</v>
      </c>
      <c r="O4753" s="186">
        <f t="shared" si="98"/>
        <v>0</v>
      </c>
      <c r="T4753" t="s">
        <v>10319</v>
      </c>
      <c r="U4753">
        <v>86</v>
      </c>
      <c r="V4753">
        <v>139.93799999999999</v>
      </c>
      <c r="X4753" s="186">
        <f t="shared" si="97"/>
        <v>184.9</v>
      </c>
    </row>
    <row r="4754" spans="3:24" x14ac:dyDescent="0.35">
      <c r="C4754" t="s">
        <v>10153</v>
      </c>
      <c r="D4754">
        <v>270.71280000000002</v>
      </c>
      <c r="E4754">
        <v>-64.621600000000001</v>
      </c>
      <c r="G4754" s="186">
        <f>D4755*3</f>
        <v>458.7867</v>
      </c>
      <c r="K4754" t="s">
        <v>9300</v>
      </c>
      <c r="L4754">
        <v>0</v>
      </c>
      <c r="M4754">
        <v>-64</v>
      </c>
      <c r="O4754" s="186">
        <f t="shared" si="98"/>
        <v>0</v>
      </c>
      <c r="T4754" t="s">
        <v>10319</v>
      </c>
      <c r="U4754">
        <v>86</v>
      </c>
      <c r="V4754">
        <v>112.062</v>
      </c>
      <c r="X4754" s="186">
        <f t="shared" si="97"/>
        <v>184.9</v>
      </c>
    </row>
    <row r="4755" spans="3:24" x14ac:dyDescent="0.35">
      <c r="C4755" t="s">
        <v>10157</v>
      </c>
      <c r="D4755">
        <v>152.9289</v>
      </c>
      <c r="E4755">
        <v>104.321</v>
      </c>
      <c r="G4755" s="186">
        <f>D4756*3</f>
        <v>458.78759999999994</v>
      </c>
      <c r="K4755" t="s">
        <v>9133</v>
      </c>
      <c r="L4755">
        <v>160</v>
      </c>
      <c r="M4755">
        <v>-64</v>
      </c>
      <c r="O4755" s="186">
        <f t="shared" si="98"/>
        <v>256</v>
      </c>
      <c r="T4755" t="s">
        <v>10320</v>
      </c>
      <c r="U4755">
        <v>95</v>
      </c>
      <c r="V4755">
        <v>138.82300000000001</v>
      </c>
      <c r="X4755" s="186">
        <f t="shared" si="97"/>
        <v>204.25</v>
      </c>
    </row>
    <row r="4756" spans="3:24" x14ac:dyDescent="0.35">
      <c r="C4756" t="s">
        <v>10158</v>
      </c>
      <c r="D4756">
        <v>152.92919999999998</v>
      </c>
      <c r="E4756">
        <v>-7.5098999999999999E-2</v>
      </c>
      <c r="G4756" s="186">
        <f>D4757*3</f>
        <v>-2.6827109999999998</v>
      </c>
      <c r="K4756" t="s">
        <v>8916</v>
      </c>
      <c r="L4756">
        <v>160</v>
      </c>
      <c r="M4756">
        <v>-114</v>
      </c>
      <c r="O4756" s="186">
        <f t="shared" si="98"/>
        <v>256</v>
      </c>
      <c r="T4756" t="s">
        <v>10320</v>
      </c>
      <c r="U4756">
        <v>95</v>
      </c>
      <c r="V4756">
        <v>113.17700000000001</v>
      </c>
      <c r="X4756" s="186">
        <f t="shared" ref="X4756:X4819" si="99">U4756*2.15</f>
        <v>204.25</v>
      </c>
    </row>
    <row r="4757" spans="3:24" x14ac:dyDescent="0.35">
      <c r="C4757" t="s">
        <v>10158</v>
      </c>
      <c r="D4757">
        <v>-0.89423699999999995</v>
      </c>
      <c r="E4757">
        <v>-7.5115000000000001E-2</v>
      </c>
      <c r="G4757" s="186">
        <f>D4758*3</f>
        <v>-2.683017</v>
      </c>
      <c r="K4757" t="s">
        <v>10240</v>
      </c>
      <c r="L4757">
        <v>228.8</v>
      </c>
      <c r="M4757">
        <v>-114</v>
      </c>
      <c r="O4757" s="186">
        <f t="shared" si="98"/>
        <v>366.08000000000004</v>
      </c>
      <c r="T4757" t="s">
        <v>10313</v>
      </c>
      <c r="U4757">
        <v>95</v>
      </c>
      <c r="V4757">
        <v>156.95699999999999</v>
      </c>
      <c r="X4757" s="186">
        <f t="shared" si="99"/>
        <v>204.25</v>
      </c>
    </row>
    <row r="4758" spans="3:24" x14ac:dyDescent="0.35">
      <c r="C4758" t="s">
        <v>10157</v>
      </c>
      <c r="D4758">
        <v>-0.894339</v>
      </c>
      <c r="E4758">
        <v>104.321</v>
      </c>
      <c r="G4758" s="186">
        <f>D4759*3</f>
        <v>458.78759999999994</v>
      </c>
      <c r="K4758" t="s">
        <v>9133</v>
      </c>
      <c r="L4758">
        <v>160</v>
      </c>
      <c r="M4758">
        <v>-120</v>
      </c>
      <c r="O4758" s="186">
        <f t="shared" ref="O4758:O4821" si="100">L4758*1.6</f>
        <v>256</v>
      </c>
      <c r="T4758" t="s">
        <v>10321</v>
      </c>
      <c r="U4758">
        <v>95</v>
      </c>
      <c r="V4758">
        <v>156.95699999999999</v>
      </c>
      <c r="X4758" s="186">
        <f t="shared" si="99"/>
        <v>204.25</v>
      </c>
    </row>
    <row r="4759" spans="3:24" x14ac:dyDescent="0.35">
      <c r="C4759" t="s">
        <v>10159</v>
      </c>
      <c r="D4759">
        <v>152.92919999999998</v>
      </c>
      <c r="E4759">
        <v>-104.471</v>
      </c>
      <c r="G4759" s="186">
        <f>D4760*3</f>
        <v>-2.6824050000000002</v>
      </c>
      <c r="K4759" t="s">
        <v>8916</v>
      </c>
      <c r="L4759">
        <v>160</v>
      </c>
      <c r="M4759">
        <v>-120</v>
      </c>
      <c r="O4759" s="186">
        <f t="shared" si="100"/>
        <v>256</v>
      </c>
      <c r="T4759" t="s">
        <v>10322</v>
      </c>
      <c r="U4759">
        <v>95</v>
      </c>
      <c r="V4759">
        <v>138.82300000000001</v>
      </c>
      <c r="X4759" s="186">
        <f t="shared" si="99"/>
        <v>204.25</v>
      </c>
    </row>
    <row r="4760" spans="3:24" x14ac:dyDescent="0.35">
      <c r="C4760" t="s">
        <v>10159</v>
      </c>
      <c r="D4760">
        <v>-0.89413500000000001</v>
      </c>
      <c r="E4760">
        <v>-104.471</v>
      </c>
      <c r="G4760" s="186">
        <f>D4761*3</f>
        <v>458.78759999999994</v>
      </c>
      <c r="K4760" t="s">
        <v>10241</v>
      </c>
      <c r="L4760">
        <v>230.904</v>
      </c>
      <c r="M4760">
        <v>-120</v>
      </c>
      <c r="O4760" s="186">
        <f t="shared" si="100"/>
        <v>369.44640000000004</v>
      </c>
      <c r="T4760" t="s">
        <v>10291</v>
      </c>
      <c r="U4760">
        <v>95</v>
      </c>
      <c r="V4760">
        <v>92.492900000000006</v>
      </c>
      <c r="X4760" s="186">
        <f t="shared" si="99"/>
        <v>204.25</v>
      </c>
    </row>
    <row r="4761" spans="3:24" x14ac:dyDescent="0.35">
      <c r="C4761" t="s">
        <v>10160</v>
      </c>
      <c r="D4761">
        <v>152.92919999999998</v>
      </c>
      <c r="E4761">
        <v>-7.5079999999999994E-2</v>
      </c>
      <c r="G4761" s="186">
        <f>D4762*3</f>
        <v>-2.6827109999999998</v>
      </c>
      <c r="K4761" t="s">
        <v>9300</v>
      </c>
      <c r="L4761">
        <v>160</v>
      </c>
      <c r="M4761">
        <v>-120</v>
      </c>
      <c r="O4761" s="186">
        <f t="shared" si="100"/>
        <v>256</v>
      </c>
      <c r="T4761" t="s">
        <v>10322</v>
      </c>
      <c r="U4761">
        <v>95</v>
      </c>
      <c r="V4761">
        <v>113.17700000000001</v>
      </c>
      <c r="X4761" s="186">
        <f t="shared" si="99"/>
        <v>204.25</v>
      </c>
    </row>
    <row r="4762" spans="3:24" x14ac:dyDescent="0.35">
      <c r="C4762" t="s">
        <v>10160</v>
      </c>
      <c r="D4762">
        <v>-0.89423699999999995</v>
      </c>
      <c r="E4762">
        <v>-7.5095999999999996E-2</v>
      </c>
      <c r="K4762" t="s">
        <v>9384</v>
      </c>
      <c r="L4762">
        <v>235.20000000000002</v>
      </c>
      <c r="M4762">
        <v>-120</v>
      </c>
      <c r="O4762" s="186">
        <f t="shared" si="100"/>
        <v>376.32000000000005</v>
      </c>
      <c r="T4762" t="s">
        <v>10321</v>
      </c>
      <c r="U4762">
        <v>95</v>
      </c>
      <c r="V4762">
        <v>95.043400000000005</v>
      </c>
      <c r="X4762" s="186">
        <f t="shared" si="99"/>
        <v>204.25</v>
      </c>
    </row>
    <row r="4763" spans="3:24" x14ac:dyDescent="0.35">
      <c r="K4763" t="s">
        <v>8916</v>
      </c>
      <c r="L4763">
        <v>160</v>
      </c>
      <c r="M4763">
        <v>-64</v>
      </c>
      <c r="O4763" s="186">
        <f t="shared" si="100"/>
        <v>256</v>
      </c>
      <c r="T4763" t="s">
        <v>10323</v>
      </c>
      <c r="U4763">
        <v>95</v>
      </c>
      <c r="V4763">
        <v>126</v>
      </c>
      <c r="X4763" s="186">
        <f t="shared" si="99"/>
        <v>204.25</v>
      </c>
    </row>
    <row r="4764" spans="3:24" x14ac:dyDescent="0.35">
      <c r="K4764" t="s">
        <v>10242</v>
      </c>
      <c r="L4764">
        <v>211.4624</v>
      </c>
      <c r="M4764">
        <v>-64</v>
      </c>
      <c r="O4764" s="186">
        <f t="shared" si="100"/>
        <v>338.33984000000004</v>
      </c>
      <c r="T4764" t="s">
        <v>10312</v>
      </c>
      <c r="U4764">
        <v>95</v>
      </c>
      <c r="V4764">
        <v>149.69300000000001</v>
      </c>
      <c r="X4764" s="186">
        <f t="shared" si="99"/>
        <v>204.25</v>
      </c>
    </row>
    <row r="4765" spans="3:24" x14ac:dyDescent="0.35">
      <c r="K4765" t="s">
        <v>9133</v>
      </c>
      <c r="L4765">
        <v>160</v>
      </c>
      <c r="M4765">
        <v>-70</v>
      </c>
      <c r="O4765" s="186">
        <f t="shared" si="100"/>
        <v>256</v>
      </c>
      <c r="T4765" t="s">
        <v>10291</v>
      </c>
      <c r="U4765">
        <v>102.31399999999999</v>
      </c>
      <c r="V4765">
        <v>147.11799999999999</v>
      </c>
      <c r="X4765" s="186">
        <f t="shared" si="99"/>
        <v>219.97509999999997</v>
      </c>
    </row>
    <row r="4766" spans="3:24" x14ac:dyDescent="0.35">
      <c r="K4766" t="s">
        <v>8916</v>
      </c>
      <c r="L4766">
        <v>160</v>
      </c>
      <c r="M4766">
        <v>-70</v>
      </c>
      <c r="O4766" s="186">
        <f t="shared" si="100"/>
        <v>256</v>
      </c>
      <c r="T4766" t="s">
        <v>10324</v>
      </c>
      <c r="U4766">
        <v>102.31399999999999</v>
      </c>
      <c r="V4766">
        <v>145.51</v>
      </c>
      <c r="X4766" s="186">
        <f t="shared" si="99"/>
        <v>219.97509999999997</v>
      </c>
    </row>
    <row r="4767" spans="3:24" x14ac:dyDescent="0.35">
      <c r="K4767" t="s">
        <v>10243</v>
      </c>
      <c r="L4767">
        <v>213.53600000000003</v>
      </c>
      <c r="M4767">
        <v>-70</v>
      </c>
      <c r="O4767" s="186">
        <f t="shared" si="100"/>
        <v>341.65760000000006</v>
      </c>
      <c r="T4767" t="s">
        <v>10325</v>
      </c>
      <c r="U4767">
        <v>102.31399999999999</v>
      </c>
      <c r="V4767">
        <v>145.51</v>
      </c>
      <c r="X4767" s="186">
        <f t="shared" si="99"/>
        <v>219.97509999999997</v>
      </c>
    </row>
    <row r="4768" spans="3:24" x14ac:dyDescent="0.35">
      <c r="K4768" t="s">
        <v>9300</v>
      </c>
      <c r="L4768">
        <v>160</v>
      </c>
      <c r="M4768">
        <v>-70</v>
      </c>
      <c r="O4768" s="186">
        <f t="shared" si="100"/>
        <v>256</v>
      </c>
      <c r="T4768" t="s">
        <v>10326</v>
      </c>
      <c r="U4768">
        <v>102.31399999999999</v>
      </c>
      <c r="V4768">
        <v>134.08099999999999</v>
      </c>
      <c r="X4768" s="186">
        <f t="shared" si="99"/>
        <v>219.97509999999997</v>
      </c>
    </row>
    <row r="4769" spans="11:24" x14ac:dyDescent="0.35">
      <c r="K4769" t="s">
        <v>10244</v>
      </c>
      <c r="L4769">
        <v>217.60000000000002</v>
      </c>
      <c r="M4769">
        <v>-70</v>
      </c>
      <c r="O4769" s="186">
        <f t="shared" si="100"/>
        <v>348.16000000000008</v>
      </c>
      <c r="T4769" t="s">
        <v>10291</v>
      </c>
      <c r="U4769">
        <v>102.31399999999999</v>
      </c>
      <c r="V4769">
        <v>104.88200000000001</v>
      </c>
      <c r="X4769" s="186">
        <f t="shared" si="99"/>
        <v>219.97509999999997</v>
      </c>
    </row>
    <row r="4770" spans="11:24" x14ac:dyDescent="0.35">
      <c r="K4770" t="s">
        <v>8916</v>
      </c>
      <c r="L4770">
        <v>160</v>
      </c>
      <c r="M4770">
        <v>-14</v>
      </c>
      <c r="O4770" s="186">
        <f t="shared" si="100"/>
        <v>256</v>
      </c>
      <c r="T4770" t="s">
        <v>10326</v>
      </c>
      <c r="U4770">
        <v>102.31399999999999</v>
      </c>
      <c r="V4770">
        <v>117.919</v>
      </c>
      <c r="X4770" s="186">
        <f t="shared" si="99"/>
        <v>219.97509999999997</v>
      </c>
    </row>
    <row r="4771" spans="11:24" x14ac:dyDescent="0.35">
      <c r="K4771" t="s">
        <v>9133</v>
      </c>
      <c r="L4771">
        <v>160</v>
      </c>
      <c r="M4771">
        <v>-20</v>
      </c>
      <c r="O4771" s="186">
        <f t="shared" si="100"/>
        <v>256</v>
      </c>
      <c r="T4771" t="s">
        <v>10327</v>
      </c>
      <c r="U4771">
        <v>102.31399999999999</v>
      </c>
      <c r="V4771">
        <v>111.068</v>
      </c>
      <c r="X4771" s="186">
        <f t="shared" si="99"/>
        <v>219.97509999999997</v>
      </c>
    </row>
    <row r="4772" spans="11:24" x14ac:dyDescent="0.35">
      <c r="K4772" t="s">
        <v>8916</v>
      </c>
      <c r="L4772">
        <v>160</v>
      </c>
      <c r="M4772">
        <v>-20</v>
      </c>
      <c r="O4772" s="186">
        <f t="shared" si="100"/>
        <v>256</v>
      </c>
      <c r="T4772" t="s">
        <v>10325</v>
      </c>
      <c r="U4772">
        <v>102.31399999999999</v>
      </c>
      <c r="V4772">
        <v>106.49</v>
      </c>
      <c r="X4772" s="186">
        <f t="shared" si="99"/>
        <v>219.97509999999997</v>
      </c>
    </row>
    <row r="4773" spans="11:24" x14ac:dyDescent="0.35">
      <c r="K4773" t="s">
        <v>9300</v>
      </c>
      <c r="L4773">
        <v>160</v>
      </c>
      <c r="M4773">
        <v>-20</v>
      </c>
      <c r="O4773" s="186">
        <f t="shared" si="100"/>
        <v>256</v>
      </c>
      <c r="T4773" t="s">
        <v>10328</v>
      </c>
      <c r="U4773">
        <v>102.31399999999999</v>
      </c>
      <c r="V4773">
        <v>126</v>
      </c>
      <c r="X4773" s="186">
        <f t="shared" si="99"/>
        <v>219.97509999999997</v>
      </c>
    </row>
    <row r="4774" spans="11:24" x14ac:dyDescent="0.35">
      <c r="K4774" t="s">
        <v>8910</v>
      </c>
      <c r="L4774">
        <v>200</v>
      </c>
      <c r="M4774">
        <v>-20</v>
      </c>
      <c r="O4774" s="186">
        <f t="shared" si="100"/>
        <v>320</v>
      </c>
      <c r="T4774" t="s">
        <v>10327</v>
      </c>
      <c r="U4774">
        <v>102.31399999999999</v>
      </c>
      <c r="V4774">
        <v>140.93199999999999</v>
      </c>
      <c r="X4774" s="186">
        <f t="shared" si="99"/>
        <v>219.97509999999997</v>
      </c>
    </row>
    <row r="4775" spans="11:24" x14ac:dyDescent="0.35">
      <c r="K4775" t="s">
        <v>9133</v>
      </c>
      <c r="L4775">
        <v>0</v>
      </c>
      <c r="M4775">
        <v>36</v>
      </c>
      <c r="O4775" s="186">
        <f t="shared" si="100"/>
        <v>0</v>
      </c>
      <c r="T4775" t="s">
        <v>10329</v>
      </c>
      <c r="U4775">
        <v>102.31399999999999</v>
      </c>
      <c r="V4775">
        <v>140.93199999999999</v>
      </c>
      <c r="X4775" s="186">
        <f t="shared" si="99"/>
        <v>219.97509999999997</v>
      </c>
    </row>
    <row r="4776" spans="11:24" x14ac:dyDescent="0.35">
      <c r="K4776" t="s">
        <v>9300</v>
      </c>
      <c r="L4776">
        <v>0</v>
      </c>
      <c r="M4776">
        <v>36</v>
      </c>
      <c r="O4776" s="186">
        <f t="shared" si="100"/>
        <v>0</v>
      </c>
      <c r="T4776" t="s">
        <v>10330</v>
      </c>
      <c r="U4776">
        <v>102.31399999999999</v>
      </c>
      <c r="V4776">
        <v>126</v>
      </c>
      <c r="X4776" s="186">
        <f t="shared" si="99"/>
        <v>219.97509999999997</v>
      </c>
    </row>
    <row r="4777" spans="11:24" x14ac:dyDescent="0.35">
      <c r="K4777" t="s">
        <v>9300</v>
      </c>
      <c r="L4777">
        <v>0</v>
      </c>
      <c r="M4777">
        <v>30</v>
      </c>
      <c r="O4777" s="186">
        <f t="shared" si="100"/>
        <v>0</v>
      </c>
      <c r="T4777" t="s">
        <v>10324</v>
      </c>
      <c r="U4777">
        <v>102.31399999999999</v>
      </c>
      <c r="V4777">
        <v>106.49</v>
      </c>
      <c r="X4777" s="186">
        <f t="shared" si="99"/>
        <v>219.97509999999997</v>
      </c>
    </row>
    <row r="4778" spans="11:24" x14ac:dyDescent="0.35">
      <c r="K4778" t="s">
        <v>9133</v>
      </c>
      <c r="L4778">
        <v>0</v>
      </c>
      <c r="M4778">
        <v>30</v>
      </c>
      <c r="O4778" s="186">
        <f t="shared" si="100"/>
        <v>0</v>
      </c>
      <c r="T4778" t="s">
        <v>10329</v>
      </c>
      <c r="U4778">
        <v>102.31399999999999</v>
      </c>
      <c r="V4778">
        <v>111.068</v>
      </c>
      <c r="X4778" s="186">
        <f t="shared" si="99"/>
        <v>219.97509999999997</v>
      </c>
    </row>
    <row r="4779" spans="11:24" x14ac:dyDescent="0.35">
      <c r="K4779" t="s">
        <v>8916</v>
      </c>
      <c r="L4779">
        <v>160</v>
      </c>
      <c r="M4779">
        <v>36</v>
      </c>
      <c r="O4779" s="186">
        <f t="shared" si="100"/>
        <v>256</v>
      </c>
      <c r="T4779" t="s">
        <v>10331</v>
      </c>
      <c r="U4779">
        <v>102.31399999999999</v>
      </c>
      <c r="V4779">
        <v>117.919</v>
      </c>
      <c r="X4779" s="186">
        <f t="shared" si="99"/>
        <v>219.97509999999997</v>
      </c>
    </row>
    <row r="4780" spans="11:24" x14ac:dyDescent="0.35">
      <c r="K4780" t="s">
        <v>9133</v>
      </c>
      <c r="L4780">
        <v>160</v>
      </c>
      <c r="M4780">
        <v>30</v>
      </c>
      <c r="O4780" s="186">
        <f t="shared" si="100"/>
        <v>256</v>
      </c>
      <c r="T4780" t="s">
        <v>10331</v>
      </c>
      <c r="U4780">
        <v>102.31399999999999</v>
      </c>
      <c r="V4780">
        <v>134.08099999999999</v>
      </c>
      <c r="X4780" s="186">
        <f t="shared" si="99"/>
        <v>219.97509999999997</v>
      </c>
    </row>
    <row r="4781" spans="11:24" x14ac:dyDescent="0.35">
      <c r="K4781" t="s">
        <v>8916</v>
      </c>
      <c r="L4781">
        <v>160</v>
      </c>
      <c r="M4781">
        <v>30</v>
      </c>
      <c r="O4781" s="186">
        <f t="shared" si="100"/>
        <v>256</v>
      </c>
      <c r="T4781" t="s">
        <v>10291</v>
      </c>
      <c r="U4781">
        <v>104.6</v>
      </c>
      <c r="V4781">
        <v>126</v>
      </c>
      <c r="X4781" s="186">
        <f t="shared" si="99"/>
        <v>224.89</v>
      </c>
    </row>
    <row r="4782" spans="11:24" x14ac:dyDescent="0.35">
      <c r="K4782" t="s">
        <v>10245</v>
      </c>
      <c r="L4782">
        <v>228.8</v>
      </c>
      <c r="M4782">
        <v>-114</v>
      </c>
      <c r="O4782" s="186">
        <f t="shared" si="100"/>
        <v>366.08000000000004</v>
      </c>
      <c r="T4782" t="s">
        <v>10332</v>
      </c>
      <c r="U4782">
        <v>0</v>
      </c>
      <c r="V4782">
        <v>122</v>
      </c>
      <c r="X4782" s="186">
        <f t="shared" si="99"/>
        <v>0</v>
      </c>
    </row>
    <row r="4783" spans="11:24" x14ac:dyDescent="0.35">
      <c r="K4783" t="s">
        <v>9384</v>
      </c>
      <c r="L4783">
        <v>235.20000000000002</v>
      </c>
      <c r="M4783">
        <v>-114</v>
      </c>
      <c r="O4783" s="186">
        <f t="shared" si="100"/>
        <v>376.32000000000005</v>
      </c>
      <c r="T4783" t="s">
        <v>10333</v>
      </c>
      <c r="U4783">
        <v>0</v>
      </c>
      <c r="V4783">
        <v>122.55</v>
      </c>
      <c r="X4783" s="186">
        <f t="shared" si="99"/>
        <v>0</v>
      </c>
    </row>
    <row r="4784" spans="11:24" x14ac:dyDescent="0.35">
      <c r="K4784" t="s">
        <v>10246</v>
      </c>
      <c r="L4784">
        <v>230.904</v>
      </c>
      <c r="M4784">
        <v>-120</v>
      </c>
      <c r="O4784" s="186">
        <f t="shared" si="100"/>
        <v>369.44640000000004</v>
      </c>
      <c r="T4784" t="s">
        <v>10332</v>
      </c>
      <c r="U4784">
        <v>90.355500000000006</v>
      </c>
      <c r="V4784">
        <v>122</v>
      </c>
      <c r="X4784" s="186">
        <f t="shared" si="99"/>
        <v>194.26432500000001</v>
      </c>
    </row>
    <row r="4785" spans="11:24" x14ac:dyDescent="0.35">
      <c r="K4785" t="s">
        <v>10247</v>
      </c>
      <c r="L4785">
        <v>211.4624</v>
      </c>
      <c r="M4785">
        <v>-64</v>
      </c>
      <c r="O4785" s="186">
        <f t="shared" si="100"/>
        <v>338.33984000000004</v>
      </c>
      <c r="T4785" t="s">
        <v>10333</v>
      </c>
      <c r="U4785">
        <v>0</v>
      </c>
      <c r="V4785">
        <v>129.44999999999999</v>
      </c>
      <c r="X4785" s="186">
        <f t="shared" si="99"/>
        <v>0</v>
      </c>
    </row>
    <row r="4786" spans="11:24" x14ac:dyDescent="0.35">
      <c r="K4786" t="s">
        <v>10244</v>
      </c>
      <c r="L4786">
        <v>217.60000000000002</v>
      </c>
      <c r="M4786">
        <v>-64</v>
      </c>
      <c r="O4786" s="186">
        <f t="shared" si="100"/>
        <v>348.16000000000008</v>
      </c>
      <c r="T4786" t="s">
        <v>10333</v>
      </c>
      <c r="U4786">
        <v>89.549599999999998</v>
      </c>
      <c r="V4786">
        <v>122.55</v>
      </c>
      <c r="X4786" s="186">
        <f t="shared" si="99"/>
        <v>192.53163999999998</v>
      </c>
    </row>
    <row r="4787" spans="11:24" x14ac:dyDescent="0.35">
      <c r="K4787" t="s">
        <v>10248</v>
      </c>
      <c r="L4787">
        <v>213.53600000000003</v>
      </c>
      <c r="M4787">
        <v>-70</v>
      </c>
      <c r="O4787" s="186">
        <f t="shared" si="100"/>
        <v>341.65760000000006</v>
      </c>
      <c r="T4787" t="s">
        <v>10332</v>
      </c>
      <c r="U4787">
        <v>90.355500000000006</v>
      </c>
      <c r="V4787">
        <v>130</v>
      </c>
      <c r="X4787" s="186">
        <f t="shared" si="99"/>
        <v>194.26432500000001</v>
      </c>
    </row>
    <row r="4788" spans="11:24" x14ac:dyDescent="0.35">
      <c r="K4788" t="s">
        <v>10249</v>
      </c>
      <c r="L4788">
        <v>176.64320000000001</v>
      </c>
      <c r="M4788">
        <v>36</v>
      </c>
      <c r="O4788" s="186">
        <f t="shared" si="100"/>
        <v>282.62912</v>
      </c>
      <c r="T4788" t="s">
        <v>10333</v>
      </c>
      <c r="U4788">
        <v>89.549599999999998</v>
      </c>
      <c r="V4788">
        <v>129.44999999999999</v>
      </c>
      <c r="X4788" s="186">
        <f t="shared" si="99"/>
        <v>192.53163999999998</v>
      </c>
    </row>
    <row r="4789" spans="11:24" x14ac:dyDescent="0.35">
      <c r="K4789" t="s">
        <v>9360</v>
      </c>
      <c r="L4789">
        <v>182.4</v>
      </c>
      <c r="M4789">
        <v>36</v>
      </c>
      <c r="O4789" s="186">
        <f t="shared" si="100"/>
        <v>291.84000000000003</v>
      </c>
      <c r="T4789" t="s">
        <v>10334</v>
      </c>
      <c r="U4789">
        <v>0</v>
      </c>
      <c r="V4789">
        <v>92</v>
      </c>
      <c r="X4789" s="186">
        <f t="shared" si="99"/>
        <v>0</v>
      </c>
    </row>
    <row r="4790" spans="11:24" x14ac:dyDescent="0.35">
      <c r="K4790" t="s">
        <v>9360</v>
      </c>
      <c r="L4790">
        <v>160</v>
      </c>
      <c r="M4790">
        <v>-114</v>
      </c>
      <c r="O4790" s="186">
        <f t="shared" si="100"/>
        <v>256</v>
      </c>
      <c r="T4790" t="s">
        <v>10335</v>
      </c>
      <c r="U4790">
        <v>0</v>
      </c>
      <c r="V4790">
        <v>88</v>
      </c>
      <c r="X4790" s="186">
        <f t="shared" si="99"/>
        <v>0</v>
      </c>
    </row>
    <row r="4791" spans="11:24" x14ac:dyDescent="0.35">
      <c r="K4791" t="s">
        <v>9133</v>
      </c>
      <c r="L4791">
        <v>0</v>
      </c>
      <c r="M4791">
        <v>-20</v>
      </c>
      <c r="O4791" s="186">
        <f t="shared" si="100"/>
        <v>0</v>
      </c>
      <c r="T4791" t="s">
        <v>10334</v>
      </c>
      <c r="U4791">
        <v>90.355500000000006</v>
      </c>
      <c r="V4791">
        <v>92</v>
      </c>
      <c r="X4791" s="186">
        <f t="shared" si="99"/>
        <v>194.26432500000001</v>
      </c>
    </row>
    <row r="4792" spans="11:24" x14ac:dyDescent="0.35">
      <c r="K4792" t="s">
        <v>9300</v>
      </c>
      <c r="L4792">
        <v>0</v>
      </c>
      <c r="M4792">
        <v>-120</v>
      </c>
      <c r="O4792" s="186">
        <f t="shared" si="100"/>
        <v>0</v>
      </c>
      <c r="T4792" t="s">
        <v>10336</v>
      </c>
      <c r="U4792">
        <v>0</v>
      </c>
      <c r="V4792">
        <v>88</v>
      </c>
      <c r="X4792" s="186">
        <f t="shared" si="99"/>
        <v>0</v>
      </c>
    </row>
    <row r="4793" spans="11:24" x14ac:dyDescent="0.35">
      <c r="K4793" t="s">
        <v>9300</v>
      </c>
      <c r="L4793">
        <v>160</v>
      </c>
      <c r="M4793">
        <v>-114</v>
      </c>
      <c r="O4793" s="186">
        <f t="shared" si="100"/>
        <v>256</v>
      </c>
      <c r="T4793" t="s">
        <v>10335</v>
      </c>
      <c r="U4793">
        <v>89.549599999999998</v>
      </c>
      <c r="V4793">
        <v>88</v>
      </c>
      <c r="X4793" s="186">
        <f t="shared" si="99"/>
        <v>192.53163999999998</v>
      </c>
    </row>
    <row r="4794" spans="11:24" x14ac:dyDescent="0.35">
      <c r="K4794" t="s">
        <v>9133</v>
      </c>
      <c r="L4794">
        <v>0</v>
      </c>
      <c r="M4794">
        <v>-120</v>
      </c>
      <c r="O4794" s="186">
        <f t="shared" si="100"/>
        <v>0</v>
      </c>
      <c r="T4794" t="s">
        <v>10294</v>
      </c>
      <c r="U4794">
        <v>90.355500000000006</v>
      </c>
      <c r="V4794">
        <v>92</v>
      </c>
      <c r="X4794" s="186">
        <f t="shared" si="99"/>
        <v>194.26432500000001</v>
      </c>
    </row>
    <row r="4795" spans="11:24" x14ac:dyDescent="0.35">
      <c r="K4795" t="s">
        <v>9300</v>
      </c>
      <c r="L4795">
        <v>0</v>
      </c>
      <c r="M4795">
        <v>-70</v>
      </c>
      <c r="O4795" s="186">
        <f t="shared" si="100"/>
        <v>0</v>
      </c>
      <c r="T4795" t="s">
        <v>10336</v>
      </c>
      <c r="U4795">
        <v>89.549599999999998</v>
      </c>
      <c r="V4795">
        <v>88</v>
      </c>
      <c r="X4795" s="186">
        <f t="shared" si="99"/>
        <v>192.53163999999998</v>
      </c>
    </row>
    <row r="4796" spans="11:24" x14ac:dyDescent="0.35">
      <c r="K4796" t="s">
        <v>9300</v>
      </c>
      <c r="L4796">
        <v>160</v>
      </c>
      <c r="M4796">
        <v>-64</v>
      </c>
      <c r="O4796" s="186">
        <f t="shared" si="100"/>
        <v>256</v>
      </c>
      <c r="T4796" t="s">
        <v>10337</v>
      </c>
      <c r="U4796">
        <v>0</v>
      </c>
      <c r="V4796">
        <v>130</v>
      </c>
      <c r="X4796" s="186">
        <f t="shared" si="99"/>
        <v>0</v>
      </c>
    </row>
    <row r="4797" spans="11:24" x14ac:dyDescent="0.35">
      <c r="K4797" t="s">
        <v>9133</v>
      </c>
      <c r="L4797">
        <v>0</v>
      </c>
      <c r="M4797">
        <v>-70</v>
      </c>
      <c r="O4797" s="186">
        <f t="shared" si="100"/>
        <v>0</v>
      </c>
      <c r="T4797" t="s">
        <v>9368</v>
      </c>
      <c r="U4797">
        <v>0</v>
      </c>
      <c r="V4797">
        <v>129.44999999999999</v>
      </c>
      <c r="X4797" s="186">
        <f t="shared" si="99"/>
        <v>0</v>
      </c>
    </row>
    <row r="4798" spans="11:24" x14ac:dyDescent="0.35">
      <c r="K4798" t="s">
        <v>9133</v>
      </c>
      <c r="L4798">
        <v>160</v>
      </c>
      <c r="M4798">
        <v>41</v>
      </c>
      <c r="O4798" s="186">
        <f t="shared" si="100"/>
        <v>256</v>
      </c>
      <c r="T4798" t="s">
        <v>10337</v>
      </c>
      <c r="U4798">
        <v>90.355500000000006</v>
      </c>
      <c r="V4798">
        <v>130</v>
      </c>
      <c r="X4798" s="186">
        <f t="shared" si="99"/>
        <v>194.26432500000001</v>
      </c>
    </row>
    <row r="4799" spans="11:24" x14ac:dyDescent="0.35">
      <c r="K4799" t="s">
        <v>9360</v>
      </c>
      <c r="L4799">
        <v>160</v>
      </c>
      <c r="M4799">
        <v>-20</v>
      </c>
      <c r="O4799" s="186">
        <f t="shared" si="100"/>
        <v>256</v>
      </c>
      <c r="T4799" t="s">
        <v>9368</v>
      </c>
      <c r="U4799">
        <v>0</v>
      </c>
      <c r="V4799">
        <v>122.55</v>
      </c>
      <c r="X4799" s="186">
        <f t="shared" si="99"/>
        <v>0</v>
      </c>
    </row>
    <row r="4800" spans="11:24" x14ac:dyDescent="0.35">
      <c r="K4800" t="s">
        <v>9360</v>
      </c>
      <c r="L4800">
        <v>160</v>
      </c>
      <c r="M4800">
        <v>30</v>
      </c>
      <c r="O4800" s="186">
        <f t="shared" si="100"/>
        <v>256</v>
      </c>
      <c r="T4800" t="s">
        <v>9368</v>
      </c>
      <c r="U4800">
        <v>89.549599999999998</v>
      </c>
      <c r="V4800">
        <v>129.44999999999999</v>
      </c>
      <c r="X4800" s="186">
        <f t="shared" si="99"/>
        <v>192.53163999999998</v>
      </c>
    </row>
    <row r="4801" spans="11:24" x14ac:dyDescent="0.35">
      <c r="K4801" t="s">
        <v>8887</v>
      </c>
      <c r="L4801">
        <v>73.600000000000009</v>
      </c>
      <c r="M4801">
        <v>62</v>
      </c>
      <c r="O4801" s="186">
        <f t="shared" si="100"/>
        <v>117.76000000000002</v>
      </c>
      <c r="T4801" t="s">
        <v>10337</v>
      </c>
      <c r="U4801">
        <v>90.355500000000006</v>
      </c>
      <c r="V4801">
        <v>122</v>
      </c>
      <c r="X4801" s="186">
        <f t="shared" si="99"/>
        <v>194.26432500000001</v>
      </c>
    </row>
    <row r="4802" spans="11:24" x14ac:dyDescent="0.35">
      <c r="K4802" t="s">
        <v>8887</v>
      </c>
      <c r="L4802">
        <v>0</v>
      </c>
      <c r="M4802">
        <v>62</v>
      </c>
      <c r="O4802" s="186">
        <f t="shared" si="100"/>
        <v>0</v>
      </c>
      <c r="T4802" t="s">
        <v>9368</v>
      </c>
      <c r="U4802">
        <v>89.549599999999998</v>
      </c>
      <c r="V4802">
        <v>122.55</v>
      </c>
      <c r="X4802" s="186">
        <f t="shared" si="99"/>
        <v>192.53163999999998</v>
      </c>
    </row>
    <row r="4803" spans="11:24" x14ac:dyDescent="0.35">
      <c r="K4803" t="s">
        <v>10244</v>
      </c>
      <c r="L4803">
        <v>73.600000000000009</v>
      </c>
      <c r="M4803">
        <v>62</v>
      </c>
      <c r="O4803" s="186">
        <f t="shared" si="100"/>
        <v>117.76000000000002</v>
      </c>
      <c r="T4803" t="s">
        <v>10294</v>
      </c>
      <c r="U4803">
        <v>0</v>
      </c>
      <c r="V4803">
        <v>160</v>
      </c>
      <c r="X4803" s="186">
        <f t="shared" si="99"/>
        <v>0</v>
      </c>
    </row>
    <row r="4804" spans="11:24" x14ac:dyDescent="0.35">
      <c r="K4804" t="s">
        <v>10244</v>
      </c>
      <c r="L4804">
        <v>0</v>
      </c>
      <c r="M4804">
        <v>62</v>
      </c>
      <c r="O4804" s="186">
        <f t="shared" si="100"/>
        <v>0</v>
      </c>
      <c r="T4804" t="s">
        <v>10336</v>
      </c>
      <c r="U4804">
        <v>0</v>
      </c>
      <c r="V4804">
        <v>164</v>
      </c>
      <c r="X4804" s="186">
        <f t="shared" si="99"/>
        <v>0</v>
      </c>
    </row>
    <row r="4805" spans="11:24" x14ac:dyDescent="0.35">
      <c r="K4805" t="s">
        <v>10244</v>
      </c>
      <c r="L4805">
        <v>73.600000000000009</v>
      </c>
      <c r="M4805">
        <v>50</v>
      </c>
      <c r="O4805" s="186">
        <f t="shared" si="100"/>
        <v>117.76000000000002</v>
      </c>
      <c r="T4805" t="s">
        <v>10294</v>
      </c>
      <c r="U4805">
        <v>90.355500000000006</v>
      </c>
      <c r="V4805">
        <v>160</v>
      </c>
      <c r="X4805" s="186">
        <f t="shared" si="99"/>
        <v>194.26432500000001</v>
      </c>
    </row>
    <row r="4806" spans="11:24" x14ac:dyDescent="0.35">
      <c r="K4806" t="s">
        <v>8887</v>
      </c>
      <c r="L4806">
        <v>73.600000000000009</v>
      </c>
      <c r="M4806">
        <v>50</v>
      </c>
      <c r="O4806" s="186">
        <f t="shared" si="100"/>
        <v>117.76000000000002</v>
      </c>
      <c r="T4806" t="s">
        <v>10335</v>
      </c>
      <c r="U4806">
        <v>0</v>
      </c>
      <c r="V4806">
        <v>164</v>
      </c>
      <c r="X4806" s="186">
        <f t="shared" si="99"/>
        <v>0</v>
      </c>
    </row>
    <row r="4807" spans="11:24" x14ac:dyDescent="0.35">
      <c r="K4807" t="s">
        <v>9360</v>
      </c>
      <c r="L4807">
        <v>160</v>
      </c>
      <c r="M4807">
        <v>36</v>
      </c>
      <c r="O4807" s="186">
        <f t="shared" si="100"/>
        <v>256</v>
      </c>
      <c r="T4807" t="s">
        <v>10336</v>
      </c>
      <c r="U4807">
        <v>89.549599999999998</v>
      </c>
      <c r="V4807">
        <v>164</v>
      </c>
      <c r="X4807" s="186">
        <f t="shared" si="99"/>
        <v>192.53163999999998</v>
      </c>
    </row>
    <row r="4808" spans="11:24" x14ac:dyDescent="0.35">
      <c r="K4808" t="s">
        <v>9360</v>
      </c>
      <c r="L4808">
        <v>160</v>
      </c>
      <c r="M4808">
        <v>-14</v>
      </c>
      <c r="O4808" s="186">
        <f t="shared" si="100"/>
        <v>256</v>
      </c>
      <c r="T4808" t="s">
        <v>10334</v>
      </c>
      <c r="U4808">
        <v>90.355500000000006</v>
      </c>
      <c r="V4808">
        <v>160</v>
      </c>
      <c r="X4808" s="186">
        <f t="shared" si="99"/>
        <v>194.26432500000001</v>
      </c>
    </row>
    <row r="4809" spans="11:24" x14ac:dyDescent="0.35">
      <c r="K4809" t="s">
        <v>10250</v>
      </c>
      <c r="L4809">
        <v>194.04960000000003</v>
      </c>
      <c r="M4809">
        <v>-14</v>
      </c>
      <c r="O4809" s="186">
        <f t="shared" si="100"/>
        <v>310.47936000000004</v>
      </c>
      <c r="T4809" t="s">
        <v>10335</v>
      </c>
      <c r="U4809">
        <v>89.549599999999998</v>
      </c>
      <c r="V4809">
        <v>164</v>
      </c>
      <c r="X4809" s="186">
        <f t="shared" si="99"/>
        <v>192.53163999999998</v>
      </c>
    </row>
    <row r="4810" spans="11:24" x14ac:dyDescent="0.35">
      <c r="K4810" t="s">
        <v>10244</v>
      </c>
      <c r="L4810">
        <v>0</v>
      </c>
      <c r="M4810">
        <v>58</v>
      </c>
      <c r="O4810" s="186">
        <f t="shared" si="100"/>
        <v>0</v>
      </c>
      <c r="T4810" t="s">
        <v>10332</v>
      </c>
      <c r="U4810">
        <v>0</v>
      </c>
      <c r="V4810">
        <v>130</v>
      </c>
      <c r="X4810" s="186">
        <f t="shared" si="99"/>
        <v>0</v>
      </c>
    </row>
    <row r="4811" spans="11:24" x14ac:dyDescent="0.35">
      <c r="K4811" t="s">
        <v>10251</v>
      </c>
      <c r="L4811">
        <v>137.6</v>
      </c>
      <c r="M4811">
        <v>110.247</v>
      </c>
      <c r="O4811" s="186">
        <f t="shared" si="100"/>
        <v>220.16</v>
      </c>
      <c r="T4811" t="s">
        <v>10294</v>
      </c>
      <c r="U4811">
        <v>0</v>
      </c>
      <c r="V4811">
        <v>92</v>
      </c>
      <c r="X4811" s="186">
        <f t="shared" si="99"/>
        <v>0</v>
      </c>
    </row>
    <row r="4812" spans="11:24" x14ac:dyDescent="0.35">
      <c r="K4812" t="s">
        <v>10252</v>
      </c>
      <c r="L4812">
        <v>152</v>
      </c>
      <c r="M4812">
        <v>105.04300000000001</v>
      </c>
      <c r="O4812" s="186">
        <f t="shared" si="100"/>
        <v>243.20000000000002</v>
      </c>
      <c r="T4812" t="s">
        <v>10337</v>
      </c>
      <c r="U4812">
        <v>0</v>
      </c>
      <c r="V4812">
        <v>122</v>
      </c>
      <c r="X4812" s="186">
        <f t="shared" si="99"/>
        <v>0</v>
      </c>
    </row>
    <row r="4813" spans="11:24" x14ac:dyDescent="0.35">
      <c r="K4813" t="s">
        <v>10253</v>
      </c>
      <c r="L4813">
        <v>152</v>
      </c>
      <c r="M4813">
        <v>112.307</v>
      </c>
      <c r="O4813" s="186">
        <f t="shared" si="100"/>
        <v>243.20000000000002</v>
      </c>
      <c r="T4813" t="s">
        <v>10334</v>
      </c>
      <c r="U4813">
        <v>0</v>
      </c>
      <c r="V4813">
        <v>160</v>
      </c>
      <c r="X4813" s="186">
        <f t="shared" si="99"/>
        <v>0</v>
      </c>
    </row>
    <row r="4814" spans="11:24" x14ac:dyDescent="0.35">
      <c r="K4814" t="s">
        <v>10254</v>
      </c>
      <c r="L4814">
        <v>137.6</v>
      </c>
      <c r="M4814">
        <v>102.352</v>
      </c>
      <c r="O4814" s="186">
        <f t="shared" si="100"/>
        <v>220.16</v>
      </c>
      <c r="T4814" t="s">
        <v>10290</v>
      </c>
      <c r="U4814">
        <v>100</v>
      </c>
      <c r="V4814">
        <v>36</v>
      </c>
      <c r="X4814" s="186">
        <f t="shared" si="99"/>
        <v>215</v>
      </c>
    </row>
    <row r="4815" spans="11:24" x14ac:dyDescent="0.35">
      <c r="K4815" t="s">
        <v>10255</v>
      </c>
      <c r="L4815">
        <v>152</v>
      </c>
      <c r="M4815">
        <v>112.307</v>
      </c>
      <c r="O4815" s="186">
        <f t="shared" si="100"/>
        <v>243.20000000000002</v>
      </c>
      <c r="T4815" t="s">
        <v>10292</v>
      </c>
      <c r="U4815">
        <v>100</v>
      </c>
      <c r="V4815">
        <v>36</v>
      </c>
      <c r="X4815" s="186">
        <f t="shared" si="99"/>
        <v>215</v>
      </c>
    </row>
    <row r="4816" spans="11:24" x14ac:dyDescent="0.35">
      <c r="K4816" t="s">
        <v>10256</v>
      </c>
      <c r="L4816">
        <v>152</v>
      </c>
      <c r="M4816">
        <v>105.04300000000001</v>
      </c>
      <c r="O4816" s="186">
        <f t="shared" si="100"/>
        <v>243.20000000000002</v>
      </c>
      <c r="T4816" t="s">
        <v>10338</v>
      </c>
      <c r="U4816">
        <v>110.402</v>
      </c>
      <c r="V4816">
        <v>36</v>
      </c>
      <c r="X4816" s="186">
        <f t="shared" si="99"/>
        <v>237.36429999999999</v>
      </c>
    </row>
    <row r="4817" spans="11:24" x14ac:dyDescent="0.35">
      <c r="K4817" t="s">
        <v>10257</v>
      </c>
      <c r="L4817">
        <v>137.6</v>
      </c>
      <c r="M4817">
        <v>136</v>
      </c>
      <c r="O4817" s="186">
        <f t="shared" si="100"/>
        <v>220.16</v>
      </c>
      <c r="T4817" t="s">
        <v>10292</v>
      </c>
      <c r="U4817">
        <v>100</v>
      </c>
      <c r="V4817">
        <v>30</v>
      </c>
      <c r="X4817" s="186">
        <f t="shared" si="99"/>
        <v>215</v>
      </c>
    </row>
    <row r="4818" spans="11:24" x14ac:dyDescent="0.35">
      <c r="K4818" t="s">
        <v>10258</v>
      </c>
      <c r="L4818">
        <v>137.6</v>
      </c>
      <c r="M4818">
        <v>122.062</v>
      </c>
      <c r="O4818" s="186">
        <f t="shared" si="100"/>
        <v>220.16</v>
      </c>
      <c r="T4818" t="s">
        <v>10339</v>
      </c>
      <c r="U4818">
        <v>114</v>
      </c>
      <c r="V4818">
        <v>36</v>
      </c>
      <c r="X4818" s="186">
        <f t="shared" si="99"/>
        <v>245.1</v>
      </c>
    </row>
    <row r="4819" spans="11:24" x14ac:dyDescent="0.35">
      <c r="K4819" t="s">
        <v>10259</v>
      </c>
      <c r="L4819">
        <v>152</v>
      </c>
      <c r="M4819">
        <v>136</v>
      </c>
      <c r="O4819" s="186">
        <f t="shared" si="100"/>
        <v>243.20000000000002</v>
      </c>
      <c r="T4819" t="s">
        <v>10340</v>
      </c>
      <c r="U4819">
        <v>111.70399999999999</v>
      </c>
      <c r="V4819">
        <v>30</v>
      </c>
      <c r="X4819" s="186">
        <f t="shared" si="99"/>
        <v>240.16359999999997</v>
      </c>
    </row>
    <row r="4820" spans="11:24" x14ac:dyDescent="0.35">
      <c r="K4820" t="s">
        <v>10251</v>
      </c>
      <c r="L4820">
        <v>137.6</v>
      </c>
      <c r="M4820">
        <v>161.75299999999999</v>
      </c>
      <c r="O4820" s="186">
        <f t="shared" si="100"/>
        <v>220.16</v>
      </c>
      <c r="T4820" t="s">
        <v>10339</v>
      </c>
      <c r="U4820">
        <v>114</v>
      </c>
      <c r="V4820">
        <v>30</v>
      </c>
      <c r="X4820" s="186">
        <f t="shared" ref="X4820:X4883" si="101">U4820*2.15</f>
        <v>245.1</v>
      </c>
    </row>
    <row r="4821" spans="11:24" x14ac:dyDescent="0.35">
      <c r="K4821" t="s">
        <v>10258</v>
      </c>
      <c r="L4821">
        <v>137.6</v>
      </c>
      <c r="M4821">
        <v>149.93799999999999</v>
      </c>
      <c r="O4821" s="186">
        <f t="shared" si="100"/>
        <v>220.16</v>
      </c>
      <c r="T4821" t="s">
        <v>8916</v>
      </c>
      <c r="U4821">
        <v>114</v>
      </c>
      <c r="V4821">
        <v>36</v>
      </c>
      <c r="X4821" s="186">
        <f t="shared" si="101"/>
        <v>245.1</v>
      </c>
    </row>
    <row r="4822" spans="11:24" x14ac:dyDescent="0.35">
      <c r="K4822" t="s">
        <v>10253</v>
      </c>
      <c r="L4822">
        <v>152</v>
      </c>
      <c r="M4822">
        <v>159.69300000000001</v>
      </c>
      <c r="O4822" s="186">
        <f t="shared" ref="O4822:O4885" si="102">L4822*1.6</f>
        <v>243.20000000000002</v>
      </c>
      <c r="T4822" t="s">
        <v>8916</v>
      </c>
      <c r="U4822">
        <v>100</v>
      </c>
      <c r="V4822">
        <v>36</v>
      </c>
      <c r="X4822" s="186">
        <f t="shared" si="101"/>
        <v>215</v>
      </c>
    </row>
    <row r="4823" spans="11:24" x14ac:dyDescent="0.35">
      <c r="K4823" t="s">
        <v>10260</v>
      </c>
      <c r="L4823">
        <v>137.6</v>
      </c>
      <c r="M4823">
        <v>172.42099999999999</v>
      </c>
      <c r="O4823" s="186">
        <f t="shared" si="102"/>
        <v>220.16</v>
      </c>
      <c r="T4823" t="s">
        <v>10342</v>
      </c>
      <c r="U4823">
        <v>110.402</v>
      </c>
      <c r="V4823">
        <v>36</v>
      </c>
      <c r="X4823" s="186">
        <f t="shared" si="101"/>
        <v>237.36429999999999</v>
      </c>
    </row>
    <row r="4824" spans="11:24" x14ac:dyDescent="0.35">
      <c r="K4824" t="s">
        <v>10261</v>
      </c>
      <c r="L4824">
        <v>137.6</v>
      </c>
      <c r="M4824">
        <v>169.648</v>
      </c>
      <c r="O4824" s="186">
        <f t="shared" si="102"/>
        <v>220.16</v>
      </c>
      <c r="T4824" t="s">
        <v>8916</v>
      </c>
      <c r="U4824">
        <v>114</v>
      </c>
      <c r="V4824">
        <v>30</v>
      </c>
      <c r="X4824" s="186">
        <f t="shared" si="101"/>
        <v>245.1</v>
      </c>
    </row>
    <row r="4825" spans="11:24" x14ac:dyDescent="0.35">
      <c r="K4825" t="s">
        <v>10260</v>
      </c>
      <c r="L4825">
        <v>152</v>
      </c>
      <c r="M4825">
        <v>169.50700000000001</v>
      </c>
      <c r="O4825" s="186">
        <f t="shared" si="102"/>
        <v>243.20000000000002</v>
      </c>
      <c r="T4825" t="s">
        <v>10341</v>
      </c>
      <c r="U4825">
        <v>111.70399999999999</v>
      </c>
      <c r="V4825">
        <v>30</v>
      </c>
      <c r="X4825" s="186">
        <f t="shared" si="101"/>
        <v>240.16359999999997</v>
      </c>
    </row>
    <row r="4826" spans="11:24" x14ac:dyDescent="0.35">
      <c r="K4826" t="s">
        <v>10254</v>
      </c>
      <c r="L4826">
        <v>16</v>
      </c>
      <c r="M4826">
        <v>102.352</v>
      </c>
      <c r="O4826" s="186">
        <f t="shared" si="102"/>
        <v>25.6</v>
      </c>
      <c r="T4826" t="s">
        <v>10290</v>
      </c>
      <c r="U4826">
        <v>0</v>
      </c>
      <c r="V4826">
        <v>36</v>
      </c>
      <c r="X4826" s="186">
        <f t="shared" si="101"/>
        <v>0</v>
      </c>
    </row>
    <row r="4827" spans="11:24" x14ac:dyDescent="0.35">
      <c r="K4827" t="s">
        <v>10262</v>
      </c>
      <c r="L4827">
        <v>16</v>
      </c>
      <c r="M4827">
        <v>110.247</v>
      </c>
      <c r="O4827" s="186">
        <f t="shared" si="102"/>
        <v>25.6</v>
      </c>
      <c r="T4827" t="s">
        <v>10292</v>
      </c>
      <c r="U4827">
        <v>0</v>
      </c>
      <c r="V4827">
        <v>36</v>
      </c>
      <c r="X4827" s="186">
        <f t="shared" si="101"/>
        <v>0</v>
      </c>
    </row>
    <row r="4828" spans="11:24" x14ac:dyDescent="0.35">
      <c r="K4828" t="s">
        <v>10257</v>
      </c>
      <c r="L4828">
        <v>16</v>
      </c>
      <c r="M4828">
        <v>136</v>
      </c>
      <c r="O4828" s="186">
        <f t="shared" si="102"/>
        <v>25.6</v>
      </c>
      <c r="T4828" t="s">
        <v>10292</v>
      </c>
      <c r="U4828">
        <v>0</v>
      </c>
      <c r="V4828">
        <v>30</v>
      </c>
      <c r="X4828" s="186">
        <f t="shared" si="101"/>
        <v>0</v>
      </c>
    </row>
    <row r="4829" spans="11:24" x14ac:dyDescent="0.35">
      <c r="K4829" t="s">
        <v>10258</v>
      </c>
      <c r="L4829">
        <v>16</v>
      </c>
      <c r="M4829">
        <v>122.062</v>
      </c>
      <c r="O4829" s="186">
        <f t="shared" si="102"/>
        <v>25.6</v>
      </c>
      <c r="T4829" t="s">
        <v>10290</v>
      </c>
      <c r="U4829">
        <v>0</v>
      </c>
      <c r="V4829">
        <v>30</v>
      </c>
      <c r="X4829" s="186">
        <f t="shared" si="101"/>
        <v>0</v>
      </c>
    </row>
    <row r="4830" spans="11:24" x14ac:dyDescent="0.35">
      <c r="K4830" t="s">
        <v>10251</v>
      </c>
      <c r="L4830">
        <v>16</v>
      </c>
      <c r="M4830">
        <v>161.75299999999999</v>
      </c>
      <c r="O4830" s="186">
        <f t="shared" si="102"/>
        <v>25.6</v>
      </c>
      <c r="T4830" t="s">
        <v>10291</v>
      </c>
      <c r="U4830">
        <v>100</v>
      </c>
      <c r="V4830">
        <v>36</v>
      </c>
      <c r="X4830" s="186">
        <f t="shared" si="101"/>
        <v>215</v>
      </c>
    </row>
    <row r="4831" spans="11:24" x14ac:dyDescent="0.35">
      <c r="K4831" t="s">
        <v>10258</v>
      </c>
      <c r="L4831">
        <v>16</v>
      </c>
      <c r="M4831">
        <v>149.93799999999999</v>
      </c>
      <c r="O4831" s="186">
        <f t="shared" si="102"/>
        <v>25.6</v>
      </c>
      <c r="T4831" t="s">
        <v>10290</v>
      </c>
      <c r="U4831">
        <v>100</v>
      </c>
      <c r="V4831">
        <v>30</v>
      </c>
      <c r="X4831" s="186">
        <f t="shared" si="101"/>
        <v>215</v>
      </c>
    </row>
    <row r="4832" spans="11:24" x14ac:dyDescent="0.35">
      <c r="K4832" t="s">
        <v>10260</v>
      </c>
      <c r="L4832">
        <v>16</v>
      </c>
      <c r="M4832">
        <v>172.42099999999999</v>
      </c>
      <c r="O4832" s="186">
        <f t="shared" si="102"/>
        <v>25.6</v>
      </c>
      <c r="T4832" t="s">
        <v>10291</v>
      </c>
      <c r="U4832">
        <v>100</v>
      </c>
      <c r="V4832">
        <v>30</v>
      </c>
      <c r="X4832" s="186">
        <f t="shared" si="101"/>
        <v>215</v>
      </c>
    </row>
    <row r="4833" spans="11:24" x14ac:dyDescent="0.35">
      <c r="K4833" t="s">
        <v>10261</v>
      </c>
      <c r="L4833">
        <v>16</v>
      </c>
      <c r="M4833">
        <v>169.648</v>
      </c>
      <c r="O4833" s="186">
        <f t="shared" si="102"/>
        <v>25.6</v>
      </c>
      <c r="T4833" t="s">
        <v>8916</v>
      </c>
      <c r="U4833">
        <v>100</v>
      </c>
      <c r="V4833">
        <v>30</v>
      </c>
      <c r="X4833" s="186">
        <f t="shared" si="101"/>
        <v>215</v>
      </c>
    </row>
    <row r="4834" spans="11:24" x14ac:dyDescent="0.35">
      <c r="K4834" t="s">
        <v>10262</v>
      </c>
      <c r="L4834">
        <v>16</v>
      </c>
      <c r="M4834">
        <v>161.75299999999999</v>
      </c>
      <c r="O4834" s="186">
        <f t="shared" si="102"/>
        <v>25.6</v>
      </c>
      <c r="X4834" s="186"/>
    </row>
    <row r="4835" spans="11:24" x14ac:dyDescent="0.35">
      <c r="K4835" t="s">
        <v>10254</v>
      </c>
      <c r="L4835">
        <v>16</v>
      </c>
      <c r="M4835">
        <v>169.648</v>
      </c>
      <c r="O4835" s="186">
        <f t="shared" si="102"/>
        <v>25.6</v>
      </c>
      <c r="X4835" s="186"/>
    </row>
    <row r="4836" spans="11:24" x14ac:dyDescent="0.35">
      <c r="K4836" t="s">
        <v>10262</v>
      </c>
      <c r="L4836">
        <v>137.6</v>
      </c>
      <c r="M4836">
        <v>161.75299999999999</v>
      </c>
      <c r="O4836" s="186">
        <f t="shared" si="102"/>
        <v>220.16</v>
      </c>
      <c r="X4836" s="186"/>
    </row>
    <row r="4837" spans="11:24" x14ac:dyDescent="0.35">
      <c r="K4837" t="s">
        <v>10263</v>
      </c>
      <c r="L4837">
        <v>16</v>
      </c>
      <c r="M4837">
        <v>136</v>
      </c>
      <c r="O4837" s="186">
        <f t="shared" si="102"/>
        <v>25.6</v>
      </c>
      <c r="X4837" s="186"/>
    </row>
    <row r="4838" spans="11:24" x14ac:dyDescent="0.35">
      <c r="K4838" t="s">
        <v>10264</v>
      </c>
      <c r="L4838">
        <v>16</v>
      </c>
      <c r="M4838">
        <v>149.93799999999999</v>
      </c>
      <c r="O4838" s="186">
        <f t="shared" si="102"/>
        <v>25.6</v>
      </c>
      <c r="X4838" s="186"/>
    </row>
    <row r="4839" spans="11:24" x14ac:dyDescent="0.35">
      <c r="K4839" t="s">
        <v>10263</v>
      </c>
      <c r="L4839">
        <v>137.6</v>
      </c>
      <c r="M4839">
        <v>136</v>
      </c>
      <c r="O4839" s="186">
        <f t="shared" si="102"/>
        <v>220.16</v>
      </c>
      <c r="X4839" s="186"/>
    </row>
    <row r="4840" spans="11:24" x14ac:dyDescent="0.35">
      <c r="K4840" t="s">
        <v>10261</v>
      </c>
      <c r="L4840">
        <v>16</v>
      </c>
      <c r="M4840">
        <v>102.352</v>
      </c>
      <c r="O4840" s="186">
        <f t="shared" si="102"/>
        <v>25.6</v>
      </c>
      <c r="X4840" s="186"/>
    </row>
    <row r="4841" spans="11:24" x14ac:dyDescent="0.35">
      <c r="K4841" t="s">
        <v>10260</v>
      </c>
      <c r="L4841">
        <v>16</v>
      </c>
      <c r="M4841">
        <v>99.5792</v>
      </c>
      <c r="O4841" s="186">
        <f t="shared" si="102"/>
        <v>25.6</v>
      </c>
      <c r="T4841" t="s">
        <v>10190</v>
      </c>
      <c r="U4841">
        <v>81.470164999999994</v>
      </c>
      <c r="V4841">
        <v>-95</v>
      </c>
      <c r="X4841" s="186">
        <f t="shared" si="101"/>
        <v>175.16085474999997</v>
      </c>
    </row>
    <row r="4842" spans="11:24" x14ac:dyDescent="0.35">
      <c r="K4842" t="s">
        <v>10261</v>
      </c>
      <c r="L4842">
        <v>137.6</v>
      </c>
      <c r="M4842">
        <v>102.352</v>
      </c>
      <c r="O4842" s="186">
        <f t="shared" si="102"/>
        <v>220.16</v>
      </c>
      <c r="T4842" t="s">
        <v>10191</v>
      </c>
      <c r="U4842">
        <v>8.6</v>
      </c>
      <c r="V4842">
        <v>-91.132999999999996</v>
      </c>
      <c r="X4842" s="186">
        <f t="shared" si="101"/>
        <v>18.489999999999998</v>
      </c>
    </row>
    <row r="4843" spans="11:24" x14ac:dyDescent="0.35">
      <c r="K4843" t="s">
        <v>10264</v>
      </c>
      <c r="L4843">
        <v>16</v>
      </c>
      <c r="M4843">
        <v>122.062</v>
      </c>
      <c r="O4843" s="186">
        <f t="shared" si="102"/>
        <v>25.6</v>
      </c>
      <c r="T4843" t="s">
        <v>10192</v>
      </c>
      <c r="U4843">
        <v>10.75</v>
      </c>
      <c r="V4843">
        <v>-93.984499999999997</v>
      </c>
      <c r="X4843" s="186">
        <f t="shared" si="101"/>
        <v>23.112500000000001</v>
      </c>
    </row>
    <row r="4844" spans="11:24" x14ac:dyDescent="0.35">
      <c r="K4844" t="s">
        <v>10262</v>
      </c>
      <c r="L4844">
        <v>137.6</v>
      </c>
      <c r="M4844">
        <v>110.247</v>
      </c>
      <c r="O4844" s="186">
        <f t="shared" si="102"/>
        <v>220.16</v>
      </c>
      <c r="T4844" t="s">
        <v>10193</v>
      </c>
      <c r="U4844">
        <v>10.75</v>
      </c>
      <c r="V4844">
        <v>-89.893100000000004</v>
      </c>
      <c r="X4844" s="186">
        <f t="shared" si="101"/>
        <v>23.112500000000001</v>
      </c>
    </row>
    <row r="4845" spans="11:24" x14ac:dyDescent="0.35">
      <c r="K4845" t="s">
        <v>10251</v>
      </c>
      <c r="L4845">
        <v>16</v>
      </c>
      <c r="M4845">
        <v>110.247</v>
      </c>
      <c r="O4845" s="186">
        <f t="shared" si="102"/>
        <v>25.6</v>
      </c>
      <c r="T4845" t="s">
        <v>10191</v>
      </c>
      <c r="U4845">
        <v>8.6</v>
      </c>
      <c r="V4845">
        <v>-82.867000000000004</v>
      </c>
      <c r="X4845" s="186">
        <f t="shared" si="101"/>
        <v>18.489999999999998</v>
      </c>
    </row>
    <row r="4846" spans="11:24" x14ac:dyDescent="0.35">
      <c r="K4846" t="s">
        <v>10260</v>
      </c>
      <c r="L4846">
        <v>137.6</v>
      </c>
      <c r="M4846">
        <v>99.5792</v>
      </c>
      <c r="O4846" s="186">
        <f t="shared" si="102"/>
        <v>220.16</v>
      </c>
      <c r="T4846" t="s">
        <v>10193</v>
      </c>
      <c r="U4846">
        <v>10.75</v>
      </c>
      <c r="V4846">
        <v>-84.106899999999996</v>
      </c>
      <c r="X4846" s="186">
        <f t="shared" si="101"/>
        <v>23.112500000000001</v>
      </c>
    </row>
    <row r="4847" spans="11:24" x14ac:dyDescent="0.35">
      <c r="K4847" t="s">
        <v>10254</v>
      </c>
      <c r="L4847">
        <v>137.6</v>
      </c>
      <c r="M4847">
        <v>169.648</v>
      </c>
      <c r="O4847" s="186">
        <f t="shared" si="102"/>
        <v>220.16</v>
      </c>
      <c r="T4847" t="s">
        <v>10195</v>
      </c>
      <c r="U4847">
        <v>8.6</v>
      </c>
      <c r="V4847">
        <v>-77.022099999999995</v>
      </c>
      <c r="X4847" s="186">
        <f t="shared" si="101"/>
        <v>18.489999999999998</v>
      </c>
    </row>
    <row r="4848" spans="11:24" x14ac:dyDescent="0.35">
      <c r="K4848" t="s">
        <v>10264</v>
      </c>
      <c r="L4848">
        <v>137.6</v>
      </c>
      <c r="M4848">
        <v>149.93799999999999</v>
      </c>
      <c r="O4848" s="186">
        <f t="shared" si="102"/>
        <v>220.16</v>
      </c>
      <c r="T4848" t="s">
        <v>10192</v>
      </c>
      <c r="U4848">
        <v>10.75</v>
      </c>
      <c r="V4848">
        <v>-80.015500000000003</v>
      </c>
      <c r="X4848" s="186">
        <f t="shared" si="101"/>
        <v>23.112500000000001</v>
      </c>
    </row>
    <row r="4849" spans="11:24" x14ac:dyDescent="0.35">
      <c r="K4849" t="s">
        <v>10264</v>
      </c>
      <c r="L4849">
        <v>137.6</v>
      </c>
      <c r="M4849">
        <v>122.062</v>
      </c>
      <c r="O4849" s="186">
        <f t="shared" si="102"/>
        <v>220.16</v>
      </c>
      <c r="T4849" t="s">
        <v>10194</v>
      </c>
      <c r="U4849">
        <v>8.6</v>
      </c>
      <c r="V4849">
        <v>-77.022099999999995</v>
      </c>
      <c r="X4849" s="186">
        <f t="shared" si="101"/>
        <v>18.489999999999998</v>
      </c>
    </row>
    <row r="4850" spans="11:24" x14ac:dyDescent="0.35">
      <c r="K4850" t="s">
        <v>10265</v>
      </c>
      <c r="L4850">
        <v>152</v>
      </c>
      <c r="M4850">
        <v>148.82300000000001</v>
      </c>
      <c r="O4850" s="186">
        <f t="shared" si="102"/>
        <v>243.20000000000002</v>
      </c>
      <c r="T4850" t="s">
        <v>10189</v>
      </c>
      <c r="U4850">
        <v>10.75</v>
      </c>
      <c r="V4850">
        <v>-80.015500000000003</v>
      </c>
      <c r="X4850" s="186">
        <f t="shared" si="101"/>
        <v>23.112500000000001</v>
      </c>
    </row>
    <row r="4851" spans="11:24" x14ac:dyDescent="0.35">
      <c r="K4851" t="s">
        <v>10265</v>
      </c>
      <c r="L4851">
        <v>152</v>
      </c>
      <c r="M4851">
        <v>123.17700000000001</v>
      </c>
      <c r="O4851" s="186">
        <f t="shared" si="102"/>
        <v>243.20000000000002</v>
      </c>
      <c r="T4851" t="s">
        <v>10188</v>
      </c>
      <c r="U4851">
        <v>8.6</v>
      </c>
      <c r="V4851">
        <v>-82.867000000000004</v>
      </c>
      <c r="X4851" s="186">
        <f t="shared" si="101"/>
        <v>18.489999999999998</v>
      </c>
    </row>
    <row r="4852" spans="11:24" x14ac:dyDescent="0.35">
      <c r="K4852" t="s">
        <v>10256</v>
      </c>
      <c r="L4852">
        <v>152</v>
      </c>
      <c r="M4852">
        <v>166.95699999999999</v>
      </c>
      <c r="O4852" s="186">
        <f t="shared" si="102"/>
        <v>243.20000000000002</v>
      </c>
      <c r="T4852" t="s">
        <v>10190</v>
      </c>
      <c r="U4852">
        <v>10.75</v>
      </c>
      <c r="V4852">
        <v>-84.106899999999996</v>
      </c>
      <c r="X4852" s="186">
        <f t="shared" si="101"/>
        <v>23.112500000000001</v>
      </c>
    </row>
    <row r="4853" spans="11:24" x14ac:dyDescent="0.35">
      <c r="K4853" t="s">
        <v>10252</v>
      </c>
      <c r="L4853">
        <v>152</v>
      </c>
      <c r="M4853">
        <v>166.95699999999999</v>
      </c>
      <c r="O4853" s="186">
        <f t="shared" si="102"/>
        <v>243.20000000000002</v>
      </c>
      <c r="T4853" t="s">
        <v>10195</v>
      </c>
      <c r="U4853">
        <v>53.702485000000003</v>
      </c>
      <c r="V4853">
        <v>-68</v>
      </c>
      <c r="X4853" s="186">
        <f t="shared" si="101"/>
        <v>115.46034275</v>
      </c>
    </row>
    <row r="4854" spans="11:24" x14ac:dyDescent="0.35">
      <c r="K4854" t="s">
        <v>10266</v>
      </c>
      <c r="L4854">
        <v>152</v>
      </c>
      <c r="M4854">
        <v>148.82300000000001</v>
      </c>
      <c r="O4854" s="186">
        <f t="shared" si="102"/>
        <v>243.20000000000002</v>
      </c>
      <c r="T4854" t="s">
        <v>10194</v>
      </c>
      <c r="U4854">
        <v>53.702485000000003</v>
      </c>
      <c r="V4854">
        <v>-68</v>
      </c>
      <c r="X4854" s="186">
        <f t="shared" si="101"/>
        <v>115.46034275</v>
      </c>
    </row>
    <row r="4855" spans="11:24" x14ac:dyDescent="0.35">
      <c r="K4855" t="s">
        <v>10260</v>
      </c>
      <c r="L4855">
        <v>152</v>
      </c>
      <c r="M4855">
        <v>102.49299999999999</v>
      </c>
      <c r="O4855" s="186">
        <f t="shared" si="102"/>
        <v>243.20000000000002</v>
      </c>
      <c r="T4855" t="s">
        <v>10192</v>
      </c>
      <c r="U4855">
        <v>47.266674999999999</v>
      </c>
      <c r="V4855">
        <v>-67</v>
      </c>
      <c r="X4855" s="186">
        <f t="shared" si="101"/>
        <v>101.62335125</v>
      </c>
    </row>
    <row r="4856" spans="11:24" x14ac:dyDescent="0.35">
      <c r="K4856" t="s">
        <v>10266</v>
      </c>
      <c r="L4856">
        <v>152</v>
      </c>
      <c r="M4856">
        <v>123.17700000000001</v>
      </c>
      <c r="O4856" s="186">
        <f t="shared" si="102"/>
        <v>243.20000000000002</v>
      </c>
      <c r="T4856" t="s">
        <v>10191</v>
      </c>
      <c r="U4856">
        <v>41.135949999999994</v>
      </c>
      <c r="V4856">
        <v>-68</v>
      </c>
      <c r="X4856" s="186">
        <f t="shared" si="101"/>
        <v>88.442292499999979</v>
      </c>
    </row>
    <row r="4857" spans="11:24" x14ac:dyDescent="0.35">
      <c r="K4857" t="s">
        <v>10267</v>
      </c>
      <c r="L4857">
        <v>152</v>
      </c>
      <c r="M4857">
        <v>136</v>
      </c>
      <c r="O4857" s="186">
        <f t="shared" si="102"/>
        <v>243.20000000000002</v>
      </c>
      <c r="T4857" t="s">
        <v>10193</v>
      </c>
      <c r="U4857">
        <v>38.470165000000001</v>
      </c>
      <c r="V4857">
        <v>-67</v>
      </c>
      <c r="X4857" s="186">
        <f t="shared" si="101"/>
        <v>82.710854749999996</v>
      </c>
    </row>
    <row r="4858" spans="11:24" x14ac:dyDescent="0.35">
      <c r="K4858" t="s">
        <v>10255</v>
      </c>
      <c r="L4858">
        <v>152</v>
      </c>
      <c r="M4858">
        <v>159.69300000000001</v>
      </c>
      <c r="O4858" s="186">
        <f t="shared" si="102"/>
        <v>243.20000000000002</v>
      </c>
      <c r="T4858" t="s">
        <v>10191</v>
      </c>
      <c r="U4858">
        <v>23.364050000000002</v>
      </c>
      <c r="V4858">
        <v>-68</v>
      </c>
      <c r="X4858" s="186">
        <f t="shared" si="101"/>
        <v>50.232707500000004</v>
      </c>
    </row>
    <row r="4859" spans="11:24" x14ac:dyDescent="0.35">
      <c r="K4859" t="s">
        <v>10260</v>
      </c>
      <c r="L4859">
        <v>163.70240000000001</v>
      </c>
      <c r="M4859">
        <v>157.11799999999999</v>
      </c>
      <c r="O4859" s="186">
        <f t="shared" si="102"/>
        <v>261.92384000000004</v>
      </c>
      <c r="T4859" t="s">
        <v>10193</v>
      </c>
      <c r="U4859">
        <v>26.029834999999999</v>
      </c>
      <c r="V4859">
        <v>-67</v>
      </c>
      <c r="X4859" s="186">
        <f t="shared" si="101"/>
        <v>55.964145249999994</v>
      </c>
    </row>
    <row r="4860" spans="11:24" x14ac:dyDescent="0.35">
      <c r="K4860" t="s">
        <v>10268</v>
      </c>
      <c r="L4860">
        <v>163.70240000000001</v>
      </c>
      <c r="M4860">
        <v>155.51</v>
      </c>
      <c r="O4860" s="186">
        <f t="shared" si="102"/>
        <v>261.92384000000004</v>
      </c>
      <c r="T4860" t="s">
        <v>10195</v>
      </c>
      <c r="U4860">
        <v>10.797514999999999</v>
      </c>
      <c r="V4860">
        <v>-68</v>
      </c>
      <c r="X4860" s="186">
        <f t="shared" si="101"/>
        <v>23.214657249999998</v>
      </c>
    </row>
    <row r="4861" spans="11:24" x14ac:dyDescent="0.35">
      <c r="K4861" t="s">
        <v>10269</v>
      </c>
      <c r="L4861">
        <v>163.70240000000001</v>
      </c>
      <c r="M4861">
        <v>150.93199999999999</v>
      </c>
      <c r="O4861" s="186">
        <f t="shared" si="102"/>
        <v>261.92384000000004</v>
      </c>
      <c r="T4861" t="s">
        <v>10192</v>
      </c>
      <c r="U4861">
        <v>17.233324999999997</v>
      </c>
      <c r="V4861">
        <v>-67</v>
      </c>
      <c r="X4861" s="186">
        <f t="shared" si="101"/>
        <v>37.051648749999991</v>
      </c>
    </row>
    <row r="4862" spans="11:24" x14ac:dyDescent="0.35">
      <c r="K4862" t="s">
        <v>10270</v>
      </c>
      <c r="L4862">
        <v>163.70240000000001</v>
      </c>
      <c r="M4862">
        <v>155.51</v>
      </c>
      <c r="O4862" s="186">
        <f t="shared" si="102"/>
        <v>261.92384000000004</v>
      </c>
      <c r="T4862" t="s">
        <v>10194</v>
      </c>
      <c r="U4862">
        <v>10.797514999999999</v>
      </c>
      <c r="V4862">
        <v>-68</v>
      </c>
      <c r="X4862" s="186">
        <f t="shared" si="101"/>
        <v>23.214657249999998</v>
      </c>
    </row>
    <row r="4863" spans="11:24" x14ac:dyDescent="0.35">
      <c r="K4863" t="s">
        <v>10271</v>
      </c>
      <c r="L4863">
        <v>163.70240000000001</v>
      </c>
      <c r="M4863">
        <v>144.08099999999999</v>
      </c>
      <c r="O4863" s="186">
        <f t="shared" si="102"/>
        <v>261.92384000000004</v>
      </c>
      <c r="T4863" t="s">
        <v>10189</v>
      </c>
      <c r="U4863">
        <v>17.233324999999997</v>
      </c>
      <c r="V4863">
        <v>-67</v>
      </c>
      <c r="X4863" s="186">
        <f t="shared" si="101"/>
        <v>37.051648749999991</v>
      </c>
    </row>
    <row r="4864" spans="11:24" x14ac:dyDescent="0.35">
      <c r="K4864" t="s">
        <v>10260</v>
      </c>
      <c r="L4864">
        <v>163.70240000000001</v>
      </c>
      <c r="M4864">
        <v>114.88200000000001</v>
      </c>
      <c r="O4864" s="186">
        <f t="shared" si="102"/>
        <v>261.92384000000004</v>
      </c>
      <c r="T4864" t="s">
        <v>10188</v>
      </c>
      <c r="U4864">
        <v>23.364050000000002</v>
      </c>
      <c r="V4864">
        <v>-68</v>
      </c>
      <c r="X4864" s="186">
        <f t="shared" si="101"/>
        <v>50.232707500000004</v>
      </c>
    </row>
    <row r="4865" spans="11:24" x14ac:dyDescent="0.35">
      <c r="K4865" t="s">
        <v>10271</v>
      </c>
      <c r="L4865">
        <v>163.70240000000001</v>
      </c>
      <c r="M4865">
        <v>127.919</v>
      </c>
      <c r="O4865" s="186">
        <f t="shared" si="102"/>
        <v>261.92384000000004</v>
      </c>
      <c r="T4865" t="s">
        <v>10190</v>
      </c>
      <c r="U4865">
        <v>26.029834999999999</v>
      </c>
      <c r="V4865">
        <v>-67</v>
      </c>
      <c r="X4865" s="186">
        <f t="shared" si="101"/>
        <v>55.964145249999994</v>
      </c>
    </row>
    <row r="4866" spans="11:24" x14ac:dyDescent="0.35">
      <c r="K4866" t="s">
        <v>10272</v>
      </c>
      <c r="L4866">
        <v>163.70240000000001</v>
      </c>
      <c r="M4866">
        <v>127.919</v>
      </c>
      <c r="O4866" s="186">
        <f t="shared" si="102"/>
        <v>261.92384000000004</v>
      </c>
      <c r="T4866" t="s">
        <v>10188</v>
      </c>
      <c r="U4866">
        <v>41.135949999999994</v>
      </c>
      <c r="V4866">
        <v>-68</v>
      </c>
      <c r="X4866" s="186">
        <f t="shared" si="101"/>
        <v>88.442292499999979</v>
      </c>
    </row>
    <row r="4867" spans="11:24" x14ac:dyDescent="0.35">
      <c r="K4867" t="s">
        <v>10273</v>
      </c>
      <c r="L4867">
        <v>163.70240000000001</v>
      </c>
      <c r="M4867">
        <v>121.068</v>
      </c>
      <c r="O4867" s="186">
        <f t="shared" si="102"/>
        <v>261.92384000000004</v>
      </c>
      <c r="T4867" t="s">
        <v>10190</v>
      </c>
      <c r="U4867">
        <v>38.470165000000001</v>
      </c>
      <c r="V4867">
        <v>-67</v>
      </c>
      <c r="X4867" s="186">
        <f t="shared" si="101"/>
        <v>82.710854749999996</v>
      </c>
    </row>
    <row r="4868" spans="11:24" x14ac:dyDescent="0.35">
      <c r="K4868" t="s">
        <v>10270</v>
      </c>
      <c r="L4868">
        <v>163.70240000000001</v>
      </c>
      <c r="M4868">
        <v>116.49</v>
      </c>
      <c r="O4868" s="186">
        <f t="shared" si="102"/>
        <v>261.92384000000004</v>
      </c>
      <c r="T4868" t="s">
        <v>10194</v>
      </c>
      <c r="U4868">
        <v>53.702485000000003</v>
      </c>
      <c r="V4868">
        <v>-76</v>
      </c>
      <c r="X4868" s="186">
        <f t="shared" si="101"/>
        <v>115.46034275</v>
      </c>
    </row>
    <row r="4869" spans="11:24" x14ac:dyDescent="0.35">
      <c r="K4869" t="s">
        <v>10274</v>
      </c>
      <c r="L4869">
        <v>163.70240000000001</v>
      </c>
      <c r="M4869">
        <v>136</v>
      </c>
      <c r="O4869" s="186">
        <f t="shared" si="102"/>
        <v>261.92384000000004</v>
      </c>
      <c r="T4869" t="s">
        <v>10195</v>
      </c>
      <c r="U4869">
        <v>53.702485000000003</v>
      </c>
      <c r="V4869">
        <v>-76</v>
      </c>
      <c r="X4869" s="186">
        <f t="shared" si="101"/>
        <v>115.46034275</v>
      </c>
    </row>
    <row r="4870" spans="11:24" x14ac:dyDescent="0.35">
      <c r="K4870" t="s">
        <v>10273</v>
      </c>
      <c r="L4870">
        <v>163.70240000000001</v>
      </c>
      <c r="M4870">
        <v>150.93199999999999</v>
      </c>
      <c r="O4870" s="186">
        <f t="shared" si="102"/>
        <v>261.92384000000004</v>
      </c>
      <c r="T4870" t="s">
        <v>10189</v>
      </c>
      <c r="U4870">
        <v>47.266674999999999</v>
      </c>
      <c r="V4870">
        <v>-77</v>
      </c>
      <c r="X4870" s="186">
        <f t="shared" si="101"/>
        <v>101.62335125</v>
      </c>
    </row>
    <row r="4871" spans="11:24" x14ac:dyDescent="0.35">
      <c r="K4871" t="s">
        <v>10275</v>
      </c>
      <c r="L4871">
        <v>163.70240000000001</v>
      </c>
      <c r="M4871">
        <v>136</v>
      </c>
      <c r="O4871" s="186">
        <f t="shared" si="102"/>
        <v>261.92384000000004</v>
      </c>
      <c r="T4871" t="s">
        <v>10191</v>
      </c>
      <c r="U4871">
        <v>41.135949999999994</v>
      </c>
      <c r="V4871">
        <v>-76</v>
      </c>
      <c r="X4871" s="186">
        <f t="shared" si="101"/>
        <v>88.442292499999979</v>
      </c>
    </row>
    <row r="4872" spans="11:24" x14ac:dyDescent="0.35">
      <c r="K4872" t="s">
        <v>10268</v>
      </c>
      <c r="L4872">
        <v>163.70240000000001</v>
      </c>
      <c r="M4872">
        <v>116.49</v>
      </c>
      <c r="O4872" s="186">
        <f t="shared" si="102"/>
        <v>261.92384000000004</v>
      </c>
      <c r="T4872" t="s">
        <v>10192</v>
      </c>
      <c r="U4872">
        <v>47.266674999999999</v>
      </c>
      <c r="V4872">
        <v>-77</v>
      </c>
      <c r="X4872" s="186">
        <f t="shared" si="101"/>
        <v>101.62335125</v>
      </c>
    </row>
    <row r="4873" spans="11:24" x14ac:dyDescent="0.35">
      <c r="K4873" t="s">
        <v>10269</v>
      </c>
      <c r="L4873">
        <v>163.70240000000001</v>
      </c>
      <c r="M4873">
        <v>121.068</v>
      </c>
      <c r="O4873" s="186">
        <f t="shared" si="102"/>
        <v>261.92384000000004</v>
      </c>
      <c r="T4873" t="s">
        <v>10195</v>
      </c>
      <c r="U4873">
        <v>10.797514999999999</v>
      </c>
      <c r="V4873">
        <v>-76</v>
      </c>
      <c r="X4873" s="186">
        <f t="shared" si="101"/>
        <v>23.214657249999998</v>
      </c>
    </row>
    <row r="4874" spans="11:24" x14ac:dyDescent="0.35">
      <c r="K4874" t="s">
        <v>10272</v>
      </c>
      <c r="L4874">
        <v>163.70240000000001</v>
      </c>
      <c r="M4874">
        <v>144.08099999999999</v>
      </c>
      <c r="O4874" s="186">
        <f t="shared" si="102"/>
        <v>261.92384000000004</v>
      </c>
      <c r="T4874" t="s">
        <v>10189</v>
      </c>
      <c r="U4874">
        <v>17.233324999999997</v>
      </c>
      <c r="V4874">
        <v>-77</v>
      </c>
      <c r="X4874" s="186">
        <f t="shared" si="101"/>
        <v>37.051648749999991</v>
      </c>
    </row>
    <row r="4875" spans="11:24" x14ac:dyDescent="0.35">
      <c r="K4875" t="s">
        <v>10260</v>
      </c>
      <c r="L4875">
        <v>167.36</v>
      </c>
      <c r="M4875">
        <v>136</v>
      </c>
      <c r="O4875" s="186">
        <f t="shared" si="102"/>
        <v>267.77600000000001</v>
      </c>
      <c r="T4875" t="s">
        <v>10192</v>
      </c>
      <c r="U4875">
        <v>17.233324999999997</v>
      </c>
      <c r="V4875">
        <v>-77</v>
      </c>
      <c r="X4875" s="186">
        <f t="shared" si="101"/>
        <v>37.051648749999991</v>
      </c>
    </row>
    <row r="4876" spans="11:24" x14ac:dyDescent="0.35">
      <c r="K4876" t="s">
        <v>10276</v>
      </c>
      <c r="L4876">
        <v>0</v>
      </c>
      <c r="M4876">
        <v>132</v>
      </c>
      <c r="O4876" s="186">
        <f t="shared" si="102"/>
        <v>0</v>
      </c>
      <c r="T4876" t="s">
        <v>10194</v>
      </c>
      <c r="U4876">
        <v>10.797514999999999</v>
      </c>
      <c r="V4876">
        <v>-76</v>
      </c>
      <c r="X4876" s="186">
        <f t="shared" si="101"/>
        <v>23.214657249999998</v>
      </c>
    </row>
    <row r="4877" spans="11:24" x14ac:dyDescent="0.35">
      <c r="K4877" t="s">
        <v>10277</v>
      </c>
      <c r="L4877">
        <v>0</v>
      </c>
      <c r="M4877">
        <v>132.55000000000001</v>
      </c>
      <c r="O4877" s="186">
        <f t="shared" si="102"/>
        <v>0</v>
      </c>
      <c r="T4877" t="s">
        <v>10188</v>
      </c>
      <c r="U4877">
        <v>23.364050000000002</v>
      </c>
      <c r="V4877">
        <v>-76</v>
      </c>
      <c r="X4877" s="186">
        <f t="shared" si="101"/>
        <v>50.232707500000004</v>
      </c>
    </row>
    <row r="4878" spans="11:24" x14ac:dyDescent="0.35">
      <c r="K4878" t="s">
        <v>10276</v>
      </c>
      <c r="L4878">
        <v>144.56880000000001</v>
      </c>
      <c r="M4878">
        <v>132</v>
      </c>
      <c r="O4878" s="186">
        <f t="shared" si="102"/>
        <v>231.31008000000003</v>
      </c>
      <c r="T4878" t="s">
        <v>10188</v>
      </c>
      <c r="U4878">
        <v>41.135949999999994</v>
      </c>
      <c r="V4878">
        <v>-76</v>
      </c>
      <c r="X4878" s="186">
        <f t="shared" si="101"/>
        <v>88.442292499999979</v>
      </c>
    </row>
    <row r="4879" spans="11:24" x14ac:dyDescent="0.35">
      <c r="K4879" t="s">
        <v>10277</v>
      </c>
      <c r="L4879">
        <v>0</v>
      </c>
      <c r="M4879">
        <v>139.44999999999999</v>
      </c>
      <c r="O4879" s="186">
        <f t="shared" si="102"/>
        <v>0</v>
      </c>
      <c r="T4879" t="s">
        <v>10190</v>
      </c>
      <c r="U4879">
        <v>26.029834999999999</v>
      </c>
      <c r="V4879">
        <v>-77</v>
      </c>
      <c r="X4879" s="186">
        <f t="shared" si="101"/>
        <v>55.964145249999994</v>
      </c>
    </row>
    <row r="4880" spans="11:24" x14ac:dyDescent="0.35">
      <c r="K4880" t="s">
        <v>10277</v>
      </c>
      <c r="L4880">
        <v>143.27936</v>
      </c>
      <c r="M4880">
        <v>132.55000000000001</v>
      </c>
      <c r="O4880" s="186">
        <f t="shared" si="102"/>
        <v>229.24697600000002</v>
      </c>
      <c r="T4880" t="s">
        <v>10190</v>
      </c>
      <c r="U4880">
        <v>38.470165000000001</v>
      </c>
      <c r="V4880">
        <v>-77</v>
      </c>
      <c r="X4880" s="186">
        <f t="shared" si="101"/>
        <v>82.710854749999996</v>
      </c>
    </row>
    <row r="4881" spans="11:24" x14ac:dyDescent="0.35">
      <c r="K4881" t="s">
        <v>10276</v>
      </c>
      <c r="L4881">
        <v>144.56880000000001</v>
      </c>
      <c r="M4881">
        <v>140</v>
      </c>
      <c r="O4881" s="186">
        <f t="shared" si="102"/>
        <v>231.31008000000003</v>
      </c>
      <c r="T4881" t="s">
        <v>10191</v>
      </c>
      <c r="U4881">
        <v>84.135950000000008</v>
      </c>
      <c r="V4881">
        <v>-86</v>
      </c>
      <c r="X4881" s="186">
        <f t="shared" si="101"/>
        <v>180.8922925</v>
      </c>
    </row>
    <row r="4882" spans="11:24" x14ac:dyDescent="0.35">
      <c r="K4882" t="s">
        <v>10277</v>
      </c>
      <c r="L4882">
        <v>143.27936</v>
      </c>
      <c r="M4882">
        <v>139.44999999999999</v>
      </c>
      <c r="O4882" s="186">
        <f t="shared" si="102"/>
        <v>229.24697600000002</v>
      </c>
      <c r="T4882" t="s">
        <v>10192</v>
      </c>
      <c r="U4882">
        <v>90.266674999999992</v>
      </c>
      <c r="V4882">
        <v>-85</v>
      </c>
      <c r="X4882" s="186">
        <f t="shared" si="101"/>
        <v>194.07335124999997</v>
      </c>
    </row>
    <row r="4883" spans="11:24" x14ac:dyDescent="0.35">
      <c r="K4883" t="s">
        <v>9383</v>
      </c>
      <c r="L4883">
        <v>0</v>
      </c>
      <c r="M4883">
        <v>102</v>
      </c>
      <c r="O4883" s="186">
        <f t="shared" si="102"/>
        <v>0</v>
      </c>
      <c r="T4883" t="s">
        <v>10193</v>
      </c>
      <c r="U4883">
        <v>81.470164999999994</v>
      </c>
      <c r="V4883">
        <v>-85</v>
      </c>
      <c r="X4883" s="186">
        <f t="shared" si="101"/>
        <v>175.16085474999997</v>
      </c>
    </row>
    <row r="4884" spans="11:24" x14ac:dyDescent="0.35">
      <c r="K4884" t="s">
        <v>10278</v>
      </c>
      <c r="L4884">
        <v>0</v>
      </c>
      <c r="M4884">
        <v>98</v>
      </c>
      <c r="O4884" s="186">
        <f t="shared" si="102"/>
        <v>0</v>
      </c>
      <c r="T4884" t="s">
        <v>10191</v>
      </c>
      <c r="U4884">
        <v>66.364050000000006</v>
      </c>
      <c r="V4884">
        <v>-86</v>
      </c>
      <c r="X4884" s="186">
        <f t="shared" ref="X4884:X4947" si="103">U4884*2.15</f>
        <v>142.68270750000002</v>
      </c>
    </row>
    <row r="4885" spans="11:24" x14ac:dyDescent="0.35">
      <c r="K4885" t="s">
        <v>9383</v>
      </c>
      <c r="L4885">
        <v>144.56880000000001</v>
      </c>
      <c r="M4885">
        <v>102</v>
      </c>
      <c r="O4885" s="186">
        <f t="shared" si="102"/>
        <v>231.31008000000003</v>
      </c>
      <c r="T4885" t="s">
        <v>10193</v>
      </c>
      <c r="U4885">
        <v>69.029835000000006</v>
      </c>
      <c r="V4885">
        <v>-85</v>
      </c>
      <c r="X4885" s="186">
        <f t="shared" si="103"/>
        <v>148.41414525000002</v>
      </c>
    </row>
    <row r="4886" spans="11:24" x14ac:dyDescent="0.35">
      <c r="K4886" t="s">
        <v>10279</v>
      </c>
      <c r="L4886">
        <v>0</v>
      </c>
      <c r="M4886">
        <v>98</v>
      </c>
      <c r="O4886" s="186">
        <f t="shared" ref="O4886:O4907" si="104">L4886*1.6</f>
        <v>0</v>
      </c>
      <c r="T4886" t="s">
        <v>10195</v>
      </c>
      <c r="U4886">
        <v>53.797514999999997</v>
      </c>
      <c r="V4886">
        <v>-86</v>
      </c>
      <c r="X4886" s="186">
        <f t="shared" si="103"/>
        <v>115.66465724999999</v>
      </c>
    </row>
    <row r="4887" spans="11:24" x14ac:dyDescent="0.35">
      <c r="K4887" t="s">
        <v>10278</v>
      </c>
      <c r="L4887">
        <v>143.27936</v>
      </c>
      <c r="M4887">
        <v>98</v>
      </c>
      <c r="O4887" s="186">
        <f t="shared" si="104"/>
        <v>229.24697600000002</v>
      </c>
      <c r="T4887" t="s">
        <v>10192</v>
      </c>
      <c r="U4887">
        <v>60.233324999999994</v>
      </c>
      <c r="V4887">
        <v>-85</v>
      </c>
      <c r="X4887" s="186">
        <f t="shared" si="103"/>
        <v>129.50164874999999</v>
      </c>
    </row>
    <row r="4888" spans="11:24" x14ac:dyDescent="0.35">
      <c r="K4888" t="s">
        <v>10280</v>
      </c>
      <c r="L4888">
        <v>144.56880000000001</v>
      </c>
      <c r="M4888">
        <v>102</v>
      </c>
      <c r="O4888" s="186">
        <f t="shared" si="104"/>
        <v>231.31008000000003</v>
      </c>
      <c r="T4888" t="s">
        <v>10188</v>
      </c>
      <c r="U4888">
        <v>84.135950000000008</v>
      </c>
      <c r="V4888">
        <v>-86</v>
      </c>
      <c r="X4888" s="186">
        <f t="shared" si="103"/>
        <v>180.8922925</v>
      </c>
    </row>
    <row r="4889" spans="11:24" x14ac:dyDescent="0.35">
      <c r="K4889" t="s">
        <v>10279</v>
      </c>
      <c r="L4889">
        <v>143.27936</v>
      </c>
      <c r="M4889">
        <v>98</v>
      </c>
      <c r="O4889" s="186">
        <f t="shared" si="104"/>
        <v>229.24697600000002</v>
      </c>
      <c r="T4889" t="s">
        <v>10188</v>
      </c>
      <c r="U4889">
        <v>66.364050000000006</v>
      </c>
      <c r="V4889">
        <v>-86</v>
      </c>
      <c r="X4889" s="186">
        <f t="shared" si="103"/>
        <v>142.68270750000002</v>
      </c>
    </row>
    <row r="4890" spans="11:24" x14ac:dyDescent="0.35">
      <c r="K4890" t="s">
        <v>10281</v>
      </c>
      <c r="L4890">
        <v>0</v>
      </c>
      <c r="M4890">
        <v>140</v>
      </c>
      <c r="O4890" s="186">
        <f t="shared" si="104"/>
        <v>0</v>
      </c>
      <c r="T4890" t="s">
        <v>10190</v>
      </c>
      <c r="U4890">
        <v>81.470164999999994</v>
      </c>
      <c r="V4890">
        <v>-85</v>
      </c>
      <c r="X4890" s="186">
        <f t="shared" si="103"/>
        <v>175.16085474999997</v>
      </c>
    </row>
    <row r="4891" spans="11:24" x14ac:dyDescent="0.35">
      <c r="K4891" t="s">
        <v>10282</v>
      </c>
      <c r="L4891">
        <v>0</v>
      </c>
      <c r="M4891">
        <v>139.44999999999999</v>
      </c>
      <c r="O4891" s="186">
        <f t="shared" si="104"/>
        <v>0</v>
      </c>
      <c r="T4891" t="s">
        <v>10194</v>
      </c>
      <c r="U4891">
        <v>96.702484999999996</v>
      </c>
      <c r="V4891">
        <v>-86</v>
      </c>
      <c r="X4891" s="186">
        <f t="shared" si="103"/>
        <v>207.91034274999998</v>
      </c>
    </row>
    <row r="4892" spans="11:24" x14ac:dyDescent="0.35">
      <c r="K4892" t="s">
        <v>10281</v>
      </c>
      <c r="L4892">
        <v>144.56880000000001</v>
      </c>
      <c r="M4892">
        <v>140</v>
      </c>
      <c r="O4892" s="186">
        <f t="shared" si="104"/>
        <v>231.31008000000003</v>
      </c>
      <c r="T4892" t="s">
        <v>10189</v>
      </c>
      <c r="U4892">
        <v>90.266674999999992</v>
      </c>
      <c r="V4892">
        <v>-85</v>
      </c>
      <c r="X4892" s="186">
        <f t="shared" si="103"/>
        <v>194.07335124999997</v>
      </c>
    </row>
    <row r="4893" spans="11:24" x14ac:dyDescent="0.35">
      <c r="K4893" t="s">
        <v>10282</v>
      </c>
      <c r="L4893">
        <v>0</v>
      </c>
      <c r="M4893">
        <v>132.55000000000001</v>
      </c>
      <c r="O4893" s="186">
        <f t="shared" si="104"/>
        <v>0</v>
      </c>
      <c r="T4893" t="s">
        <v>10191</v>
      </c>
      <c r="U4893">
        <v>84.135950000000008</v>
      </c>
      <c r="V4893">
        <v>-94</v>
      </c>
      <c r="X4893" s="186">
        <f t="shared" si="103"/>
        <v>180.8922925</v>
      </c>
    </row>
    <row r="4894" spans="11:24" x14ac:dyDescent="0.35">
      <c r="K4894" t="s">
        <v>10282</v>
      </c>
      <c r="L4894">
        <v>143.27936</v>
      </c>
      <c r="M4894">
        <v>139.44999999999999</v>
      </c>
      <c r="O4894" s="186">
        <f t="shared" si="104"/>
        <v>229.24697600000002</v>
      </c>
      <c r="T4894" t="s">
        <v>10192</v>
      </c>
      <c r="U4894">
        <v>90.266674999999992</v>
      </c>
      <c r="V4894">
        <v>-95</v>
      </c>
      <c r="X4894" s="186">
        <f t="shared" si="103"/>
        <v>194.07335124999997</v>
      </c>
    </row>
    <row r="4895" spans="11:24" x14ac:dyDescent="0.35">
      <c r="K4895" t="s">
        <v>10281</v>
      </c>
      <c r="L4895">
        <v>144.56880000000001</v>
      </c>
      <c r="M4895">
        <v>132</v>
      </c>
      <c r="O4895" s="186">
        <f t="shared" si="104"/>
        <v>231.31008000000003</v>
      </c>
      <c r="T4895" t="s">
        <v>10195</v>
      </c>
      <c r="U4895">
        <v>53.797514999999997</v>
      </c>
      <c r="V4895">
        <v>-94</v>
      </c>
      <c r="X4895" s="186">
        <f t="shared" si="103"/>
        <v>115.66465724999999</v>
      </c>
    </row>
    <row r="4896" spans="11:24" x14ac:dyDescent="0.35">
      <c r="K4896" t="s">
        <v>10282</v>
      </c>
      <c r="L4896">
        <v>143.27936</v>
      </c>
      <c r="M4896">
        <v>132.55000000000001</v>
      </c>
      <c r="O4896" s="186">
        <f t="shared" si="104"/>
        <v>229.24697600000002</v>
      </c>
      <c r="T4896" t="s">
        <v>10189</v>
      </c>
      <c r="U4896">
        <v>60.233324999999994</v>
      </c>
      <c r="V4896">
        <v>-95</v>
      </c>
      <c r="X4896" s="186">
        <f t="shared" si="103"/>
        <v>129.50164874999999</v>
      </c>
    </row>
    <row r="4897" spans="11:24" x14ac:dyDescent="0.35">
      <c r="K4897" t="s">
        <v>10280</v>
      </c>
      <c r="L4897">
        <v>0</v>
      </c>
      <c r="M4897">
        <v>170</v>
      </c>
      <c r="O4897" s="186">
        <f t="shared" si="104"/>
        <v>0</v>
      </c>
      <c r="T4897" t="s">
        <v>10192</v>
      </c>
      <c r="U4897">
        <v>60.233324999999994</v>
      </c>
      <c r="V4897">
        <v>-95</v>
      </c>
      <c r="X4897" s="186">
        <f t="shared" si="103"/>
        <v>129.50164874999999</v>
      </c>
    </row>
    <row r="4898" spans="11:24" x14ac:dyDescent="0.35">
      <c r="K4898" t="s">
        <v>10279</v>
      </c>
      <c r="L4898">
        <v>0</v>
      </c>
      <c r="M4898">
        <v>174</v>
      </c>
      <c r="O4898" s="186">
        <f t="shared" si="104"/>
        <v>0</v>
      </c>
      <c r="T4898" t="s">
        <v>10194</v>
      </c>
      <c r="U4898">
        <v>53.797514999999997</v>
      </c>
      <c r="V4898">
        <v>-94</v>
      </c>
      <c r="X4898" s="186">
        <f t="shared" si="103"/>
        <v>115.66465724999999</v>
      </c>
    </row>
    <row r="4899" spans="11:24" x14ac:dyDescent="0.35">
      <c r="K4899" t="s">
        <v>10280</v>
      </c>
      <c r="L4899">
        <v>144.56880000000001</v>
      </c>
      <c r="M4899">
        <v>170</v>
      </c>
      <c r="O4899" s="186">
        <f t="shared" si="104"/>
        <v>231.31008000000003</v>
      </c>
      <c r="T4899" t="s">
        <v>10188</v>
      </c>
      <c r="U4899">
        <v>66.364050000000006</v>
      </c>
      <c r="V4899">
        <v>-94</v>
      </c>
      <c r="X4899" s="186">
        <f t="shared" si="103"/>
        <v>142.68270750000002</v>
      </c>
    </row>
    <row r="4900" spans="11:24" x14ac:dyDescent="0.35">
      <c r="K4900" t="s">
        <v>10278</v>
      </c>
      <c r="L4900">
        <v>0</v>
      </c>
      <c r="M4900">
        <v>174</v>
      </c>
      <c r="O4900" s="186">
        <f t="shared" si="104"/>
        <v>0</v>
      </c>
      <c r="T4900" t="s">
        <v>10190</v>
      </c>
      <c r="U4900">
        <v>69.029835000000006</v>
      </c>
      <c r="V4900">
        <v>-95</v>
      </c>
      <c r="X4900" s="186">
        <f t="shared" si="103"/>
        <v>148.41414525000002</v>
      </c>
    </row>
    <row r="4901" spans="11:24" x14ac:dyDescent="0.35">
      <c r="K4901" t="s">
        <v>10279</v>
      </c>
      <c r="L4901">
        <v>143.27936</v>
      </c>
      <c r="M4901">
        <v>174</v>
      </c>
      <c r="O4901" s="186">
        <f t="shared" si="104"/>
        <v>229.24697600000002</v>
      </c>
      <c r="T4901" t="s">
        <v>10195</v>
      </c>
      <c r="U4901">
        <v>51.599999999999994</v>
      </c>
      <c r="V4901">
        <v>-114.97799999999999</v>
      </c>
      <c r="X4901" s="186">
        <f t="shared" si="103"/>
        <v>110.93999999999998</v>
      </c>
    </row>
    <row r="4902" spans="11:24" x14ac:dyDescent="0.35">
      <c r="K4902" t="s">
        <v>9383</v>
      </c>
      <c r="L4902">
        <v>144.56880000000001</v>
      </c>
      <c r="M4902">
        <v>170</v>
      </c>
      <c r="O4902" s="186">
        <f t="shared" si="104"/>
        <v>231.31008000000003</v>
      </c>
      <c r="T4902" t="s">
        <v>10194</v>
      </c>
      <c r="U4902">
        <v>51.599999999999994</v>
      </c>
      <c r="V4902">
        <v>-114.97799999999999</v>
      </c>
      <c r="X4902" s="186">
        <f t="shared" si="103"/>
        <v>110.93999999999998</v>
      </c>
    </row>
    <row r="4903" spans="11:24" x14ac:dyDescent="0.35">
      <c r="K4903" t="s">
        <v>10278</v>
      </c>
      <c r="L4903">
        <v>143.27936</v>
      </c>
      <c r="M4903">
        <v>174</v>
      </c>
      <c r="O4903" s="186">
        <f t="shared" si="104"/>
        <v>229.24697600000002</v>
      </c>
      <c r="T4903" t="s">
        <v>10192</v>
      </c>
      <c r="U4903">
        <v>53.75</v>
      </c>
      <c r="V4903">
        <v>-111.985</v>
      </c>
      <c r="X4903" s="186">
        <f t="shared" si="103"/>
        <v>115.5625</v>
      </c>
    </row>
    <row r="4904" spans="11:24" x14ac:dyDescent="0.35">
      <c r="K4904" t="s">
        <v>10276</v>
      </c>
      <c r="L4904">
        <v>0</v>
      </c>
      <c r="M4904">
        <v>140</v>
      </c>
      <c r="O4904" s="186">
        <f t="shared" si="104"/>
        <v>0</v>
      </c>
      <c r="T4904" t="s">
        <v>10191</v>
      </c>
      <c r="U4904">
        <v>51.599999999999994</v>
      </c>
      <c r="V4904">
        <v>-109.133</v>
      </c>
      <c r="X4904" s="186">
        <f t="shared" si="103"/>
        <v>110.93999999999998</v>
      </c>
    </row>
    <row r="4905" spans="11:24" x14ac:dyDescent="0.35">
      <c r="K4905" t="s">
        <v>10280</v>
      </c>
      <c r="L4905">
        <v>0</v>
      </c>
      <c r="M4905">
        <v>102</v>
      </c>
      <c r="O4905" s="186">
        <f t="shared" si="104"/>
        <v>0</v>
      </c>
      <c r="T4905" t="s">
        <v>10193</v>
      </c>
      <c r="U4905">
        <v>53.75</v>
      </c>
      <c r="V4905">
        <v>-107.893</v>
      </c>
      <c r="X4905" s="186">
        <f t="shared" si="103"/>
        <v>115.5625</v>
      </c>
    </row>
    <row r="4906" spans="11:24" x14ac:dyDescent="0.35">
      <c r="K4906" t="s">
        <v>10281</v>
      </c>
      <c r="L4906">
        <v>0</v>
      </c>
      <c r="M4906">
        <v>132</v>
      </c>
      <c r="O4906" s="186">
        <f t="shared" si="104"/>
        <v>0</v>
      </c>
      <c r="T4906" t="s">
        <v>10191</v>
      </c>
      <c r="U4906">
        <v>51.599999999999994</v>
      </c>
      <c r="V4906">
        <v>-100.867</v>
      </c>
      <c r="X4906" s="186">
        <f t="shared" si="103"/>
        <v>110.93999999999998</v>
      </c>
    </row>
    <row r="4907" spans="11:24" x14ac:dyDescent="0.35">
      <c r="K4907" t="s">
        <v>9383</v>
      </c>
      <c r="L4907">
        <v>0</v>
      </c>
      <c r="M4907">
        <v>170</v>
      </c>
      <c r="O4907" s="186">
        <f t="shared" si="104"/>
        <v>0</v>
      </c>
      <c r="T4907" t="s">
        <v>10193</v>
      </c>
      <c r="U4907">
        <v>53.75</v>
      </c>
      <c r="V4907">
        <v>-102.107</v>
      </c>
      <c r="X4907" s="186">
        <f t="shared" si="103"/>
        <v>115.5625</v>
      </c>
    </row>
    <row r="4908" spans="11:24" x14ac:dyDescent="0.35">
      <c r="T4908" t="s">
        <v>10194</v>
      </c>
      <c r="U4908">
        <v>51.599999999999994</v>
      </c>
      <c r="V4908">
        <v>-95.022099999999995</v>
      </c>
      <c r="X4908" s="186">
        <f t="shared" si="103"/>
        <v>110.93999999999998</v>
      </c>
    </row>
    <row r="4909" spans="11:24" x14ac:dyDescent="0.35">
      <c r="T4909" t="s">
        <v>10195</v>
      </c>
      <c r="U4909">
        <v>51.599999999999994</v>
      </c>
      <c r="V4909">
        <v>-95.022099999999995</v>
      </c>
      <c r="X4909" s="186">
        <f t="shared" si="103"/>
        <v>110.93999999999998</v>
      </c>
    </row>
    <row r="4910" spans="11:24" x14ac:dyDescent="0.35">
      <c r="T4910" t="s">
        <v>10189</v>
      </c>
      <c r="U4910">
        <v>53.75</v>
      </c>
      <c r="V4910">
        <v>-98.015500000000003</v>
      </c>
      <c r="X4910" s="186">
        <f t="shared" si="103"/>
        <v>115.5625</v>
      </c>
    </row>
    <row r="4911" spans="11:24" x14ac:dyDescent="0.35">
      <c r="T4911" t="s">
        <v>10188</v>
      </c>
      <c r="U4911">
        <v>51.599999999999994</v>
      </c>
      <c r="V4911">
        <v>-100.867</v>
      </c>
      <c r="X4911" s="186">
        <f t="shared" si="103"/>
        <v>110.93999999999998</v>
      </c>
    </row>
    <row r="4912" spans="11:24" x14ac:dyDescent="0.35">
      <c r="T4912" t="s">
        <v>10190</v>
      </c>
      <c r="U4912">
        <v>53.75</v>
      </c>
      <c r="V4912">
        <v>-102.107</v>
      </c>
      <c r="X4912" s="186">
        <f t="shared" si="103"/>
        <v>115.5625</v>
      </c>
    </row>
    <row r="4913" spans="20:24" x14ac:dyDescent="0.35">
      <c r="T4913" t="s">
        <v>10188</v>
      </c>
      <c r="U4913">
        <v>51.599999999999994</v>
      </c>
      <c r="V4913">
        <v>-109.133</v>
      </c>
      <c r="X4913" s="186">
        <f t="shared" si="103"/>
        <v>110.93999999999998</v>
      </c>
    </row>
    <row r="4914" spans="20:24" x14ac:dyDescent="0.35">
      <c r="T4914" t="s">
        <v>10190</v>
      </c>
      <c r="U4914">
        <v>53.75</v>
      </c>
      <c r="V4914">
        <v>-107.893</v>
      </c>
      <c r="X4914" s="186">
        <f t="shared" si="103"/>
        <v>115.5625</v>
      </c>
    </row>
    <row r="4915" spans="20:24" x14ac:dyDescent="0.35">
      <c r="T4915" t="s">
        <v>10189</v>
      </c>
      <c r="U4915">
        <v>53.75</v>
      </c>
      <c r="V4915">
        <v>-111.985</v>
      </c>
      <c r="X4915" s="186">
        <f t="shared" si="103"/>
        <v>115.5625</v>
      </c>
    </row>
    <row r="4916" spans="20:24" x14ac:dyDescent="0.35">
      <c r="T4916" t="s">
        <v>10195</v>
      </c>
      <c r="U4916">
        <v>34.4</v>
      </c>
      <c r="V4916">
        <v>-114.97799999999999</v>
      </c>
      <c r="X4916" s="186">
        <f t="shared" si="103"/>
        <v>73.959999999999994</v>
      </c>
    </row>
    <row r="4917" spans="20:24" x14ac:dyDescent="0.35">
      <c r="T4917" t="s">
        <v>10191</v>
      </c>
      <c r="U4917">
        <v>34.4</v>
      </c>
      <c r="V4917">
        <v>-109.133</v>
      </c>
      <c r="X4917" s="186">
        <f t="shared" si="103"/>
        <v>73.959999999999994</v>
      </c>
    </row>
    <row r="4918" spans="20:24" x14ac:dyDescent="0.35">
      <c r="T4918" t="s">
        <v>10192</v>
      </c>
      <c r="U4918">
        <v>32.25</v>
      </c>
      <c r="V4918">
        <v>-111.985</v>
      </c>
      <c r="X4918" s="186">
        <f t="shared" si="103"/>
        <v>69.337499999999991</v>
      </c>
    </row>
    <row r="4919" spans="20:24" x14ac:dyDescent="0.35">
      <c r="T4919" t="s">
        <v>10191</v>
      </c>
      <c r="U4919">
        <v>34.4</v>
      </c>
      <c r="V4919">
        <v>-100.867</v>
      </c>
      <c r="X4919" s="186">
        <f t="shared" si="103"/>
        <v>73.959999999999994</v>
      </c>
    </row>
    <row r="4920" spans="20:24" x14ac:dyDescent="0.35">
      <c r="T4920" t="s">
        <v>10193</v>
      </c>
      <c r="U4920">
        <v>32.25</v>
      </c>
      <c r="V4920">
        <v>-107.893</v>
      </c>
      <c r="X4920" s="186">
        <f t="shared" si="103"/>
        <v>69.337499999999991</v>
      </c>
    </row>
    <row r="4921" spans="20:24" x14ac:dyDescent="0.35">
      <c r="T4921" t="s">
        <v>10195</v>
      </c>
      <c r="U4921">
        <v>34.4</v>
      </c>
      <c r="V4921">
        <v>-95.022099999999995</v>
      </c>
      <c r="X4921" s="186">
        <f t="shared" si="103"/>
        <v>73.959999999999994</v>
      </c>
    </row>
    <row r="4922" spans="20:24" x14ac:dyDescent="0.35">
      <c r="T4922" t="s">
        <v>10189</v>
      </c>
      <c r="U4922">
        <v>32.25</v>
      </c>
      <c r="V4922">
        <v>-98.015500000000003</v>
      </c>
      <c r="X4922" s="186">
        <f t="shared" si="103"/>
        <v>69.337499999999991</v>
      </c>
    </row>
    <row r="4923" spans="20:24" x14ac:dyDescent="0.35">
      <c r="T4923" t="s">
        <v>10192</v>
      </c>
      <c r="U4923">
        <v>32.25</v>
      </c>
      <c r="V4923">
        <v>-98.015500000000003</v>
      </c>
      <c r="X4923" s="186">
        <f t="shared" si="103"/>
        <v>69.337499999999991</v>
      </c>
    </row>
    <row r="4924" spans="20:24" x14ac:dyDescent="0.35">
      <c r="T4924" t="s">
        <v>10194</v>
      </c>
      <c r="U4924">
        <v>34.4</v>
      </c>
      <c r="V4924">
        <v>-95.022099999999995</v>
      </c>
      <c r="X4924" s="186">
        <f t="shared" si="103"/>
        <v>73.959999999999994</v>
      </c>
    </row>
    <row r="4925" spans="20:24" x14ac:dyDescent="0.35">
      <c r="T4925" t="s">
        <v>10188</v>
      </c>
      <c r="U4925">
        <v>34.4</v>
      </c>
      <c r="V4925">
        <v>-100.867</v>
      </c>
      <c r="X4925" s="186">
        <f t="shared" si="103"/>
        <v>73.959999999999994</v>
      </c>
    </row>
    <row r="4926" spans="20:24" x14ac:dyDescent="0.35">
      <c r="T4926" t="s">
        <v>10191</v>
      </c>
      <c r="U4926">
        <v>41.135949999999994</v>
      </c>
      <c r="V4926">
        <v>28</v>
      </c>
      <c r="X4926" s="186">
        <f t="shared" si="103"/>
        <v>88.442292499999979</v>
      </c>
    </row>
    <row r="4927" spans="20:24" x14ac:dyDescent="0.35">
      <c r="T4927" t="s">
        <v>10193</v>
      </c>
      <c r="U4927">
        <v>26.029834999999999</v>
      </c>
      <c r="V4927">
        <v>27</v>
      </c>
      <c r="X4927" s="186">
        <f t="shared" si="103"/>
        <v>55.964145249999994</v>
      </c>
    </row>
    <row r="4928" spans="20:24" x14ac:dyDescent="0.35">
      <c r="T4928" t="s">
        <v>10193</v>
      </c>
      <c r="U4928">
        <v>38.470165000000001</v>
      </c>
      <c r="V4928">
        <v>27</v>
      </c>
      <c r="X4928" s="186">
        <f t="shared" si="103"/>
        <v>82.710854749999996</v>
      </c>
    </row>
    <row r="4929" spans="20:24" x14ac:dyDescent="0.35">
      <c r="T4929" t="s">
        <v>10191</v>
      </c>
      <c r="U4929">
        <v>23.364050000000002</v>
      </c>
      <c r="V4929">
        <v>28</v>
      </c>
      <c r="X4929" s="186">
        <f t="shared" si="103"/>
        <v>50.232707500000004</v>
      </c>
    </row>
    <row r="4930" spans="20:24" x14ac:dyDescent="0.35">
      <c r="T4930" t="s">
        <v>10192</v>
      </c>
      <c r="U4930">
        <v>17.233324999999997</v>
      </c>
      <c r="V4930">
        <v>27</v>
      </c>
      <c r="X4930" s="186">
        <f t="shared" si="103"/>
        <v>37.051648749999991</v>
      </c>
    </row>
    <row r="4931" spans="20:24" x14ac:dyDescent="0.35">
      <c r="T4931" t="s">
        <v>10194</v>
      </c>
      <c r="U4931">
        <v>96.702484999999996</v>
      </c>
      <c r="V4931">
        <v>28</v>
      </c>
      <c r="X4931" s="186">
        <f t="shared" si="103"/>
        <v>207.91034274999998</v>
      </c>
    </row>
    <row r="4932" spans="20:24" x14ac:dyDescent="0.35">
      <c r="T4932" t="s">
        <v>10195</v>
      </c>
      <c r="U4932">
        <v>96.702484999999996</v>
      </c>
      <c r="V4932">
        <v>28</v>
      </c>
      <c r="X4932" s="186">
        <f t="shared" si="103"/>
        <v>207.91034274999998</v>
      </c>
    </row>
    <row r="4933" spans="20:24" x14ac:dyDescent="0.35">
      <c r="T4933" t="s">
        <v>10189</v>
      </c>
      <c r="U4933">
        <v>90.266674999999992</v>
      </c>
      <c r="V4933">
        <v>27</v>
      </c>
      <c r="X4933" s="186">
        <f t="shared" si="103"/>
        <v>194.07335124999997</v>
      </c>
    </row>
    <row r="4934" spans="20:24" x14ac:dyDescent="0.35">
      <c r="T4934" t="s">
        <v>10195</v>
      </c>
      <c r="U4934">
        <v>53.702485000000003</v>
      </c>
      <c r="V4934">
        <v>28</v>
      </c>
      <c r="X4934" s="186">
        <f t="shared" si="103"/>
        <v>115.46034275</v>
      </c>
    </row>
    <row r="4935" spans="20:24" x14ac:dyDescent="0.35">
      <c r="T4935" t="s">
        <v>10194</v>
      </c>
      <c r="U4935">
        <v>53.702485000000003</v>
      </c>
      <c r="V4935">
        <v>28</v>
      </c>
      <c r="X4935" s="186">
        <f t="shared" si="103"/>
        <v>115.46034275</v>
      </c>
    </row>
    <row r="4936" spans="20:24" x14ac:dyDescent="0.35">
      <c r="T4936" t="s">
        <v>10195</v>
      </c>
      <c r="U4936">
        <v>53.702485000000003</v>
      </c>
      <c r="V4936">
        <v>36</v>
      </c>
      <c r="X4936" s="186">
        <f t="shared" si="103"/>
        <v>115.46034275</v>
      </c>
    </row>
    <row r="4937" spans="20:24" x14ac:dyDescent="0.35">
      <c r="T4937" t="s">
        <v>10191</v>
      </c>
      <c r="U4937">
        <v>41.135949999999994</v>
      </c>
      <c r="V4937">
        <v>36</v>
      </c>
      <c r="X4937" s="186">
        <f t="shared" si="103"/>
        <v>88.442292499999979</v>
      </c>
    </row>
    <row r="4938" spans="20:24" x14ac:dyDescent="0.35">
      <c r="T4938" t="s">
        <v>10195</v>
      </c>
      <c r="U4938">
        <v>10.797514999999999</v>
      </c>
      <c r="V4938">
        <v>28</v>
      </c>
      <c r="X4938" s="186">
        <f t="shared" si="103"/>
        <v>23.214657249999998</v>
      </c>
    </row>
    <row r="4939" spans="20:24" x14ac:dyDescent="0.35">
      <c r="T4939" t="s">
        <v>10195</v>
      </c>
      <c r="U4939">
        <v>10.797514999999999</v>
      </c>
      <c r="V4939">
        <v>36</v>
      </c>
      <c r="X4939" s="186">
        <f t="shared" si="103"/>
        <v>23.214657249999998</v>
      </c>
    </row>
    <row r="4940" spans="20:24" x14ac:dyDescent="0.35">
      <c r="T4940" t="s">
        <v>10194</v>
      </c>
      <c r="U4940">
        <v>10.797514999999999</v>
      </c>
      <c r="V4940">
        <v>28</v>
      </c>
      <c r="X4940" s="186">
        <f t="shared" si="103"/>
        <v>23.214657249999998</v>
      </c>
    </row>
    <row r="4941" spans="20:24" x14ac:dyDescent="0.35">
      <c r="T4941" t="s">
        <v>10194</v>
      </c>
      <c r="U4941">
        <v>10.797514999999999</v>
      </c>
      <c r="V4941">
        <v>36</v>
      </c>
      <c r="X4941" s="186">
        <f t="shared" si="103"/>
        <v>23.214657249999998</v>
      </c>
    </row>
    <row r="4942" spans="20:24" x14ac:dyDescent="0.35">
      <c r="T4942" t="s">
        <v>10188</v>
      </c>
      <c r="U4942">
        <v>23.364050000000002</v>
      </c>
      <c r="V4942">
        <v>28</v>
      </c>
      <c r="X4942" s="186">
        <f t="shared" si="103"/>
        <v>50.232707500000004</v>
      </c>
    </row>
    <row r="4943" spans="20:24" x14ac:dyDescent="0.35">
      <c r="T4943" t="s">
        <v>10188</v>
      </c>
      <c r="U4943">
        <v>23.364050000000002</v>
      </c>
      <c r="V4943">
        <v>36</v>
      </c>
      <c r="X4943" s="186">
        <f t="shared" si="103"/>
        <v>50.232707500000004</v>
      </c>
    </row>
    <row r="4944" spans="20:24" x14ac:dyDescent="0.35">
      <c r="T4944" t="s">
        <v>10188</v>
      </c>
      <c r="U4944">
        <v>41.135949999999994</v>
      </c>
      <c r="V4944">
        <v>28</v>
      </c>
      <c r="X4944" s="186">
        <f t="shared" si="103"/>
        <v>88.442292499999979</v>
      </c>
    </row>
    <row r="4945" spans="20:24" x14ac:dyDescent="0.35">
      <c r="T4945" t="s">
        <v>10188</v>
      </c>
      <c r="U4945">
        <v>41.135949999999994</v>
      </c>
      <c r="V4945">
        <v>36</v>
      </c>
      <c r="X4945" s="186">
        <f t="shared" si="103"/>
        <v>88.442292499999979</v>
      </c>
    </row>
    <row r="4946" spans="20:24" x14ac:dyDescent="0.35">
      <c r="T4946" t="s">
        <v>10194</v>
      </c>
      <c r="U4946">
        <v>53.702485000000003</v>
      </c>
      <c r="V4946">
        <v>36</v>
      </c>
      <c r="X4946" s="186">
        <f t="shared" si="103"/>
        <v>115.46034275</v>
      </c>
    </row>
    <row r="4947" spans="20:24" x14ac:dyDescent="0.35">
      <c r="T4947" t="s">
        <v>10192</v>
      </c>
      <c r="U4947">
        <v>47.266674999999999</v>
      </c>
      <c r="V4947">
        <v>27</v>
      </c>
      <c r="X4947" s="186">
        <f t="shared" si="103"/>
        <v>101.62335125</v>
      </c>
    </row>
    <row r="4948" spans="20:24" x14ac:dyDescent="0.35">
      <c r="T4948" t="s">
        <v>10189</v>
      </c>
      <c r="U4948">
        <v>17.233324999999997</v>
      </c>
      <c r="V4948">
        <v>27</v>
      </c>
      <c r="X4948" s="186">
        <f t="shared" ref="X4948:X5011" si="105">U4948*2.15</f>
        <v>37.051648749999991</v>
      </c>
    </row>
    <row r="4949" spans="20:24" x14ac:dyDescent="0.35">
      <c r="T4949" t="s">
        <v>10195</v>
      </c>
      <c r="U4949">
        <v>96.702484999999996</v>
      </c>
      <c r="V4949">
        <v>36</v>
      </c>
      <c r="X4949" s="186">
        <f t="shared" si="105"/>
        <v>207.91034274999998</v>
      </c>
    </row>
    <row r="4950" spans="20:24" x14ac:dyDescent="0.35">
      <c r="T4950" t="s">
        <v>10191</v>
      </c>
      <c r="U4950">
        <v>84.135950000000008</v>
      </c>
      <c r="V4950">
        <v>28</v>
      </c>
      <c r="X4950" s="186">
        <f t="shared" si="105"/>
        <v>180.8922925</v>
      </c>
    </row>
    <row r="4951" spans="20:24" x14ac:dyDescent="0.35">
      <c r="T4951" t="s">
        <v>10191</v>
      </c>
      <c r="U4951">
        <v>84.135950000000008</v>
      </c>
      <c r="V4951">
        <v>36</v>
      </c>
      <c r="X4951" s="186">
        <f t="shared" si="105"/>
        <v>180.8922925</v>
      </c>
    </row>
    <row r="4952" spans="20:24" x14ac:dyDescent="0.35">
      <c r="T4952" t="s">
        <v>10195</v>
      </c>
      <c r="U4952">
        <v>53.797514999999997</v>
      </c>
      <c r="V4952">
        <v>28</v>
      </c>
      <c r="X4952" s="186">
        <f t="shared" si="105"/>
        <v>115.66465724999999</v>
      </c>
    </row>
    <row r="4953" spans="20:24" x14ac:dyDescent="0.35">
      <c r="T4953" t="s">
        <v>10191</v>
      </c>
      <c r="U4953">
        <v>66.364050000000006</v>
      </c>
      <c r="V4953">
        <v>28</v>
      </c>
      <c r="X4953" s="186">
        <f t="shared" si="105"/>
        <v>142.68270750000002</v>
      </c>
    </row>
    <row r="4954" spans="20:24" x14ac:dyDescent="0.35">
      <c r="T4954" t="s">
        <v>10195</v>
      </c>
      <c r="U4954">
        <v>53.797514999999997</v>
      </c>
      <c r="V4954">
        <v>36</v>
      </c>
      <c r="X4954" s="186">
        <f t="shared" si="105"/>
        <v>115.66465724999999</v>
      </c>
    </row>
    <row r="4955" spans="20:24" x14ac:dyDescent="0.35">
      <c r="T4955" t="s">
        <v>10194</v>
      </c>
      <c r="U4955">
        <v>53.797514999999997</v>
      </c>
      <c r="V4955">
        <v>28</v>
      </c>
      <c r="X4955" s="186">
        <f t="shared" si="105"/>
        <v>115.66465724999999</v>
      </c>
    </row>
    <row r="4956" spans="20:24" x14ac:dyDescent="0.35">
      <c r="T4956" t="s">
        <v>10194</v>
      </c>
      <c r="U4956">
        <v>53.797514999999997</v>
      </c>
      <c r="V4956">
        <v>36</v>
      </c>
      <c r="X4956" s="186">
        <f t="shared" si="105"/>
        <v>115.66465724999999</v>
      </c>
    </row>
    <row r="4957" spans="20:24" x14ac:dyDescent="0.35">
      <c r="T4957" t="s">
        <v>10188</v>
      </c>
      <c r="U4957">
        <v>66.364050000000006</v>
      </c>
      <c r="V4957">
        <v>28</v>
      </c>
      <c r="X4957" s="186">
        <f t="shared" si="105"/>
        <v>142.68270750000002</v>
      </c>
    </row>
    <row r="4958" spans="20:24" x14ac:dyDescent="0.35">
      <c r="T4958" t="s">
        <v>10188</v>
      </c>
      <c r="U4958">
        <v>66.364050000000006</v>
      </c>
      <c r="V4958">
        <v>36</v>
      </c>
      <c r="X4958" s="186">
        <f t="shared" si="105"/>
        <v>142.68270750000002</v>
      </c>
    </row>
    <row r="4959" spans="20:24" x14ac:dyDescent="0.35">
      <c r="T4959" t="s">
        <v>10188</v>
      </c>
      <c r="U4959">
        <v>84.135950000000008</v>
      </c>
      <c r="V4959">
        <v>28</v>
      </c>
      <c r="X4959" s="186">
        <f t="shared" si="105"/>
        <v>180.8922925</v>
      </c>
    </row>
    <row r="4960" spans="20:24" x14ac:dyDescent="0.35">
      <c r="T4960" t="s">
        <v>10188</v>
      </c>
      <c r="U4960">
        <v>84.135950000000008</v>
      </c>
      <c r="V4960">
        <v>36</v>
      </c>
      <c r="X4960" s="186">
        <f t="shared" si="105"/>
        <v>180.8922925</v>
      </c>
    </row>
    <row r="4961" spans="20:24" x14ac:dyDescent="0.35">
      <c r="T4961" t="s">
        <v>10194</v>
      </c>
      <c r="U4961">
        <v>96.702484999999996</v>
      </c>
      <c r="V4961">
        <v>36</v>
      </c>
      <c r="X4961" s="186">
        <f t="shared" si="105"/>
        <v>207.91034274999998</v>
      </c>
    </row>
    <row r="4962" spans="20:24" x14ac:dyDescent="0.35">
      <c r="T4962" t="s">
        <v>10189</v>
      </c>
      <c r="U4962">
        <v>60.233324999999994</v>
      </c>
      <c r="V4962">
        <v>27</v>
      </c>
      <c r="X4962" s="186">
        <f t="shared" si="105"/>
        <v>129.50164874999999</v>
      </c>
    </row>
    <row r="4963" spans="20:24" x14ac:dyDescent="0.35">
      <c r="T4963" t="s">
        <v>10191</v>
      </c>
      <c r="U4963">
        <v>23.364050000000002</v>
      </c>
      <c r="V4963">
        <v>-24</v>
      </c>
      <c r="X4963" s="186">
        <f t="shared" si="105"/>
        <v>50.232707500000004</v>
      </c>
    </row>
    <row r="4964" spans="20:24" x14ac:dyDescent="0.35">
      <c r="T4964" t="s">
        <v>10192</v>
      </c>
      <c r="U4964">
        <v>17.233324999999997</v>
      </c>
      <c r="V4964">
        <v>-25</v>
      </c>
      <c r="X4964" s="186">
        <f t="shared" si="105"/>
        <v>37.051648749999991</v>
      </c>
    </row>
    <row r="4965" spans="20:24" x14ac:dyDescent="0.35">
      <c r="T4965" t="s">
        <v>10193</v>
      </c>
      <c r="U4965">
        <v>26.029834999999999</v>
      </c>
      <c r="V4965">
        <v>-25</v>
      </c>
      <c r="X4965" s="186">
        <f t="shared" si="105"/>
        <v>55.964145249999994</v>
      </c>
    </row>
    <row r="4966" spans="20:24" x14ac:dyDescent="0.35">
      <c r="T4966" t="s">
        <v>10191</v>
      </c>
      <c r="U4966">
        <v>41.135949999999994</v>
      </c>
      <c r="V4966">
        <v>-16</v>
      </c>
      <c r="X4966" s="186">
        <f t="shared" si="105"/>
        <v>88.442292499999979</v>
      </c>
    </row>
    <row r="4967" spans="20:24" x14ac:dyDescent="0.35">
      <c r="T4967" t="s">
        <v>10192</v>
      </c>
      <c r="U4967">
        <v>47.266674999999999</v>
      </c>
      <c r="V4967">
        <v>-15</v>
      </c>
      <c r="X4967" s="186">
        <f t="shared" si="105"/>
        <v>101.62335125</v>
      </c>
    </row>
    <row r="4968" spans="20:24" x14ac:dyDescent="0.35">
      <c r="T4968" t="s">
        <v>10193</v>
      </c>
      <c r="U4968">
        <v>38.470165000000001</v>
      </c>
      <c r="V4968">
        <v>-15</v>
      </c>
      <c r="X4968" s="186">
        <f t="shared" si="105"/>
        <v>82.710854749999996</v>
      </c>
    </row>
    <row r="4969" spans="20:24" x14ac:dyDescent="0.35">
      <c r="T4969" t="s">
        <v>10191</v>
      </c>
      <c r="U4969">
        <v>23.364050000000002</v>
      </c>
      <c r="V4969">
        <v>-16</v>
      </c>
      <c r="X4969" s="186">
        <f t="shared" si="105"/>
        <v>50.232707500000004</v>
      </c>
    </row>
    <row r="4970" spans="20:24" x14ac:dyDescent="0.35">
      <c r="T4970" t="s">
        <v>10193</v>
      </c>
      <c r="U4970">
        <v>26.029834999999999</v>
      </c>
      <c r="V4970">
        <v>-15</v>
      </c>
      <c r="X4970" s="186">
        <f t="shared" si="105"/>
        <v>55.964145249999994</v>
      </c>
    </row>
    <row r="4971" spans="20:24" x14ac:dyDescent="0.35">
      <c r="T4971" t="s">
        <v>10188</v>
      </c>
      <c r="U4971">
        <v>23.364050000000002</v>
      </c>
      <c r="V4971">
        <v>-16</v>
      </c>
      <c r="X4971" s="186">
        <f t="shared" si="105"/>
        <v>50.232707500000004</v>
      </c>
    </row>
    <row r="4972" spans="20:24" x14ac:dyDescent="0.35">
      <c r="T4972" t="s">
        <v>10189</v>
      </c>
      <c r="U4972">
        <v>17.233324999999997</v>
      </c>
      <c r="V4972">
        <v>-15</v>
      </c>
      <c r="X4972" s="186">
        <f t="shared" si="105"/>
        <v>37.051648749999991</v>
      </c>
    </row>
    <row r="4973" spans="20:24" x14ac:dyDescent="0.35">
      <c r="T4973" t="s">
        <v>10190</v>
      </c>
      <c r="U4973">
        <v>26.029834999999999</v>
      </c>
      <c r="V4973">
        <v>-15</v>
      </c>
      <c r="X4973" s="186">
        <f t="shared" si="105"/>
        <v>55.964145249999994</v>
      </c>
    </row>
    <row r="4974" spans="20:24" x14ac:dyDescent="0.35">
      <c r="T4974" t="s">
        <v>10188</v>
      </c>
      <c r="U4974">
        <v>41.135949999999994</v>
      </c>
      <c r="V4974">
        <v>-16</v>
      </c>
      <c r="X4974" s="186">
        <f t="shared" si="105"/>
        <v>88.442292499999979</v>
      </c>
    </row>
    <row r="4975" spans="20:24" x14ac:dyDescent="0.35">
      <c r="T4975" t="s">
        <v>10190</v>
      </c>
      <c r="U4975">
        <v>38.470165000000001</v>
      </c>
      <c r="V4975">
        <v>-15</v>
      </c>
      <c r="X4975" s="186">
        <f t="shared" si="105"/>
        <v>82.710854749999996</v>
      </c>
    </row>
    <row r="4976" spans="20:24" x14ac:dyDescent="0.35">
      <c r="T4976" t="s">
        <v>10195</v>
      </c>
      <c r="U4976">
        <v>53.702485000000003</v>
      </c>
      <c r="V4976">
        <v>-24</v>
      </c>
      <c r="X4976" s="186">
        <f t="shared" si="105"/>
        <v>115.46034275</v>
      </c>
    </row>
    <row r="4977" spans="20:24" x14ac:dyDescent="0.35">
      <c r="T4977" t="s">
        <v>10194</v>
      </c>
      <c r="U4977">
        <v>53.702485000000003</v>
      </c>
      <c r="V4977">
        <v>-24</v>
      </c>
      <c r="X4977" s="186">
        <f t="shared" si="105"/>
        <v>115.46034275</v>
      </c>
    </row>
    <row r="4978" spans="20:24" x14ac:dyDescent="0.35">
      <c r="T4978" t="s">
        <v>10195</v>
      </c>
      <c r="U4978">
        <v>53.702485000000003</v>
      </c>
      <c r="V4978">
        <v>-16</v>
      </c>
      <c r="X4978" s="186">
        <f t="shared" si="105"/>
        <v>115.46034275</v>
      </c>
    </row>
    <row r="4979" spans="20:24" x14ac:dyDescent="0.35">
      <c r="T4979" t="s">
        <v>10191</v>
      </c>
      <c r="U4979">
        <v>41.135949999999994</v>
      </c>
      <c r="V4979">
        <v>-24</v>
      </c>
      <c r="X4979" s="186">
        <f t="shared" si="105"/>
        <v>88.442292499999979</v>
      </c>
    </row>
    <row r="4980" spans="20:24" x14ac:dyDescent="0.35">
      <c r="T4980" t="s">
        <v>10195</v>
      </c>
      <c r="U4980">
        <v>10.797514999999999</v>
      </c>
      <c r="V4980">
        <v>-24</v>
      </c>
      <c r="X4980" s="186">
        <f t="shared" si="105"/>
        <v>23.214657249999998</v>
      </c>
    </row>
    <row r="4981" spans="20:24" x14ac:dyDescent="0.35">
      <c r="T4981" t="s">
        <v>10195</v>
      </c>
      <c r="U4981">
        <v>10.797514999999999</v>
      </c>
      <c r="V4981">
        <v>-16</v>
      </c>
      <c r="X4981" s="186">
        <f t="shared" si="105"/>
        <v>23.214657249999998</v>
      </c>
    </row>
    <row r="4982" spans="20:24" x14ac:dyDescent="0.35">
      <c r="T4982" t="s">
        <v>10194</v>
      </c>
      <c r="U4982">
        <v>10.797514999999999</v>
      </c>
      <c r="V4982">
        <v>-24</v>
      </c>
      <c r="X4982" s="186">
        <f t="shared" si="105"/>
        <v>23.214657249999998</v>
      </c>
    </row>
    <row r="4983" spans="20:24" x14ac:dyDescent="0.35">
      <c r="T4983" t="s">
        <v>10194</v>
      </c>
      <c r="U4983">
        <v>10.797514999999999</v>
      </c>
      <c r="V4983">
        <v>-16</v>
      </c>
      <c r="X4983" s="186">
        <f t="shared" si="105"/>
        <v>23.214657249999998</v>
      </c>
    </row>
    <row r="4984" spans="20:24" x14ac:dyDescent="0.35">
      <c r="T4984" t="s">
        <v>10188</v>
      </c>
      <c r="U4984">
        <v>23.364050000000002</v>
      </c>
      <c r="V4984">
        <v>-24</v>
      </c>
      <c r="X4984" s="186">
        <f t="shared" si="105"/>
        <v>50.232707500000004</v>
      </c>
    </row>
    <row r="4985" spans="20:24" x14ac:dyDescent="0.35">
      <c r="T4985" t="s">
        <v>10188</v>
      </c>
      <c r="U4985">
        <v>41.135949999999994</v>
      </c>
      <c r="V4985">
        <v>-24</v>
      </c>
      <c r="X4985" s="186">
        <f t="shared" si="105"/>
        <v>88.442292499999979</v>
      </c>
    </row>
    <row r="4986" spans="20:24" x14ac:dyDescent="0.35">
      <c r="T4986" t="s">
        <v>10194</v>
      </c>
      <c r="U4986">
        <v>53.702485000000003</v>
      </c>
      <c r="V4986">
        <v>-16</v>
      </c>
      <c r="X4986" s="186">
        <f t="shared" si="105"/>
        <v>115.46034275</v>
      </c>
    </row>
    <row r="4987" spans="20:24" x14ac:dyDescent="0.35">
      <c r="T4987" t="s">
        <v>10189</v>
      </c>
      <c r="U4987">
        <v>17.233324999999997</v>
      </c>
      <c r="V4987">
        <v>-25</v>
      </c>
      <c r="X4987" s="186">
        <f t="shared" si="105"/>
        <v>37.051648749999991</v>
      </c>
    </row>
    <row r="4988" spans="20:24" x14ac:dyDescent="0.35">
      <c r="T4988" t="s">
        <v>10189</v>
      </c>
      <c r="U4988">
        <v>47.266674999999999</v>
      </c>
      <c r="V4988">
        <v>-25</v>
      </c>
      <c r="X4988" s="186">
        <f t="shared" si="105"/>
        <v>101.62335125</v>
      </c>
    </row>
    <row r="4989" spans="20:24" x14ac:dyDescent="0.35">
      <c r="T4989" t="s">
        <v>10190</v>
      </c>
      <c r="U4989">
        <v>38.470165000000001</v>
      </c>
      <c r="V4989">
        <v>-25</v>
      </c>
      <c r="X4989" s="186">
        <f t="shared" si="105"/>
        <v>82.710854749999996</v>
      </c>
    </row>
    <row r="4990" spans="20:24" x14ac:dyDescent="0.35">
      <c r="T4990" t="s">
        <v>10195</v>
      </c>
      <c r="U4990">
        <v>96.702484999999996</v>
      </c>
      <c r="V4990">
        <v>-16</v>
      </c>
      <c r="X4990" s="186">
        <f t="shared" si="105"/>
        <v>207.91034274999998</v>
      </c>
    </row>
    <row r="4991" spans="20:24" x14ac:dyDescent="0.35">
      <c r="T4991" t="s">
        <v>10194</v>
      </c>
      <c r="U4991">
        <v>96.702484999999996</v>
      </c>
      <c r="V4991">
        <v>-16</v>
      </c>
      <c r="X4991" s="186">
        <f t="shared" si="105"/>
        <v>207.91034274999998</v>
      </c>
    </row>
    <row r="4992" spans="20:24" x14ac:dyDescent="0.35">
      <c r="T4992" t="s">
        <v>10192</v>
      </c>
      <c r="U4992">
        <v>90.266674999999992</v>
      </c>
      <c r="V4992">
        <v>-15</v>
      </c>
      <c r="X4992" s="186">
        <f t="shared" si="105"/>
        <v>194.07335124999997</v>
      </c>
    </row>
    <row r="4993" spans="20:24" x14ac:dyDescent="0.35">
      <c r="T4993" t="s">
        <v>10191</v>
      </c>
      <c r="U4993">
        <v>84.135950000000008</v>
      </c>
      <c r="V4993">
        <v>-16</v>
      </c>
      <c r="X4993" s="186">
        <f t="shared" si="105"/>
        <v>180.8922925</v>
      </c>
    </row>
    <row r="4994" spans="20:24" x14ac:dyDescent="0.35">
      <c r="T4994" t="s">
        <v>10193</v>
      </c>
      <c r="U4994">
        <v>81.470164999999994</v>
      </c>
      <c r="V4994">
        <v>-15</v>
      </c>
      <c r="X4994" s="186">
        <f t="shared" si="105"/>
        <v>175.16085474999997</v>
      </c>
    </row>
    <row r="4995" spans="20:24" x14ac:dyDescent="0.35">
      <c r="T4995" t="s">
        <v>10191</v>
      </c>
      <c r="U4995">
        <v>66.364050000000006</v>
      </c>
      <c r="V4995">
        <v>-16</v>
      </c>
      <c r="X4995" s="186">
        <f t="shared" si="105"/>
        <v>142.68270750000002</v>
      </c>
    </row>
    <row r="4996" spans="20:24" x14ac:dyDescent="0.35">
      <c r="T4996" t="s">
        <v>10193</v>
      </c>
      <c r="U4996">
        <v>69.029835000000006</v>
      </c>
      <c r="V4996">
        <v>-15</v>
      </c>
      <c r="X4996" s="186">
        <f t="shared" si="105"/>
        <v>148.41414525000002</v>
      </c>
    </row>
    <row r="4997" spans="20:24" x14ac:dyDescent="0.35">
      <c r="T4997" t="s">
        <v>10195</v>
      </c>
      <c r="U4997">
        <v>53.797514999999997</v>
      </c>
      <c r="V4997">
        <v>-16</v>
      </c>
      <c r="X4997" s="186">
        <f t="shared" si="105"/>
        <v>115.66465724999999</v>
      </c>
    </row>
    <row r="4998" spans="20:24" x14ac:dyDescent="0.35">
      <c r="T4998" t="s">
        <v>10192</v>
      </c>
      <c r="U4998">
        <v>60.233324999999994</v>
      </c>
      <c r="V4998">
        <v>-15</v>
      </c>
      <c r="X4998" s="186">
        <f t="shared" si="105"/>
        <v>129.50164874999999</v>
      </c>
    </row>
    <row r="4999" spans="20:24" x14ac:dyDescent="0.35">
      <c r="T4999" t="s">
        <v>10195</v>
      </c>
      <c r="U4999">
        <v>96.702484999999996</v>
      </c>
      <c r="V4999">
        <v>-24</v>
      </c>
      <c r="X4999" s="186">
        <f t="shared" si="105"/>
        <v>207.91034274999998</v>
      </c>
    </row>
    <row r="5000" spans="20:24" x14ac:dyDescent="0.35">
      <c r="T5000" t="s">
        <v>10194</v>
      </c>
      <c r="U5000">
        <v>96.702484999999996</v>
      </c>
      <c r="V5000">
        <v>-24</v>
      </c>
      <c r="X5000" s="186">
        <f t="shared" si="105"/>
        <v>207.91034274999998</v>
      </c>
    </row>
    <row r="5001" spans="20:24" x14ac:dyDescent="0.35">
      <c r="T5001" t="s">
        <v>10191</v>
      </c>
      <c r="U5001">
        <v>84.135950000000008</v>
      </c>
      <c r="V5001">
        <v>-24</v>
      </c>
      <c r="X5001" s="186">
        <f t="shared" si="105"/>
        <v>180.8922925</v>
      </c>
    </row>
    <row r="5002" spans="20:24" x14ac:dyDescent="0.35">
      <c r="T5002" t="s">
        <v>10195</v>
      </c>
      <c r="U5002">
        <v>53.797514999999997</v>
      </c>
      <c r="V5002">
        <v>-24</v>
      </c>
      <c r="X5002" s="186">
        <f t="shared" si="105"/>
        <v>115.66465724999999</v>
      </c>
    </row>
    <row r="5003" spans="20:24" x14ac:dyDescent="0.35">
      <c r="T5003" t="s">
        <v>10191</v>
      </c>
      <c r="U5003">
        <v>66.364050000000006</v>
      </c>
      <c r="V5003">
        <v>-24</v>
      </c>
      <c r="X5003" s="186">
        <f t="shared" si="105"/>
        <v>142.68270750000002</v>
      </c>
    </row>
    <row r="5004" spans="20:24" x14ac:dyDescent="0.35">
      <c r="T5004" t="s">
        <v>10194</v>
      </c>
      <c r="U5004">
        <v>53.797514999999997</v>
      </c>
      <c r="V5004">
        <v>-24</v>
      </c>
      <c r="X5004" s="186">
        <f t="shared" si="105"/>
        <v>115.66465724999999</v>
      </c>
    </row>
    <row r="5005" spans="20:24" x14ac:dyDescent="0.35">
      <c r="T5005" t="s">
        <v>10194</v>
      </c>
      <c r="U5005">
        <v>53.797514999999997</v>
      </c>
      <c r="V5005">
        <v>-16</v>
      </c>
      <c r="X5005" s="186">
        <f t="shared" si="105"/>
        <v>115.66465724999999</v>
      </c>
    </row>
    <row r="5006" spans="20:24" x14ac:dyDescent="0.35">
      <c r="T5006" t="s">
        <v>10188</v>
      </c>
      <c r="U5006">
        <v>66.364050000000006</v>
      </c>
      <c r="V5006">
        <v>-24</v>
      </c>
      <c r="X5006" s="186">
        <f t="shared" si="105"/>
        <v>142.68270750000002</v>
      </c>
    </row>
    <row r="5007" spans="20:24" x14ac:dyDescent="0.35">
      <c r="T5007" t="s">
        <v>10188</v>
      </c>
      <c r="U5007">
        <v>66.364050000000006</v>
      </c>
      <c r="V5007">
        <v>-16</v>
      </c>
      <c r="X5007" s="186">
        <f t="shared" si="105"/>
        <v>142.68270750000002</v>
      </c>
    </row>
    <row r="5008" spans="20:24" x14ac:dyDescent="0.35">
      <c r="T5008" t="s">
        <v>10188</v>
      </c>
      <c r="U5008">
        <v>84.135950000000008</v>
      </c>
      <c r="V5008">
        <v>-24</v>
      </c>
      <c r="X5008" s="186">
        <f t="shared" si="105"/>
        <v>180.8922925</v>
      </c>
    </row>
    <row r="5009" spans="20:24" x14ac:dyDescent="0.35">
      <c r="T5009" t="s">
        <v>10188</v>
      </c>
      <c r="U5009">
        <v>84.135950000000008</v>
      </c>
      <c r="V5009">
        <v>-16</v>
      </c>
      <c r="X5009" s="186">
        <f t="shared" si="105"/>
        <v>180.8922925</v>
      </c>
    </row>
    <row r="5010" spans="20:24" x14ac:dyDescent="0.35">
      <c r="T5010" t="s">
        <v>10198</v>
      </c>
      <c r="U5010">
        <v>38.470165000000001</v>
      </c>
      <c r="V5010">
        <v>39.132300000000001</v>
      </c>
      <c r="X5010" s="186">
        <f t="shared" si="105"/>
        <v>82.710854749999996</v>
      </c>
    </row>
    <row r="5011" spans="20:24" x14ac:dyDescent="0.35">
      <c r="T5011" t="s">
        <v>10198</v>
      </c>
      <c r="U5011">
        <v>26.029834999999999</v>
      </c>
      <c r="V5011">
        <v>39.132300000000001</v>
      </c>
      <c r="X5011" s="186">
        <f t="shared" si="105"/>
        <v>55.964145249999994</v>
      </c>
    </row>
    <row r="5012" spans="20:24" x14ac:dyDescent="0.35">
      <c r="T5012" t="s">
        <v>10193</v>
      </c>
      <c r="U5012">
        <v>38.470165000000001</v>
      </c>
      <c r="V5012">
        <v>37</v>
      </c>
      <c r="X5012" s="186">
        <f t="shared" ref="X5012:X5075" si="106">U5012*2.15</f>
        <v>82.710854749999996</v>
      </c>
    </row>
    <row r="5013" spans="20:24" x14ac:dyDescent="0.35">
      <c r="T5013" t="s">
        <v>10199</v>
      </c>
      <c r="U5013">
        <v>47.266674999999999</v>
      </c>
      <c r="V5013">
        <v>42.025399999999998</v>
      </c>
      <c r="X5013" s="186">
        <f t="shared" si="106"/>
        <v>101.62335125</v>
      </c>
    </row>
    <row r="5014" spans="20:24" x14ac:dyDescent="0.35">
      <c r="T5014" t="s">
        <v>10192</v>
      </c>
      <c r="U5014">
        <v>47.266674999999999</v>
      </c>
      <c r="V5014">
        <v>37</v>
      </c>
      <c r="X5014" s="186">
        <f t="shared" si="106"/>
        <v>101.62335125</v>
      </c>
    </row>
    <row r="5015" spans="20:24" x14ac:dyDescent="0.35">
      <c r="T5015" t="s">
        <v>10196</v>
      </c>
      <c r="U5015">
        <v>47.266674999999999</v>
      </c>
      <c r="V5015">
        <v>46.116799999999998</v>
      </c>
      <c r="X5015" s="186">
        <f t="shared" si="106"/>
        <v>101.62335125</v>
      </c>
    </row>
    <row r="5016" spans="20:24" x14ac:dyDescent="0.35">
      <c r="T5016" t="s">
        <v>10189</v>
      </c>
      <c r="U5016">
        <v>47.266674999999999</v>
      </c>
      <c r="V5016">
        <v>37</v>
      </c>
      <c r="X5016" s="186">
        <f t="shared" si="106"/>
        <v>101.62335125</v>
      </c>
    </row>
    <row r="5017" spans="20:24" x14ac:dyDescent="0.35">
      <c r="T5017" t="s">
        <v>10199</v>
      </c>
      <c r="U5017">
        <v>60.233324999999994</v>
      </c>
      <c r="V5017">
        <v>42.025399999999998</v>
      </c>
      <c r="X5017" s="186">
        <f t="shared" si="106"/>
        <v>129.50164874999999</v>
      </c>
    </row>
    <row r="5018" spans="20:24" x14ac:dyDescent="0.35">
      <c r="T5018" t="s">
        <v>10196</v>
      </c>
      <c r="U5018">
        <v>60.233324999999994</v>
      </c>
      <c r="V5018">
        <v>46.116799999999998</v>
      </c>
      <c r="X5018" s="186">
        <f t="shared" si="106"/>
        <v>129.50164874999999</v>
      </c>
    </row>
    <row r="5019" spans="20:24" x14ac:dyDescent="0.35">
      <c r="T5019" t="s">
        <v>10192</v>
      </c>
      <c r="U5019">
        <v>60.233324999999994</v>
      </c>
      <c r="V5019">
        <v>37</v>
      </c>
      <c r="X5019" s="186">
        <f t="shared" si="106"/>
        <v>129.50164874999999</v>
      </c>
    </row>
    <row r="5020" spans="20:24" x14ac:dyDescent="0.35">
      <c r="T5020" t="s">
        <v>10196</v>
      </c>
      <c r="U5020">
        <v>17.233324999999997</v>
      </c>
      <c r="V5020">
        <v>46.116799999999998</v>
      </c>
      <c r="X5020" s="186">
        <f t="shared" si="106"/>
        <v>37.051648749999991</v>
      </c>
    </row>
    <row r="5021" spans="20:24" x14ac:dyDescent="0.35">
      <c r="T5021" t="s">
        <v>10197</v>
      </c>
      <c r="U5021">
        <v>26.029834999999999</v>
      </c>
      <c r="V5021">
        <v>49.009900000000002</v>
      </c>
      <c r="X5021" s="186">
        <f t="shared" si="106"/>
        <v>55.964145249999994</v>
      </c>
    </row>
    <row r="5022" spans="20:24" x14ac:dyDescent="0.35">
      <c r="T5022" t="s">
        <v>10189</v>
      </c>
      <c r="U5022">
        <v>17.233324999999997</v>
      </c>
      <c r="V5022">
        <v>37</v>
      </c>
      <c r="X5022" s="186">
        <f t="shared" si="106"/>
        <v>37.051648749999991</v>
      </c>
    </row>
    <row r="5023" spans="20:24" x14ac:dyDescent="0.35">
      <c r="T5023" t="s">
        <v>9283</v>
      </c>
      <c r="U5023">
        <v>26.029834999999999</v>
      </c>
      <c r="V5023">
        <v>53.984499999999997</v>
      </c>
      <c r="X5023" s="186">
        <f t="shared" si="106"/>
        <v>55.964145249999994</v>
      </c>
    </row>
    <row r="5024" spans="20:24" x14ac:dyDescent="0.35">
      <c r="T5024" t="s">
        <v>9283</v>
      </c>
      <c r="U5024">
        <v>38.470165000000001</v>
      </c>
      <c r="V5024">
        <v>53.984499999999997</v>
      </c>
      <c r="X5024" s="186">
        <f t="shared" si="106"/>
        <v>82.710854749999996</v>
      </c>
    </row>
    <row r="5025" spans="20:24" x14ac:dyDescent="0.35">
      <c r="T5025" t="s">
        <v>9283</v>
      </c>
      <c r="U5025">
        <v>17.233324999999997</v>
      </c>
      <c r="V5025">
        <v>49.893099999999997</v>
      </c>
      <c r="X5025" s="186">
        <f t="shared" si="106"/>
        <v>37.051648749999991</v>
      </c>
    </row>
    <row r="5026" spans="20:24" x14ac:dyDescent="0.35">
      <c r="T5026" t="s">
        <v>9283</v>
      </c>
      <c r="U5026">
        <v>17.233324999999997</v>
      </c>
      <c r="V5026">
        <v>44.106900000000003</v>
      </c>
      <c r="X5026" s="186">
        <f t="shared" si="106"/>
        <v>37.051648749999991</v>
      </c>
    </row>
    <row r="5027" spans="20:24" x14ac:dyDescent="0.35">
      <c r="T5027" t="s">
        <v>10199</v>
      </c>
      <c r="U5027">
        <v>17.233324999999997</v>
      </c>
      <c r="V5027">
        <v>42.025399999999998</v>
      </c>
      <c r="X5027" s="186">
        <f t="shared" si="106"/>
        <v>37.051648749999991</v>
      </c>
    </row>
    <row r="5028" spans="20:24" x14ac:dyDescent="0.35">
      <c r="T5028" t="s">
        <v>9283</v>
      </c>
      <c r="U5028">
        <v>26.029834999999999</v>
      </c>
      <c r="V5028">
        <v>40.015500000000003</v>
      </c>
      <c r="X5028" s="186">
        <f t="shared" si="106"/>
        <v>55.964145249999994</v>
      </c>
    </row>
    <row r="5029" spans="20:24" x14ac:dyDescent="0.35">
      <c r="T5029" t="s">
        <v>9283</v>
      </c>
      <c r="U5029">
        <v>38.470165000000001</v>
      </c>
      <c r="V5029">
        <v>40.015500000000003</v>
      </c>
      <c r="X5029" s="186">
        <f t="shared" si="106"/>
        <v>82.710854749999996</v>
      </c>
    </row>
    <row r="5030" spans="20:24" x14ac:dyDescent="0.35">
      <c r="T5030" t="s">
        <v>9283</v>
      </c>
      <c r="U5030">
        <v>47.266674999999999</v>
      </c>
      <c r="V5030">
        <v>44.106900000000003</v>
      </c>
      <c r="X5030" s="186">
        <f t="shared" si="106"/>
        <v>101.62335125</v>
      </c>
    </row>
    <row r="5031" spans="20:24" x14ac:dyDescent="0.35">
      <c r="T5031" t="s">
        <v>9283</v>
      </c>
      <c r="U5031">
        <v>47.266674999999999</v>
      </c>
      <c r="V5031">
        <v>49.893099999999997</v>
      </c>
      <c r="X5031" s="186">
        <f t="shared" si="106"/>
        <v>101.62335125</v>
      </c>
    </row>
    <row r="5032" spans="20:24" x14ac:dyDescent="0.35">
      <c r="T5032" t="s">
        <v>10197</v>
      </c>
      <c r="U5032">
        <v>38.470165000000001</v>
      </c>
      <c r="V5032">
        <v>49.009900000000002</v>
      </c>
      <c r="X5032" s="186">
        <f t="shared" si="106"/>
        <v>82.710854749999996</v>
      </c>
    </row>
    <row r="5033" spans="20:24" x14ac:dyDescent="0.35">
      <c r="T5033" t="s">
        <v>10197</v>
      </c>
      <c r="U5033">
        <v>69.029835000000006</v>
      </c>
      <c r="V5033">
        <v>49.009900000000002</v>
      </c>
      <c r="X5033" s="186">
        <f t="shared" si="106"/>
        <v>148.41414525000002</v>
      </c>
    </row>
    <row r="5034" spans="20:24" x14ac:dyDescent="0.35">
      <c r="T5034" t="s">
        <v>10197</v>
      </c>
      <c r="U5034">
        <v>81.470164999999994</v>
      </c>
      <c r="V5034">
        <v>49.009900000000002</v>
      </c>
      <c r="X5034" s="186">
        <f t="shared" si="106"/>
        <v>175.16085474999997</v>
      </c>
    </row>
    <row r="5035" spans="20:24" x14ac:dyDescent="0.35">
      <c r="T5035" t="s">
        <v>10190</v>
      </c>
      <c r="U5035">
        <v>69.029835000000006</v>
      </c>
      <c r="V5035">
        <v>37</v>
      </c>
      <c r="X5035" s="186">
        <f t="shared" si="106"/>
        <v>148.41414525000002</v>
      </c>
    </row>
    <row r="5036" spans="20:24" x14ac:dyDescent="0.35">
      <c r="T5036" t="s">
        <v>10189</v>
      </c>
      <c r="U5036">
        <v>60.233324999999994</v>
      </c>
      <c r="V5036">
        <v>37</v>
      </c>
      <c r="X5036" s="186">
        <f t="shared" si="106"/>
        <v>129.50164874999999</v>
      </c>
    </row>
    <row r="5037" spans="20:24" x14ac:dyDescent="0.35">
      <c r="T5037" t="s">
        <v>10196</v>
      </c>
      <c r="U5037">
        <v>90.266674999999992</v>
      </c>
      <c r="V5037">
        <v>46.116799999999998</v>
      </c>
      <c r="X5037" s="186">
        <f t="shared" si="106"/>
        <v>194.07335124999997</v>
      </c>
    </row>
    <row r="5038" spans="20:24" x14ac:dyDescent="0.35">
      <c r="T5038" t="s">
        <v>10190</v>
      </c>
      <c r="U5038">
        <v>81.470164999999994</v>
      </c>
      <c r="V5038">
        <v>37</v>
      </c>
      <c r="X5038" s="186">
        <f t="shared" si="106"/>
        <v>175.16085474999997</v>
      </c>
    </row>
    <row r="5039" spans="20:24" x14ac:dyDescent="0.35">
      <c r="T5039" t="s">
        <v>9283</v>
      </c>
      <c r="U5039">
        <v>69.029835000000006</v>
      </c>
      <c r="V5039">
        <v>53.984499999999997</v>
      </c>
      <c r="X5039" s="186">
        <f t="shared" si="106"/>
        <v>148.41414525000002</v>
      </c>
    </row>
    <row r="5040" spans="20:24" x14ac:dyDescent="0.35">
      <c r="T5040" t="s">
        <v>9283</v>
      </c>
      <c r="U5040">
        <v>81.470164999999994</v>
      </c>
      <c r="V5040">
        <v>53.984499999999997</v>
      </c>
      <c r="X5040" s="186">
        <f t="shared" si="106"/>
        <v>175.16085474999997</v>
      </c>
    </row>
    <row r="5041" spans="20:24" x14ac:dyDescent="0.35">
      <c r="T5041" t="s">
        <v>9283</v>
      </c>
      <c r="U5041">
        <v>60.233324999999994</v>
      </c>
      <c r="V5041">
        <v>49.893099999999997</v>
      </c>
      <c r="X5041" s="186">
        <f t="shared" si="106"/>
        <v>129.50164874999999</v>
      </c>
    </row>
    <row r="5042" spans="20:24" x14ac:dyDescent="0.35">
      <c r="T5042" t="s">
        <v>9283</v>
      </c>
      <c r="U5042">
        <v>60.233324999999994</v>
      </c>
      <c r="V5042">
        <v>44.106900000000003</v>
      </c>
      <c r="X5042" s="186">
        <f t="shared" si="106"/>
        <v>129.50164874999999</v>
      </c>
    </row>
    <row r="5043" spans="20:24" x14ac:dyDescent="0.35">
      <c r="T5043" t="s">
        <v>9283</v>
      </c>
      <c r="U5043">
        <v>69.029835000000006</v>
      </c>
      <c r="V5043">
        <v>40.015500000000003</v>
      </c>
      <c r="X5043" s="186">
        <f t="shared" si="106"/>
        <v>148.41414525000002</v>
      </c>
    </row>
    <row r="5044" spans="20:24" x14ac:dyDescent="0.35">
      <c r="T5044" t="s">
        <v>10198</v>
      </c>
      <c r="U5044">
        <v>69.029835000000006</v>
      </c>
      <c r="V5044">
        <v>39.132300000000001</v>
      </c>
      <c r="X5044" s="186">
        <f t="shared" si="106"/>
        <v>148.41414525000002</v>
      </c>
    </row>
    <row r="5045" spans="20:24" x14ac:dyDescent="0.35">
      <c r="T5045" t="s">
        <v>9283</v>
      </c>
      <c r="U5045">
        <v>81.470164999999994</v>
      </c>
      <c r="V5045">
        <v>40.015500000000003</v>
      </c>
      <c r="X5045" s="186">
        <f t="shared" si="106"/>
        <v>175.16085474999997</v>
      </c>
    </row>
    <row r="5046" spans="20:24" x14ac:dyDescent="0.35">
      <c r="T5046" t="s">
        <v>10198</v>
      </c>
      <c r="U5046">
        <v>81.470164999999994</v>
      </c>
      <c r="V5046">
        <v>39.132300000000001</v>
      </c>
      <c r="X5046" s="186">
        <f t="shared" si="106"/>
        <v>175.16085474999997</v>
      </c>
    </row>
    <row r="5047" spans="20:24" x14ac:dyDescent="0.35">
      <c r="T5047" t="s">
        <v>9283</v>
      </c>
      <c r="U5047">
        <v>90.266674999999992</v>
      </c>
      <c r="V5047">
        <v>44.106900000000003</v>
      </c>
      <c r="X5047" s="186">
        <f t="shared" si="106"/>
        <v>194.07335124999997</v>
      </c>
    </row>
    <row r="5048" spans="20:24" x14ac:dyDescent="0.35">
      <c r="T5048" t="s">
        <v>10199</v>
      </c>
      <c r="U5048">
        <v>90.266674999999992</v>
      </c>
      <c r="V5048">
        <v>42.025399999999998</v>
      </c>
      <c r="X5048" s="186">
        <f t="shared" si="106"/>
        <v>194.07335124999997</v>
      </c>
    </row>
    <row r="5049" spans="20:24" x14ac:dyDescent="0.35">
      <c r="T5049" t="s">
        <v>9283</v>
      </c>
      <c r="U5049">
        <v>90.266674999999992</v>
      </c>
      <c r="V5049">
        <v>49.893099999999997</v>
      </c>
      <c r="X5049" s="186">
        <f t="shared" si="106"/>
        <v>194.07335124999997</v>
      </c>
    </row>
    <row r="5050" spans="20:24" x14ac:dyDescent="0.35">
      <c r="T5050" t="s">
        <v>10193</v>
      </c>
      <c r="U5050">
        <v>21.554609999999997</v>
      </c>
      <c r="V5050">
        <v>-82.025300000000001</v>
      </c>
      <c r="X5050" s="186">
        <f t="shared" si="106"/>
        <v>46.34241149999999</v>
      </c>
    </row>
    <row r="5051" spans="20:24" x14ac:dyDescent="0.35">
      <c r="T5051" t="s">
        <v>10193</v>
      </c>
      <c r="U5051">
        <v>30.351119999999998</v>
      </c>
      <c r="V5051">
        <v>-86.116799999999998</v>
      </c>
      <c r="X5051" s="186">
        <f t="shared" si="106"/>
        <v>65.254907999999986</v>
      </c>
    </row>
    <row r="5052" spans="20:24" x14ac:dyDescent="0.35">
      <c r="T5052" t="s">
        <v>10193</v>
      </c>
      <c r="U5052">
        <v>26.029834999999999</v>
      </c>
      <c r="V5052">
        <v>-77</v>
      </c>
      <c r="X5052" s="186">
        <f t="shared" si="106"/>
        <v>55.964145249999994</v>
      </c>
    </row>
    <row r="5053" spans="20:24" x14ac:dyDescent="0.35">
      <c r="T5053" t="s">
        <v>10189</v>
      </c>
      <c r="U5053">
        <v>36.571284999999996</v>
      </c>
      <c r="V5053">
        <v>-89.009900000000002</v>
      </c>
      <c r="X5053" s="186">
        <f t="shared" si="106"/>
        <v>78.62826274999999</v>
      </c>
    </row>
    <row r="5054" spans="20:24" x14ac:dyDescent="0.35">
      <c r="T5054" t="s">
        <v>10190</v>
      </c>
      <c r="U5054">
        <v>30.351119999999998</v>
      </c>
      <c r="V5054">
        <v>-86.116799999999998</v>
      </c>
      <c r="X5054" s="186">
        <f t="shared" si="106"/>
        <v>65.254907999999986</v>
      </c>
    </row>
    <row r="5055" spans="20:24" x14ac:dyDescent="0.35">
      <c r="T5055" t="s">
        <v>10192</v>
      </c>
      <c r="U5055">
        <v>79.571285000000003</v>
      </c>
      <c r="V5055">
        <v>-107.01</v>
      </c>
      <c r="X5055" s="186">
        <f t="shared" si="106"/>
        <v>171.07826274999999</v>
      </c>
    </row>
    <row r="5056" spans="20:24" x14ac:dyDescent="0.35">
      <c r="T5056" t="s">
        <v>10189</v>
      </c>
      <c r="U5056">
        <v>79.571285000000003</v>
      </c>
      <c r="V5056">
        <v>-107.01</v>
      </c>
      <c r="X5056" s="186">
        <f t="shared" si="106"/>
        <v>171.07826274999999</v>
      </c>
    </row>
    <row r="5057" spans="20:24" x14ac:dyDescent="0.35">
      <c r="T5057" t="s">
        <v>10190</v>
      </c>
      <c r="U5057">
        <v>64.554609999999997</v>
      </c>
      <c r="V5057">
        <v>-100.02500000000001</v>
      </c>
      <c r="X5057" s="186">
        <f t="shared" si="106"/>
        <v>138.79241149999999</v>
      </c>
    </row>
    <row r="5058" spans="20:24" x14ac:dyDescent="0.35">
      <c r="T5058" t="s">
        <v>10189</v>
      </c>
      <c r="U5058">
        <v>58.334445000000002</v>
      </c>
      <c r="V5058">
        <v>-97.132300000000001</v>
      </c>
      <c r="X5058" s="186">
        <f t="shared" si="106"/>
        <v>125.41905675</v>
      </c>
    </row>
    <row r="5059" spans="20:24" x14ac:dyDescent="0.35">
      <c r="T5059" t="s">
        <v>10190</v>
      </c>
      <c r="U5059">
        <v>73.351119999999995</v>
      </c>
      <c r="V5059">
        <v>-104.117</v>
      </c>
      <c r="X5059" s="186">
        <f t="shared" si="106"/>
        <v>157.70490799999999</v>
      </c>
    </row>
    <row r="5060" spans="20:24" x14ac:dyDescent="0.35">
      <c r="T5060" t="s">
        <v>10193</v>
      </c>
      <c r="U5060">
        <v>73.351119999999995</v>
      </c>
      <c r="V5060">
        <v>-104.117</v>
      </c>
      <c r="X5060" s="186">
        <f t="shared" si="106"/>
        <v>157.70490799999999</v>
      </c>
    </row>
    <row r="5061" spans="20:24" x14ac:dyDescent="0.35">
      <c r="T5061" t="s">
        <v>10192</v>
      </c>
      <c r="U5061">
        <v>47.266674999999999</v>
      </c>
      <c r="V5061">
        <v>-25</v>
      </c>
      <c r="X5061" s="186">
        <f t="shared" si="106"/>
        <v>101.62335125</v>
      </c>
    </row>
    <row r="5062" spans="20:24" x14ac:dyDescent="0.35">
      <c r="T5062" t="s">
        <v>10195</v>
      </c>
      <c r="U5062">
        <v>8.6</v>
      </c>
      <c r="V5062">
        <v>-96.977900000000005</v>
      </c>
      <c r="X5062" s="186">
        <f t="shared" si="106"/>
        <v>18.489999999999998</v>
      </c>
    </row>
    <row r="5063" spans="20:24" x14ac:dyDescent="0.35">
      <c r="T5063" t="s">
        <v>10194</v>
      </c>
      <c r="U5063">
        <v>8.6</v>
      </c>
      <c r="V5063">
        <v>-96.977900000000005</v>
      </c>
      <c r="X5063" s="186">
        <f t="shared" si="106"/>
        <v>18.489999999999998</v>
      </c>
    </row>
    <row r="5064" spans="20:24" x14ac:dyDescent="0.35">
      <c r="T5064" t="s">
        <v>10188</v>
      </c>
      <c r="U5064">
        <v>8.6</v>
      </c>
      <c r="V5064">
        <v>-91.132999999999996</v>
      </c>
      <c r="X5064" s="186">
        <f t="shared" si="106"/>
        <v>18.489999999999998</v>
      </c>
    </row>
    <row r="5065" spans="20:24" x14ac:dyDescent="0.35">
      <c r="T5065" t="s">
        <v>10190</v>
      </c>
      <c r="U5065">
        <v>10.75</v>
      </c>
      <c r="V5065">
        <v>-89.893100000000004</v>
      </c>
      <c r="X5065" s="186">
        <f t="shared" si="106"/>
        <v>23.112500000000001</v>
      </c>
    </row>
    <row r="5066" spans="20:24" x14ac:dyDescent="0.35">
      <c r="T5066" t="s">
        <v>10189</v>
      </c>
      <c r="U5066">
        <v>10.75</v>
      </c>
      <c r="V5066">
        <v>-93.984499999999997</v>
      </c>
      <c r="X5066" s="186">
        <f t="shared" si="106"/>
        <v>23.112500000000001</v>
      </c>
    </row>
    <row r="5067" spans="20:24" x14ac:dyDescent="0.35">
      <c r="T5067" t="s">
        <v>10195</v>
      </c>
      <c r="U5067">
        <v>0</v>
      </c>
      <c r="V5067">
        <v>-96.977900000000005</v>
      </c>
      <c r="X5067" s="186">
        <f t="shared" si="106"/>
        <v>0</v>
      </c>
    </row>
    <row r="5068" spans="20:24" x14ac:dyDescent="0.35">
      <c r="T5068" t="s">
        <v>10194</v>
      </c>
      <c r="U5068">
        <v>0</v>
      </c>
      <c r="V5068">
        <v>-96.977900000000005</v>
      </c>
      <c r="X5068" s="186">
        <f t="shared" si="106"/>
        <v>0</v>
      </c>
    </row>
    <row r="5069" spans="20:24" x14ac:dyDescent="0.35">
      <c r="T5069" t="s">
        <v>10191</v>
      </c>
      <c r="U5069">
        <v>0</v>
      </c>
      <c r="V5069">
        <v>-91.132999999999996</v>
      </c>
      <c r="X5069" s="186">
        <f t="shared" si="106"/>
        <v>0</v>
      </c>
    </row>
    <row r="5070" spans="20:24" x14ac:dyDescent="0.35">
      <c r="T5070" t="s">
        <v>10195</v>
      </c>
      <c r="U5070">
        <v>0</v>
      </c>
      <c r="V5070">
        <v>-77.022099999999995</v>
      </c>
      <c r="X5070" s="186">
        <f t="shared" si="106"/>
        <v>0</v>
      </c>
    </row>
    <row r="5071" spans="20:24" x14ac:dyDescent="0.35">
      <c r="T5071" t="s">
        <v>10191</v>
      </c>
      <c r="U5071">
        <v>0</v>
      </c>
      <c r="V5071">
        <v>-82.867000000000004</v>
      </c>
      <c r="X5071" s="186">
        <f t="shared" si="106"/>
        <v>0</v>
      </c>
    </row>
    <row r="5072" spans="20:24" x14ac:dyDescent="0.35">
      <c r="T5072" t="s">
        <v>10194</v>
      </c>
      <c r="U5072">
        <v>0</v>
      </c>
      <c r="V5072">
        <v>-77.022099999999995</v>
      </c>
      <c r="X5072" s="186">
        <f t="shared" si="106"/>
        <v>0</v>
      </c>
    </row>
    <row r="5073" spans="20:24" x14ac:dyDescent="0.35">
      <c r="T5073" t="s">
        <v>10188</v>
      </c>
      <c r="U5073">
        <v>0</v>
      </c>
      <c r="V5073">
        <v>-82.867000000000004</v>
      </c>
      <c r="X5073" s="186">
        <f t="shared" si="106"/>
        <v>0</v>
      </c>
    </row>
    <row r="5074" spans="20:24" x14ac:dyDescent="0.35">
      <c r="T5074" t="s">
        <v>10188</v>
      </c>
      <c r="U5074">
        <v>0</v>
      </c>
      <c r="V5074">
        <v>-91.132999999999996</v>
      </c>
      <c r="X5074" s="186">
        <f t="shared" si="106"/>
        <v>0</v>
      </c>
    </row>
    <row r="5075" spans="20:24" x14ac:dyDescent="0.35">
      <c r="T5075" t="s">
        <v>10189</v>
      </c>
      <c r="U5075">
        <v>47.266674999999999</v>
      </c>
      <c r="V5075">
        <v>-67</v>
      </c>
      <c r="X5075" s="186">
        <f t="shared" si="106"/>
        <v>101.62335125</v>
      </c>
    </row>
    <row r="5076" spans="20:24" x14ac:dyDescent="0.35">
      <c r="T5076" t="s">
        <v>10191</v>
      </c>
      <c r="U5076">
        <v>23.364050000000002</v>
      </c>
      <c r="V5076">
        <v>-76</v>
      </c>
      <c r="X5076" s="186">
        <f t="shared" ref="X5076:X5139" si="107">U5076*2.15</f>
        <v>50.232707500000004</v>
      </c>
    </row>
    <row r="5077" spans="20:24" x14ac:dyDescent="0.35">
      <c r="T5077" t="s">
        <v>10195</v>
      </c>
      <c r="U5077">
        <v>96.702484999999996</v>
      </c>
      <c r="V5077">
        <v>-86</v>
      </c>
      <c r="X5077" s="186">
        <f t="shared" si="107"/>
        <v>207.91034274999998</v>
      </c>
    </row>
    <row r="5078" spans="20:24" x14ac:dyDescent="0.35">
      <c r="T5078" t="s">
        <v>10194</v>
      </c>
      <c r="U5078">
        <v>53.797514999999997</v>
      </c>
      <c r="V5078">
        <v>-86</v>
      </c>
      <c r="X5078" s="186">
        <f t="shared" si="107"/>
        <v>115.66465724999999</v>
      </c>
    </row>
    <row r="5079" spans="20:24" x14ac:dyDescent="0.35">
      <c r="T5079" t="s">
        <v>10189</v>
      </c>
      <c r="U5079">
        <v>60.233324999999994</v>
      </c>
      <c r="V5079">
        <v>-85</v>
      </c>
      <c r="X5079" s="186">
        <f t="shared" si="107"/>
        <v>129.50164874999999</v>
      </c>
    </row>
    <row r="5080" spans="20:24" x14ac:dyDescent="0.35">
      <c r="T5080" t="s">
        <v>10190</v>
      </c>
      <c r="U5080">
        <v>69.029835000000006</v>
      </c>
      <c r="V5080">
        <v>-85</v>
      </c>
      <c r="X5080" s="186">
        <f t="shared" si="107"/>
        <v>148.41414525000002</v>
      </c>
    </row>
    <row r="5081" spans="20:24" x14ac:dyDescent="0.35">
      <c r="T5081" t="s">
        <v>10191</v>
      </c>
      <c r="U5081">
        <v>66.364050000000006</v>
      </c>
      <c r="V5081">
        <v>-94</v>
      </c>
      <c r="X5081" s="186">
        <f t="shared" si="107"/>
        <v>142.68270750000002</v>
      </c>
    </row>
    <row r="5082" spans="20:24" x14ac:dyDescent="0.35">
      <c r="T5082" t="s">
        <v>10193</v>
      </c>
      <c r="U5082">
        <v>81.470164999999994</v>
      </c>
      <c r="V5082">
        <v>-95</v>
      </c>
      <c r="X5082" s="186">
        <f t="shared" si="107"/>
        <v>175.16085474999997</v>
      </c>
    </row>
    <row r="5083" spans="20:24" x14ac:dyDescent="0.35">
      <c r="T5083" t="s">
        <v>10193</v>
      </c>
      <c r="U5083">
        <v>69.029835000000006</v>
      </c>
      <c r="V5083">
        <v>-95</v>
      </c>
      <c r="X5083" s="186">
        <f t="shared" si="107"/>
        <v>148.41414525000002</v>
      </c>
    </row>
    <row r="5084" spans="20:24" x14ac:dyDescent="0.35">
      <c r="T5084" t="s">
        <v>10192</v>
      </c>
      <c r="U5084">
        <v>53.75</v>
      </c>
      <c r="V5084">
        <v>-98.015500000000003</v>
      </c>
      <c r="X5084" s="186">
        <f t="shared" si="107"/>
        <v>115.5625</v>
      </c>
    </row>
    <row r="5085" spans="20:24" x14ac:dyDescent="0.35">
      <c r="T5085" t="s">
        <v>10194</v>
      </c>
      <c r="U5085">
        <v>34.4</v>
      </c>
      <c r="V5085">
        <v>-114.97799999999999</v>
      </c>
      <c r="X5085" s="186">
        <f t="shared" si="107"/>
        <v>73.959999999999994</v>
      </c>
    </row>
    <row r="5086" spans="20:24" x14ac:dyDescent="0.35">
      <c r="T5086" t="s">
        <v>10188</v>
      </c>
      <c r="U5086">
        <v>34.4</v>
      </c>
      <c r="V5086">
        <v>-109.133</v>
      </c>
      <c r="X5086" s="186">
        <f t="shared" si="107"/>
        <v>73.959999999999994</v>
      </c>
    </row>
    <row r="5087" spans="20:24" x14ac:dyDescent="0.35">
      <c r="T5087" t="s">
        <v>10189</v>
      </c>
      <c r="U5087">
        <v>32.25</v>
      </c>
      <c r="V5087">
        <v>-111.985</v>
      </c>
      <c r="X5087" s="186">
        <f t="shared" si="107"/>
        <v>69.337499999999991</v>
      </c>
    </row>
    <row r="5088" spans="20:24" x14ac:dyDescent="0.35">
      <c r="T5088" t="s">
        <v>10193</v>
      </c>
      <c r="U5088">
        <v>32.25</v>
      </c>
      <c r="V5088">
        <v>-102.107</v>
      </c>
      <c r="X5088" s="186">
        <f t="shared" si="107"/>
        <v>69.337499999999991</v>
      </c>
    </row>
    <row r="5089" spans="20:24" x14ac:dyDescent="0.35">
      <c r="T5089" t="s">
        <v>10190</v>
      </c>
      <c r="U5089">
        <v>32.25</v>
      </c>
      <c r="V5089">
        <v>-102.107</v>
      </c>
      <c r="X5089" s="186">
        <f t="shared" si="107"/>
        <v>69.337499999999991</v>
      </c>
    </row>
    <row r="5090" spans="20:24" x14ac:dyDescent="0.35">
      <c r="T5090" t="s">
        <v>10190</v>
      </c>
      <c r="U5090">
        <v>32.25</v>
      </c>
      <c r="V5090">
        <v>-107.893</v>
      </c>
      <c r="X5090" s="186">
        <f t="shared" si="107"/>
        <v>69.337499999999991</v>
      </c>
    </row>
    <row r="5091" spans="20:24" x14ac:dyDescent="0.35">
      <c r="T5091" t="s">
        <v>10193</v>
      </c>
      <c r="U5091">
        <v>38.470165000000001</v>
      </c>
      <c r="V5091">
        <v>-77</v>
      </c>
      <c r="X5091" s="186">
        <f t="shared" si="107"/>
        <v>82.710854749999996</v>
      </c>
    </row>
    <row r="5092" spans="20:24" x14ac:dyDescent="0.35">
      <c r="T5092" t="s">
        <v>10192</v>
      </c>
      <c r="U5092">
        <v>90.266674999999992</v>
      </c>
      <c r="V5092">
        <v>-25</v>
      </c>
      <c r="X5092" s="186">
        <f t="shared" si="107"/>
        <v>194.07335124999997</v>
      </c>
    </row>
    <row r="5093" spans="20:24" x14ac:dyDescent="0.35">
      <c r="T5093" t="s">
        <v>10193</v>
      </c>
      <c r="U5093">
        <v>81.470164999999994</v>
      </c>
      <c r="V5093">
        <v>-25</v>
      </c>
      <c r="X5093" s="186">
        <f t="shared" si="107"/>
        <v>175.16085474999997</v>
      </c>
    </row>
    <row r="5094" spans="20:24" x14ac:dyDescent="0.35">
      <c r="T5094" t="s">
        <v>10193</v>
      </c>
      <c r="U5094">
        <v>69.029835000000006</v>
      </c>
      <c r="V5094">
        <v>-25</v>
      </c>
      <c r="X5094" s="186">
        <f t="shared" si="107"/>
        <v>148.41414525000002</v>
      </c>
    </row>
    <row r="5095" spans="20:24" x14ac:dyDescent="0.35">
      <c r="T5095" t="s">
        <v>10192</v>
      </c>
      <c r="U5095">
        <v>60.233324999999994</v>
      </c>
      <c r="V5095">
        <v>-25</v>
      </c>
      <c r="X5095" s="186">
        <f t="shared" si="107"/>
        <v>129.50164874999999</v>
      </c>
    </row>
    <row r="5096" spans="20:24" x14ac:dyDescent="0.35">
      <c r="T5096" t="s">
        <v>10189</v>
      </c>
      <c r="U5096">
        <v>60.233324999999994</v>
      </c>
      <c r="V5096">
        <v>-25</v>
      </c>
      <c r="X5096" s="186">
        <f t="shared" si="107"/>
        <v>129.50164874999999</v>
      </c>
    </row>
    <row r="5097" spans="20:24" x14ac:dyDescent="0.35">
      <c r="T5097" t="s">
        <v>10190</v>
      </c>
      <c r="U5097">
        <v>69.029835000000006</v>
      </c>
      <c r="V5097">
        <v>-25</v>
      </c>
      <c r="X5097" s="186">
        <f t="shared" si="107"/>
        <v>148.41414525000002</v>
      </c>
    </row>
    <row r="5098" spans="20:24" x14ac:dyDescent="0.35">
      <c r="T5098" t="s">
        <v>10190</v>
      </c>
      <c r="U5098">
        <v>81.470164999999994</v>
      </c>
      <c r="V5098">
        <v>-25</v>
      </c>
      <c r="X5098" s="186">
        <f t="shared" si="107"/>
        <v>175.16085474999997</v>
      </c>
    </row>
    <row r="5099" spans="20:24" x14ac:dyDescent="0.35">
      <c r="T5099" t="s">
        <v>10189</v>
      </c>
      <c r="U5099">
        <v>90.266674999999992</v>
      </c>
      <c r="V5099">
        <v>-25</v>
      </c>
      <c r="X5099" s="186">
        <f t="shared" si="107"/>
        <v>194.07335124999997</v>
      </c>
    </row>
    <row r="5100" spans="20:24" x14ac:dyDescent="0.35">
      <c r="T5100" t="s">
        <v>10192</v>
      </c>
      <c r="U5100">
        <v>90.266674999999992</v>
      </c>
      <c r="V5100">
        <v>27</v>
      </c>
      <c r="X5100" s="186">
        <f t="shared" si="107"/>
        <v>194.07335124999997</v>
      </c>
    </row>
    <row r="5101" spans="20:24" x14ac:dyDescent="0.35">
      <c r="T5101" t="s">
        <v>10193</v>
      </c>
      <c r="U5101">
        <v>81.470164999999994</v>
      </c>
      <c r="V5101">
        <v>27</v>
      </c>
      <c r="X5101" s="186">
        <f t="shared" si="107"/>
        <v>175.16085474999997</v>
      </c>
    </row>
    <row r="5102" spans="20:24" x14ac:dyDescent="0.35">
      <c r="T5102" t="s">
        <v>10193</v>
      </c>
      <c r="U5102">
        <v>69.029835000000006</v>
      </c>
      <c r="V5102">
        <v>27</v>
      </c>
      <c r="X5102" s="186">
        <f t="shared" si="107"/>
        <v>148.41414525000002</v>
      </c>
    </row>
    <row r="5103" spans="20:24" x14ac:dyDescent="0.35">
      <c r="T5103" t="s">
        <v>10192</v>
      </c>
      <c r="U5103">
        <v>60.233324999999994</v>
      </c>
      <c r="V5103">
        <v>27</v>
      </c>
      <c r="X5103" s="186">
        <f t="shared" si="107"/>
        <v>129.50164874999999</v>
      </c>
    </row>
    <row r="5104" spans="20:24" x14ac:dyDescent="0.35">
      <c r="T5104" t="s">
        <v>10189</v>
      </c>
      <c r="U5104">
        <v>60.233324999999994</v>
      </c>
      <c r="V5104">
        <v>-15</v>
      </c>
      <c r="X5104" s="186">
        <f t="shared" si="107"/>
        <v>129.50164874999999</v>
      </c>
    </row>
    <row r="5105" spans="20:24" x14ac:dyDescent="0.35">
      <c r="T5105" t="s">
        <v>10190</v>
      </c>
      <c r="U5105">
        <v>69.029835000000006</v>
      </c>
      <c r="V5105">
        <v>-15</v>
      </c>
      <c r="X5105" s="186">
        <f t="shared" si="107"/>
        <v>148.41414525000002</v>
      </c>
    </row>
    <row r="5106" spans="20:24" x14ac:dyDescent="0.35">
      <c r="T5106" t="s">
        <v>10190</v>
      </c>
      <c r="U5106">
        <v>69.029835000000006</v>
      </c>
      <c r="V5106">
        <v>27</v>
      </c>
      <c r="X5106" s="186">
        <f t="shared" si="107"/>
        <v>148.41414525000002</v>
      </c>
    </row>
    <row r="5107" spans="20:24" x14ac:dyDescent="0.35">
      <c r="T5107" t="s">
        <v>10190</v>
      </c>
      <c r="U5107">
        <v>81.470164999999994</v>
      </c>
      <c r="V5107">
        <v>-15</v>
      </c>
      <c r="X5107" s="186">
        <f t="shared" si="107"/>
        <v>175.16085474999997</v>
      </c>
    </row>
    <row r="5108" spans="20:24" x14ac:dyDescent="0.35">
      <c r="T5108" t="s">
        <v>10190</v>
      </c>
      <c r="U5108">
        <v>81.470164999999994</v>
      </c>
      <c r="V5108">
        <v>27</v>
      </c>
      <c r="X5108" s="186">
        <f t="shared" si="107"/>
        <v>175.16085474999997</v>
      </c>
    </row>
    <row r="5109" spans="20:24" x14ac:dyDescent="0.35">
      <c r="T5109" t="s">
        <v>10189</v>
      </c>
      <c r="U5109">
        <v>90.266674999999992</v>
      </c>
      <c r="V5109">
        <v>-15</v>
      </c>
      <c r="X5109" s="186">
        <f t="shared" si="107"/>
        <v>194.07335124999997</v>
      </c>
    </row>
    <row r="5110" spans="20:24" x14ac:dyDescent="0.35">
      <c r="T5110" t="s">
        <v>10193</v>
      </c>
      <c r="U5110">
        <v>38.470165000000001</v>
      </c>
      <c r="V5110">
        <v>-25</v>
      </c>
      <c r="X5110" s="186">
        <f t="shared" si="107"/>
        <v>82.710854749999996</v>
      </c>
    </row>
    <row r="5111" spans="20:24" x14ac:dyDescent="0.35">
      <c r="T5111" t="s">
        <v>10190</v>
      </c>
      <c r="U5111">
        <v>26.029834999999999</v>
      </c>
      <c r="V5111">
        <v>-25</v>
      </c>
      <c r="X5111" s="186">
        <f t="shared" si="107"/>
        <v>55.964145249999994</v>
      </c>
    </row>
    <row r="5112" spans="20:24" x14ac:dyDescent="0.35">
      <c r="T5112" t="s">
        <v>10192</v>
      </c>
      <c r="U5112">
        <v>17.233324999999997</v>
      </c>
      <c r="V5112">
        <v>-15</v>
      </c>
      <c r="X5112" s="186">
        <f t="shared" si="107"/>
        <v>37.051648749999991</v>
      </c>
    </row>
    <row r="5113" spans="20:24" x14ac:dyDescent="0.35">
      <c r="T5113" t="s">
        <v>10190</v>
      </c>
      <c r="U5113">
        <v>26.029834999999999</v>
      </c>
      <c r="V5113">
        <v>27</v>
      </c>
      <c r="X5113" s="186">
        <f t="shared" si="107"/>
        <v>55.964145249999994</v>
      </c>
    </row>
    <row r="5114" spans="20:24" x14ac:dyDescent="0.35">
      <c r="T5114" t="s">
        <v>10190</v>
      </c>
      <c r="U5114">
        <v>38.470165000000001</v>
      </c>
      <c r="V5114">
        <v>27</v>
      </c>
      <c r="X5114" s="186">
        <f t="shared" si="107"/>
        <v>82.710854749999996</v>
      </c>
    </row>
    <row r="5115" spans="20:24" x14ac:dyDescent="0.35">
      <c r="T5115" t="s">
        <v>10189</v>
      </c>
      <c r="U5115">
        <v>47.266674999999999</v>
      </c>
      <c r="V5115">
        <v>-15</v>
      </c>
      <c r="X5115" s="186">
        <f t="shared" si="107"/>
        <v>101.62335125</v>
      </c>
    </row>
    <row r="5116" spans="20:24" x14ac:dyDescent="0.35">
      <c r="T5116" t="s">
        <v>10189</v>
      </c>
      <c r="U5116">
        <v>47.266674999999999</v>
      </c>
      <c r="V5116">
        <v>27</v>
      </c>
      <c r="X5116" s="186">
        <f t="shared" si="107"/>
        <v>101.62335125</v>
      </c>
    </row>
    <row r="5117" spans="20:24" x14ac:dyDescent="0.35">
      <c r="T5117" t="s">
        <v>10190</v>
      </c>
      <c r="U5117">
        <v>0</v>
      </c>
      <c r="V5117">
        <v>-107.893</v>
      </c>
      <c r="X5117" s="186">
        <f t="shared" si="107"/>
        <v>0</v>
      </c>
    </row>
    <row r="5118" spans="20:24" x14ac:dyDescent="0.35">
      <c r="T5118" t="s">
        <v>10190</v>
      </c>
      <c r="U5118">
        <v>0</v>
      </c>
      <c r="V5118">
        <v>-102.107</v>
      </c>
      <c r="X5118" s="186">
        <f t="shared" si="107"/>
        <v>0</v>
      </c>
    </row>
    <row r="5119" spans="20:24" x14ac:dyDescent="0.35">
      <c r="T5119" t="s">
        <v>10189</v>
      </c>
      <c r="U5119">
        <v>0</v>
      </c>
      <c r="V5119">
        <v>-98.015500000000003</v>
      </c>
      <c r="X5119" s="186">
        <f t="shared" si="107"/>
        <v>0</v>
      </c>
    </row>
    <row r="5120" spans="20:24" x14ac:dyDescent="0.35">
      <c r="T5120" t="s">
        <v>10192</v>
      </c>
      <c r="U5120">
        <v>0</v>
      </c>
      <c r="V5120">
        <v>-98.015500000000003</v>
      </c>
      <c r="X5120" s="186">
        <f t="shared" si="107"/>
        <v>0</v>
      </c>
    </row>
    <row r="5121" spans="20:24" x14ac:dyDescent="0.35">
      <c r="T5121" t="s">
        <v>10193</v>
      </c>
      <c r="U5121">
        <v>0</v>
      </c>
      <c r="V5121">
        <v>-102.107</v>
      </c>
      <c r="X5121" s="186">
        <f t="shared" si="107"/>
        <v>0</v>
      </c>
    </row>
    <row r="5122" spans="20:24" x14ac:dyDescent="0.35">
      <c r="T5122" t="s">
        <v>10193</v>
      </c>
      <c r="U5122">
        <v>0</v>
      </c>
      <c r="V5122">
        <v>-107.893</v>
      </c>
      <c r="X5122" s="186">
        <f t="shared" si="107"/>
        <v>0</v>
      </c>
    </row>
    <row r="5123" spans="20:24" x14ac:dyDescent="0.35">
      <c r="T5123" t="s">
        <v>10192</v>
      </c>
      <c r="U5123">
        <v>0</v>
      </c>
      <c r="V5123">
        <v>-111.985</v>
      </c>
      <c r="X5123" s="186">
        <f t="shared" si="107"/>
        <v>0</v>
      </c>
    </row>
    <row r="5124" spans="20:24" x14ac:dyDescent="0.35">
      <c r="T5124" t="s">
        <v>10189</v>
      </c>
      <c r="U5124">
        <v>0</v>
      </c>
      <c r="V5124">
        <v>-111.985</v>
      </c>
      <c r="X5124" s="186">
        <f t="shared" si="107"/>
        <v>0</v>
      </c>
    </row>
    <row r="5125" spans="20:24" x14ac:dyDescent="0.35">
      <c r="T5125" t="s">
        <v>10192</v>
      </c>
      <c r="U5125">
        <v>58.334445000000002</v>
      </c>
      <c r="V5125">
        <v>-97.132300000000001</v>
      </c>
      <c r="X5125" s="186">
        <f t="shared" si="107"/>
        <v>125.41905675</v>
      </c>
    </row>
    <row r="5126" spans="20:24" x14ac:dyDescent="0.35">
      <c r="T5126" t="s">
        <v>10193</v>
      </c>
      <c r="U5126">
        <v>64.554609999999997</v>
      </c>
      <c r="V5126">
        <v>-100.02500000000001</v>
      </c>
      <c r="X5126" s="186">
        <f t="shared" si="107"/>
        <v>138.79241149999999</v>
      </c>
    </row>
    <row r="5127" spans="20:24" x14ac:dyDescent="0.35">
      <c r="T5127" t="s">
        <v>10190</v>
      </c>
      <c r="U5127">
        <v>21.554609999999997</v>
      </c>
      <c r="V5127">
        <v>-82.025300000000001</v>
      </c>
      <c r="X5127" s="186">
        <f t="shared" si="107"/>
        <v>46.34241149999999</v>
      </c>
    </row>
    <row r="5128" spans="20:24" x14ac:dyDescent="0.35">
      <c r="T5128" t="s">
        <v>10189</v>
      </c>
      <c r="U5128">
        <v>15.334444999999999</v>
      </c>
      <c r="V5128">
        <v>-79.132300000000001</v>
      </c>
      <c r="X5128" s="186">
        <f t="shared" si="107"/>
        <v>32.969056749999993</v>
      </c>
    </row>
    <row r="5129" spans="20:24" x14ac:dyDescent="0.35">
      <c r="T5129" t="s">
        <v>10192</v>
      </c>
      <c r="U5129">
        <v>15.334444999999999</v>
      </c>
      <c r="V5129">
        <v>-79.132300000000001</v>
      </c>
      <c r="X5129" s="186">
        <f t="shared" si="107"/>
        <v>32.969056749999993</v>
      </c>
    </row>
    <row r="5130" spans="20:24" x14ac:dyDescent="0.35">
      <c r="T5130" t="s">
        <v>10192</v>
      </c>
      <c r="U5130">
        <v>36.571284999999996</v>
      </c>
      <c r="V5130">
        <v>-89.009900000000002</v>
      </c>
      <c r="X5130" s="186">
        <f t="shared" si="107"/>
        <v>78.62826274999999</v>
      </c>
    </row>
    <row r="5131" spans="20:24" x14ac:dyDescent="0.35">
      <c r="T5131" t="s">
        <v>10190</v>
      </c>
      <c r="U5131">
        <v>38.470165000000001</v>
      </c>
      <c r="V5131">
        <v>37</v>
      </c>
      <c r="X5131" s="186">
        <f t="shared" si="107"/>
        <v>82.710854749999996</v>
      </c>
    </row>
    <row r="5132" spans="20:24" x14ac:dyDescent="0.35">
      <c r="T5132" t="s">
        <v>10190</v>
      </c>
      <c r="U5132">
        <v>26.029834999999999</v>
      </c>
      <c r="V5132">
        <v>37</v>
      </c>
      <c r="X5132" s="186">
        <f t="shared" si="107"/>
        <v>55.964145249999994</v>
      </c>
    </row>
    <row r="5133" spans="20:24" x14ac:dyDescent="0.35">
      <c r="T5133" t="s">
        <v>10192</v>
      </c>
      <c r="U5133">
        <v>90.266674999999992</v>
      </c>
      <c r="V5133">
        <v>37</v>
      </c>
      <c r="X5133" s="186">
        <f t="shared" si="107"/>
        <v>194.07335124999997</v>
      </c>
    </row>
    <row r="5134" spans="20:24" x14ac:dyDescent="0.35">
      <c r="T5134" t="s">
        <v>10189</v>
      </c>
      <c r="U5134">
        <v>90.266674999999992</v>
      </c>
      <c r="V5134">
        <v>37</v>
      </c>
      <c r="X5134" s="186">
        <f t="shared" si="107"/>
        <v>194.07335124999997</v>
      </c>
    </row>
    <row r="5135" spans="20:24" x14ac:dyDescent="0.35">
      <c r="T5135" t="s">
        <v>10193</v>
      </c>
      <c r="U5135">
        <v>81.470164999999994</v>
      </c>
      <c r="V5135">
        <v>37</v>
      </c>
      <c r="X5135" s="186">
        <f t="shared" si="107"/>
        <v>175.16085474999997</v>
      </c>
    </row>
    <row r="5136" spans="20:24" x14ac:dyDescent="0.35">
      <c r="T5136" t="s">
        <v>10193</v>
      </c>
      <c r="U5136">
        <v>69.029835000000006</v>
      </c>
      <c r="V5136">
        <v>37</v>
      </c>
      <c r="X5136" s="186">
        <f t="shared" si="107"/>
        <v>148.41414525000002</v>
      </c>
    </row>
    <row r="5137" spans="20:24" x14ac:dyDescent="0.35">
      <c r="T5137" t="s">
        <v>10192</v>
      </c>
      <c r="U5137">
        <v>17.233324999999997</v>
      </c>
      <c r="V5137">
        <v>37</v>
      </c>
      <c r="X5137" s="186">
        <f t="shared" si="107"/>
        <v>37.051648749999991</v>
      </c>
    </row>
    <row r="5138" spans="20:24" x14ac:dyDescent="0.35">
      <c r="T5138" t="s">
        <v>10193</v>
      </c>
      <c r="U5138">
        <v>26.029834999999999</v>
      </c>
      <c r="V5138">
        <v>37</v>
      </c>
      <c r="X5138" s="186">
        <f t="shared" si="107"/>
        <v>55.964145249999994</v>
      </c>
    </row>
    <row r="5139" spans="20:24" x14ac:dyDescent="0.35">
      <c r="T5139" t="s">
        <v>10191</v>
      </c>
      <c r="U5139">
        <v>66.364050000000006</v>
      </c>
      <c r="V5139">
        <v>36</v>
      </c>
      <c r="X5139" s="186">
        <f t="shared" si="107"/>
        <v>142.68270750000002</v>
      </c>
    </row>
    <row r="5140" spans="20:24" x14ac:dyDescent="0.35">
      <c r="T5140" t="s">
        <v>10191</v>
      </c>
      <c r="U5140">
        <v>23.364050000000002</v>
      </c>
      <c r="V5140">
        <v>36</v>
      </c>
      <c r="X5140" s="186">
        <f t="shared" ref="X5140:X5203" si="108">U5140*2.15</f>
        <v>50.232707500000004</v>
      </c>
    </row>
    <row r="5141" spans="20:24" x14ac:dyDescent="0.35">
      <c r="T5141" t="s">
        <v>10200</v>
      </c>
      <c r="U5141">
        <v>21.5</v>
      </c>
      <c r="V5141">
        <v>-25.753399999999999</v>
      </c>
      <c r="X5141" s="186">
        <f t="shared" si="108"/>
        <v>46.225000000000001</v>
      </c>
    </row>
    <row r="5142" spans="20:24" x14ac:dyDescent="0.35">
      <c r="T5142" t="s">
        <v>10201</v>
      </c>
      <c r="U5142">
        <v>21.5</v>
      </c>
      <c r="V5142">
        <v>-33.648400000000002</v>
      </c>
      <c r="X5142" s="186">
        <f t="shared" si="108"/>
        <v>46.225000000000001</v>
      </c>
    </row>
    <row r="5143" spans="20:24" x14ac:dyDescent="0.35">
      <c r="T5143" t="s">
        <v>10200</v>
      </c>
      <c r="U5143">
        <v>184.9</v>
      </c>
      <c r="V5143">
        <v>-25.753399999999999</v>
      </c>
      <c r="X5143" s="186">
        <f t="shared" si="108"/>
        <v>397.53499999999997</v>
      </c>
    </row>
    <row r="5144" spans="20:24" x14ac:dyDescent="0.35">
      <c r="T5144" t="s">
        <v>10202</v>
      </c>
      <c r="U5144">
        <v>21.5</v>
      </c>
      <c r="V5144">
        <v>-13.9376</v>
      </c>
      <c r="X5144" s="186">
        <f t="shared" si="108"/>
        <v>46.225000000000001</v>
      </c>
    </row>
    <row r="5145" spans="20:24" x14ac:dyDescent="0.35">
      <c r="T5145" t="s">
        <v>10203</v>
      </c>
      <c r="U5145">
        <v>21.5</v>
      </c>
      <c r="V5145">
        <v>0</v>
      </c>
      <c r="X5145" s="186">
        <f t="shared" si="108"/>
        <v>46.225000000000001</v>
      </c>
    </row>
    <row r="5146" spans="20:24" x14ac:dyDescent="0.35">
      <c r="T5146" t="s">
        <v>10202</v>
      </c>
      <c r="U5146">
        <v>184.9</v>
      </c>
      <c r="V5146">
        <v>-13.9376</v>
      </c>
      <c r="X5146" s="186">
        <f t="shared" si="108"/>
        <v>397.53499999999997</v>
      </c>
    </row>
    <row r="5147" spans="20:24" x14ac:dyDescent="0.35">
      <c r="T5147" t="s">
        <v>10202</v>
      </c>
      <c r="U5147">
        <v>21.5</v>
      </c>
      <c r="V5147">
        <v>13.9376</v>
      </c>
      <c r="X5147" s="186">
        <f t="shared" si="108"/>
        <v>46.225000000000001</v>
      </c>
    </row>
    <row r="5148" spans="20:24" x14ac:dyDescent="0.35">
      <c r="T5148" t="s">
        <v>10204</v>
      </c>
      <c r="U5148">
        <v>21.5</v>
      </c>
      <c r="V5148">
        <v>25.753399999999999</v>
      </c>
      <c r="X5148" s="186">
        <f t="shared" si="108"/>
        <v>46.225000000000001</v>
      </c>
    </row>
    <row r="5149" spans="20:24" x14ac:dyDescent="0.35">
      <c r="T5149" t="s">
        <v>10202</v>
      </c>
      <c r="U5149">
        <v>184.9</v>
      </c>
      <c r="V5149">
        <v>13.9376</v>
      </c>
      <c r="X5149" s="186">
        <f t="shared" si="108"/>
        <v>397.53499999999997</v>
      </c>
    </row>
    <row r="5150" spans="20:24" x14ac:dyDescent="0.35">
      <c r="T5150" t="s">
        <v>10205</v>
      </c>
      <c r="U5150">
        <v>21.5</v>
      </c>
      <c r="V5150">
        <v>33.648400000000002</v>
      </c>
      <c r="X5150" s="186">
        <f t="shared" si="108"/>
        <v>46.225000000000001</v>
      </c>
    </row>
    <row r="5151" spans="20:24" x14ac:dyDescent="0.35">
      <c r="T5151" t="s">
        <v>9379</v>
      </c>
      <c r="U5151">
        <v>21.5</v>
      </c>
      <c r="V5151">
        <v>36.4208</v>
      </c>
      <c r="X5151" s="186">
        <f t="shared" si="108"/>
        <v>46.225000000000001</v>
      </c>
    </row>
    <row r="5152" spans="20:24" x14ac:dyDescent="0.35">
      <c r="T5152" t="s">
        <v>10205</v>
      </c>
      <c r="U5152">
        <v>184.9</v>
      </c>
      <c r="V5152">
        <v>33.648400000000002</v>
      </c>
      <c r="X5152" s="186">
        <f t="shared" si="108"/>
        <v>397.53499999999997</v>
      </c>
    </row>
    <row r="5153" spans="20:24" x14ac:dyDescent="0.35">
      <c r="T5153" t="s">
        <v>10201</v>
      </c>
      <c r="U5153">
        <v>21.5</v>
      </c>
      <c r="V5153">
        <v>33.648400000000002</v>
      </c>
      <c r="X5153" s="186">
        <f t="shared" si="108"/>
        <v>46.225000000000001</v>
      </c>
    </row>
    <row r="5154" spans="20:24" x14ac:dyDescent="0.35">
      <c r="T5154" t="s">
        <v>10200</v>
      </c>
      <c r="U5154">
        <v>21.5</v>
      </c>
      <c r="V5154">
        <v>25.753399999999999</v>
      </c>
      <c r="X5154" s="186">
        <f t="shared" si="108"/>
        <v>46.225000000000001</v>
      </c>
    </row>
    <row r="5155" spans="20:24" x14ac:dyDescent="0.35">
      <c r="T5155" t="s">
        <v>10201</v>
      </c>
      <c r="U5155">
        <v>184.9</v>
      </c>
      <c r="V5155">
        <v>33.648400000000002</v>
      </c>
      <c r="X5155" s="186">
        <f t="shared" si="108"/>
        <v>397.53499999999997</v>
      </c>
    </row>
    <row r="5156" spans="20:24" x14ac:dyDescent="0.35">
      <c r="T5156" t="s">
        <v>10206</v>
      </c>
      <c r="U5156">
        <v>21.5</v>
      </c>
      <c r="V5156">
        <v>13.9376</v>
      </c>
      <c r="X5156" s="186">
        <f t="shared" si="108"/>
        <v>46.225000000000001</v>
      </c>
    </row>
    <row r="5157" spans="20:24" x14ac:dyDescent="0.35">
      <c r="T5157" t="s">
        <v>10207</v>
      </c>
      <c r="U5157">
        <v>21.5</v>
      </c>
      <c r="V5157">
        <v>0</v>
      </c>
      <c r="X5157" s="186">
        <f t="shared" si="108"/>
        <v>46.225000000000001</v>
      </c>
    </row>
    <row r="5158" spans="20:24" x14ac:dyDescent="0.35">
      <c r="T5158" t="s">
        <v>10206</v>
      </c>
      <c r="U5158">
        <v>184.9</v>
      </c>
      <c r="V5158">
        <v>13.9376</v>
      </c>
      <c r="X5158" s="186">
        <f t="shared" si="108"/>
        <v>397.53499999999997</v>
      </c>
    </row>
    <row r="5159" spans="20:24" x14ac:dyDescent="0.35">
      <c r="T5159" t="s">
        <v>9379</v>
      </c>
      <c r="U5159">
        <v>21.5</v>
      </c>
      <c r="V5159">
        <v>-36.4208</v>
      </c>
      <c r="X5159" s="186">
        <f t="shared" si="108"/>
        <v>46.225000000000001</v>
      </c>
    </row>
    <row r="5160" spans="20:24" x14ac:dyDescent="0.35">
      <c r="T5160" t="s">
        <v>10205</v>
      </c>
      <c r="U5160">
        <v>21.5</v>
      </c>
      <c r="V5160">
        <v>-33.648400000000002</v>
      </c>
      <c r="X5160" s="186">
        <f t="shared" si="108"/>
        <v>46.225000000000001</v>
      </c>
    </row>
    <row r="5161" spans="20:24" x14ac:dyDescent="0.35">
      <c r="T5161" t="s">
        <v>9379</v>
      </c>
      <c r="U5161">
        <v>184.9</v>
      </c>
      <c r="V5161">
        <v>-36.4208</v>
      </c>
      <c r="X5161" s="186">
        <f t="shared" si="108"/>
        <v>397.53499999999997</v>
      </c>
    </row>
    <row r="5162" spans="20:24" x14ac:dyDescent="0.35">
      <c r="T5162" t="s">
        <v>10206</v>
      </c>
      <c r="U5162">
        <v>21.5</v>
      </c>
      <c r="V5162">
        <v>-13.9376</v>
      </c>
      <c r="X5162" s="186">
        <f t="shared" si="108"/>
        <v>46.225000000000001</v>
      </c>
    </row>
    <row r="5163" spans="20:24" x14ac:dyDescent="0.35">
      <c r="T5163" t="s">
        <v>10206</v>
      </c>
      <c r="U5163">
        <v>184.9</v>
      </c>
      <c r="V5163">
        <v>-13.9376</v>
      </c>
      <c r="X5163" s="186">
        <f t="shared" si="108"/>
        <v>397.53499999999997</v>
      </c>
    </row>
    <row r="5164" spans="20:24" x14ac:dyDescent="0.35">
      <c r="T5164" t="s">
        <v>10204</v>
      </c>
      <c r="U5164">
        <v>21.5</v>
      </c>
      <c r="V5164">
        <v>-25.753399999999999</v>
      </c>
      <c r="X5164" s="186">
        <f t="shared" si="108"/>
        <v>46.225000000000001</v>
      </c>
    </row>
    <row r="5165" spans="20:24" x14ac:dyDescent="0.35">
      <c r="T5165" t="s">
        <v>10204</v>
      </c>
      <c r="U5165">
        <v>184.9</v>
      </c>
      <c r="V5165">
        <v>-25.753399999999999</v>
      </c>
      <c r="X5165" s="186">
        <f t="shared" si="108"/>
        <v>397.53499999999997</v>
      </c>
    </row>
    <row r="5166" spans="20:24" x14ac:dyDescent="0.35">
      <c r="T5166" t="s">
        <v>10201</v>
      </c>
      <c r="U5166">
        <v>184.9</v>
      </c>
      <c r="V5166">
        <v>-33.648400000000002</v>
      </c>
      <c r="X5166" s="186">
        <f t="shared" si="108"/>
        <v>397.53499999999997</v>
      </c>
    </row>
    <row r="5167" spans="20:24" x14ac:dyDescent="0.35">
      <c r="T5167" t="s">
        <v>10203</v>
      </c>
      <c r="U5167">
        <v>184.9</v>
      </c>
      <c r="V5167">
        <v>0</v>
      </c>
      <c r="X5167" s="186">
        <f t="shared" si="108"/>
        <v>397.53499999999997</v>
      </c>
    </row>
    <row r="5168" spans="20:24" x14ac:dyDescent="0.35">
      <c r="T5168" t="s">
        <v>10204</v>
      </c>
      <c r="U5168">
        <v>184.9</v>
      </c>
      <c r="V5168">
        <v>25.753399999999999</v>
      </c>
      <c r="X5168" s="186">
        <f t="shared" si="108"/>
        <v>397.53499999999997</v>
      </c>
    </row>
    <row r="5169" spans="20:24" x14ac:dyDescent="0.35">
      <c r="T5169" t="s">
        <v>9379</v>
      </c>
      <c r="U5169">
        <v>184.9</v>
      </c>
      <c r="V5169">
        <v>36.4208</v>
      </c>
      <c r="X5169" s="186">
        <f t="shared" si="108"/>
        <v>397.53499999999997</v>
      </c>
    </row>
    <row r="5170" spans="20:24" x14ac:dyDescent="0.35">
      <c r="T5170" t="s">
        <v>10200</v>
      </c>
      <c r="U5170">
        <v>184.9</v>
      </c>
      <c r="V5170">
        <v>25.753399999999999</v>
      </c>
      <c r="X5170" s="186">
        <f t="shared" si="108"/>
        <v>397.53499999999997</v>
      </c>
    </row>
    <row r="5171" spans="20:24" x14ac:dyDescent="0.35">
      <c r="T5171" t="s">
        <v>10207</v>
      </c>
      <c r="U5171">
        <v>184.9</v>
      </c>
      <c r="V5171">
        <v>0</v>
      </c>
      <c r="X5171" s="186">
        <f t="shared" si="108"/>
        <v>397.53499999999997</v>
      </c>
    </row>
    <row r="5172" spans="20:24" x14ac:dyDescent="0.35">
      <c r="T5172" t="s">
        <v>10205</v>
      </c>
      <c r="U5172">
        <v>184.9</v>
      </c>
      <c r="V5172">
        <v>-33.648400000000002</v>
      </c>
      <c r="X5172" s="186">
        <f t="shared" si="108"/>
        <v>397.53499999999997</v>
      </c>
    </row>
    <row r="5173" spans="20:24" x14ac:dyDescent="0.35">
      <c r="T5173" t="s">
        <v>9379</v>
      </c>
      <c r="U5173">
        <v>204.25</v>
      </c>
      <c r="V5173">
        <v>33.507100000000001</v>
      </c>
      <c r="X5173" s="186">
        <f t="shared" si="108"/>
        <v>439.13749999999999</v>
      </c>
    </row>
    <row r="5174" spans="20:24" x14ac:dyDescent="0.35">
      <c r="T5174" t="s">
        <v>10208</v>
      </c>
      <c r="U5174">
        <v>204.25</v>
      </c>
      <c r="V5174">
        <v>23.693100000000001</v>
      </c>
      <c r="X5174" s="186">
        <f t="shared" si="108"/>
        <v>439.13749999999999</v>
      </c>
    </row>
    <row r="5175" spans="20:24" x14ac:dyDescent="0.35">
      <c r="T5175" t="s">
        <v>10209</v>
      </c>
      <c r="U5175">
        <v>204.25</v>
      </c>
      <c r="V5175">
        <v>0</v>
      </c>
      <c r="X5175" s="186">
        <f t="shared" si="108"/>
        <v>439.13749999999999</v>
      </c>
    </row>
    <row r="5176" spans="20:24" x14ac:dyDescent="0.35">
      <c r="T5176" t="s">
        <v>10210</v>
      </c>
      <c r="U5176">
        <v>204.25</v>
      </c>
      <c r="V5176">
        <v>-23.693100000000001</v>
      </c>
      <c r="X5176" s="186">
        <f t="shared" si="108"/>
        <v>439.13749999999999</v>
      </c>
    </row>
    <row r="5177" spans="20:24" x14ac:dyDescent="0.35">
      <c r="T5177" t="s">
        <v>10211</v>
      </c>
      <c r="U5177">
        <v>204.25</v>
      </c>
      <c r="V5177">
        <v>-30.956600000000002</v>
      </c>
      <c r="X5177" s="186">
        <f t="shared" si="108"/>
        <v>439.13749999999999</v>
      </c>
    </row>
    <row r="5178" spans="20:24" x14ac:dyDescent="0.35">
      <c r="T5178" t="s">
        <v>10212</v>
      </c>
      <c r="U5178">
        <v>204.25</v>
      </c>
      <c r="V5178">
        <v>-30.956600000000002</v>
      </c>
      <c r="X5178" s="186">
        <f t="shared" si="108"/>
        <v>439.13749999999999</v>
      </c>
    </row>
    <row r="5179" spans="20:24" x14ac:dyDescent="0.35">
      <c r="T5179" t="s">
        <v>10208</v>
      </c>
      <c r="U5179">
        <v>204.25</v>
      </c>
      <c r="V5179">
        <v>-23.693100000000001</v>
      </c>
      <c r="X5179" s="186">
        <f t="shared" si="108"/>
        <v>439.13749999999999</v>
      </c>
    </row>
    <row r="5180" spans="20:24" x14ac:dyDescent="0.35">
      <c r="T5180" t="s">
        <v>10215</v>
      </c>
      <c r="U5180">
        <v>204.25</v>
      </c>
      <c r="V5180">
        <v>0</v>
      </c>
      <c r="X5180" s="186">
        <f t="shared" si="108"/>
        <v>439.13749999999999</v>
      </c>
    </row>
    <row r="5181" spans="20:24" x14ac:dyDescent="0.35">
      <c r="T5181" t="s">
        <v>10213</v>
      </c>
      <c r="U5181">
        <v>204.25</v>
      </c>
      <c r="V5181">
        <v>-12.8226</v>
      </c>
      <c r="X5181" s="186">
        <f t="shared" si="108"/>
        <v>439.13749999999999</v>
      </c>
    </row>
    <row r="5182" spans="20:24" x14ac:dyDescent="0.35">
      <c r="T5182" t="s">
        <v>10213</v>
      </c>
      <c r="U5182">
        <v>204.25</v>
      </c>
      <c r="V5182">
        <v>12.8226</v>
      </c>
      <c r="X5182" s="186">
        <f t="shared" si="108"/>
        <v>439.13749999999999</v>
      </c>
    </row>
    <row r="5183" spans="20:24" x14ac:dyDescent="0.35">
      <c r="T5183" t="s">
        <v>10211</v>
      </c>
      <c r="U5183">
        <v>204.25</v>
      </c>
      <c r="V5183">
        <v>30.956600000000002</v>
      </c>
      <c r="X5183" s="186">
        <f t="shared" si="108"/>
        <v>439.13749999999999</v>
      </c>
    </row>
    <row r="5184" spans="20:24" x14ac:dyDescent="0.35">
      <c r="T5184" t="s">
        <v>10212</v>
      </c>
      <c r="U5184">
        <v>204.25</v>
      </c>
      <c r="V5184">
        <v>30.956600000000002</v>
      </c>
      <c r="X5184" s="186">
        <f t="shared" si="108"/>
        <v>439.13749999999999</v>
      </c>
    </row>
    <row r="5185" spans="20:24" x14ac:dyDescent="0.35">
      <c r="T5185" t="s">
        <v>10214</v>
      </c>
      <c r="U5185">
        <v>204.25</v>
      </c>
      <c r="V5185">
        <v>12.8226</v>
      </c>
      <c r="X5185" s="186">
        <f t="shared" si="108"/>
        <v>439.13749999999999</v>
      </c>
    </row>
    <row r="5186" spans="20:24" x14ac:dyDescent="0.35">
      <c r="T5186" t="s">
        <v>9379</v>
      </c>
      <c r="U5186">
        <v>204.25</v>
      </c>
      <c r="V5186">
        <v>-33.507100000000001</v>
      </c>
      <c r="X5186" s="186">
        <f t="shared" si="108"/>
        <v>439.13749999999999</v>
      </c>
    </row>
    <row r="5187" spans="20:24" x14ac:dyDescent="0.35">
      <c r="T5187" t="s">
        <v>10214</v>
      </c>
      <c r="U5187">
        <v>204.25</v>
      </c>
      <c r="V5187">
        <v>-12.8226</v>
      </c>
      <c r="X5187" s="186">
        <f t="shared" si="108"/>
        <v>439.13749999999999</v>
      </c>
    </row>
    <row r="5188" spans="20:24" x14ac:dyDescent="0.35">
      <c r="T5188" t="s">
        <v>10210</v>
      </c>
      <c r="U5188">
        <v>204.25</v>
      </c>
      <c r="V5188">
        <v>23.693100000000001</v>
      </c>
      <c r="X5188" s="186">
        <f t="shared" si="108"/>
        <v>439.13749999999999</v>
      </c>
    </row>
    <row r="5189" spans="20:24" x14ac:dyDescent="0.35">
      <c r="T5189" t="s">
        <v>9379</v>
      </c>
      <c r="U5189">
        <v>219.97509999999997</v>
      </c>
      <c r="V5189">
        <v>21.117599999999999</v>
      </c>
      <c r="X5189" s="186">
        <f t="shared" si="108"/>
        <v>472.94646499999993</v>
      </c>
    </row>
    <row r="5190" spans="20:24" x14ac:dyDescent="0.35">
      <c r="T5190" t="s">
        <v>10216</v>
      </c>
      <c r="U5190">
        <v>219.97509999999997</v>
      </c>
      <c r="V5190">
        <v>19.510100000000001</v>
      </c>
      <c r="X5190" s="186">
        <f t="shared" si="108"/>
        <v>472.94646499999993</v>
      </c>
    </row>
    <row r="5191" spans="20:24" x14ac:dyDescent="0.35">
      <c r="T5191" t="s">
        <v>10217</v>
      </c>
      <c r="U5191">
        <v>219.97509999999997</v>
      </c>
      <c r="V5191">
        <v>14.932399999999999</v>
      </c>
      <c r="X5191" s="186">
        <f t="shared" si="108"/>
        <v>472.94646499999993</v>
      </c>
    </row>
    <row r="5192" spans="20:24" x14ac:dyDescent="0.35">
      <c r="T5192" t="s">
        <v>10218</v>
      </c>
      <c r="U5192">
        <v>219.97509999999997</v>
      </c>
      <c r="V5192">
        <v>19.510100000000001</v>
      </c>
      <c r="X5192" s="186">
        <f t="shared" si="108"/>
        <v>472.94646499999993</v>
      </c>
    </row>
    <row r="5193" spans="20:24" x14ac:dyDescent="0.35">
      <c r="T5193" t="s">
        <v>10223</v>
      </c>
      <c r="U5193">
        <v>219.97509999999997</v>
      </c>
      <c r="V5193">
        <v>0</v>
      </c>
      <c r="X5193" s="186">
        <f t="shared" si="108"/>
        <v>472.94646499999993</v>
      </c>
    </row>
    <row r="5194" spans="20:24" x14ac:dyDescent="0.35">
      <c r="T5194" t="s">
        <v>10219</v>
      </c>
      <c r="U5194">
        <v>219.97509999999997</v>
      </c>
      <c r="V5194">
        <v>8.0814000000000004</v>
      </c>
      <c r="X5194" s="186">
        <f t="shared" si="108"/>
        <v>472.94646499999993</v>
      </c>
    </row>
    <row r="5195" spans="20:24" x14ac:dyDescent="0.35">
      <c r="T5195" t="s">
        <v>9379</v>
      </c>
      <c r="U5195">
        <v>219.97509999999997</v>
      </c>
      <c r="V5195">
        <v>-21.117599999999999</v>
      </c>
      <c r="X5195" s="186">
        <f t="shared" si="108"/>
        <v>472.94646499999993</v>
      </c>
    </row>
    <row r="5196" spans="20:24" x14ac:dyDescent="0.35">
      <c r="T5196" t="s">
        <v>10219</v>
      </c>
      <c r="U5196">
        <v>219.97509999999997</v>
      </c>
      <c r="V5196">
        <v>-8.0814000000000004</v>
      </c>
      <c r="X5196" s="186">
        <f t="shared" si="108"/>
        <v>472.94646499999993</v>
      </c>
    </row>
    <row r="5197" spans="20:24" x14ac:dyDescent="0.35">
      <c r="T5197" t="s">
        <v>10220</v>
      </c>
      <c r="U5197">
        <v>219.97509999999997</v>
      </c>
      <c r="V5197">
        <v>-8.0814000000000004</v>
      </c>
      <c r="X5197" s="186">
        <f t="shared" si="108"/>
        <v>472.94646499999993</v>
      </c>
    </row>
    <row r="5198" spans="20:24" x14ac:dyDescent="0.35">
      <c r="T5198" t="s">
        <v>10221</v>
      </c>
      <c r="U5198">
        <v>219.97509999999997</v>
      </c>
      <c r="V5198">
        <v>-14.932399999999999</v>
      </c>
      <c r="X5198" s="186">
        <f t="shared" si="108"/>
        <v>472.94646499999993</v>
      </c>
    </row>
    <row r="5199" spans="20:24" x14ac:dyDescent="0.35">
      <c r="T5199" t="s">
        <v>10218</v>
      </c>
      <c r="U5199">
        <v>219.97509999999997</v>
      </c>
      <c r="V5199">
        <v>-19.510100000000001</v>
      </c>
      <c r="X5199" s="186">
        <f t="shared" si="108"/>
        <v>472.94646499999993</v>
      </c>
    </row>
    <row r="5200" spans="20:24" x14ac:dyDescent="0.35">
      <c r="T5200" t="s">
        <v>10222</v>
      </c>
      <c r="U5200">
        <v>219.97509999999997</v>
      </c>
      <c r="V5200">
        <v>0</v>
      </c>
      <c r="X5200" s="186">
        <f t="shared" si="108"/>
        <v>472.94646499999993</v>
      </c>
    </row>
    <row r="5201" spans="20:24" x14ac:dyDescent="0.35">
      <c r="T5201" t="s">
        <v>10221</v>
      </c>
      <c r="U5201">
        <v>219.97509999999997</v>
      </c>
      <c r="V5201">
        <v>14.932399999999999</v>
      </c>
      <c r="X5201" s="186">
        <f t="shared" si="108"/>
        <v>472.94646499999993</v>
      </c>
    </row>
    <row r="5202" spans="20:24" x14ac:dyDescent="0.35">
      <c r="T5202" t="s">
        <v>10216</v>
      </c>
      <c r="U5202">
        <v>219.97509999999997</v>
      </c>
      <c r="V5202">
        <v>-19.510100000000001</v>
      </c>
      <c r="X5202" s="186">
        <f t="shared" si="108"/>
        <v>472.94646499999993</v>
      </c>
    </row>
    <row r="5203" spans="20:24" x14ac:dyDescent="0.35">
      <c r="T5203" t="s">
        <v>10217</v>
      </c>
      <c r="U5203">
        <v>219.97509999999997</v>
      </c>
      <c r="V5203">
        <v>-14.932399999999999</v>
      </c>
      <c r="X5203" s="186">
        <f t="shared" si="108"/>
        <v>472.94646499999993</v>
      </c>
    </row>
    <row r="5204" spans="20:24" x14ac:dyDescent="0.35">
      <c r="T5204" t="s">
        <v>10220</v>
      </c>
      <c r="U5204">
        <v>219.97509999999997</v>
      </c>
      <c r="V5204">
        <v>8.0814000000000004</v>
      </c>
      <c r="X5204" s="186">
        <f t="shared" ref="X5204:X5267" si="109">U5204*2.15</f>
        <v>472.94646499999993</v>
      </c>
    </row>
    <row r="5205" spans="20:24" x14ac:dyDescent="0.35">
      <c r="T5205" t="s">
        <v>9379</v>
      </c>
      <c r="U5205">
        <v>224.89</v>
      </c>
      <c r="V5205">
        <v>0</v>
      </c>
      <c r="X5205" s="186">
        <f t="shared" si="109"/>
        <v>483.51349999999996</v>
      </c>
    </row>
    <row r="5206" spans="20:24" x14ac:dyDescent="0.35">
      <c r="T5206" t="s">
        <v>10224</v>
      </c>
      <c r="U5206">
        <v>0</v>
      </c>
      <c r="V5206">
        <v>-4</v>
      </c>
      <c r="X5206" s="186">
        <f t="shared" si="109"/>
        <v>0</v>
      </c>
    </row>
    <row r="5207" spans="20:24" x14ac:dyDescent="0.35">
      <c r="T5207" t="s">
        <v>10225</v>
      </c>
      <c r="U5207">
        <v>0</v>
      </c>
      <c r="V5207">
        <v>-3.45</v>
      </c>
      <c r="X5207" s="186">
        <f t="shared" si="109"/>
        <v>0</v>
      </c>
    </row>
    <row r="5208" spans="20:24" x14ac:dyDescent="0.35">
      <c r="T5208" t="s">
        <v>10224</v>
      </c>
      <c r="U5208">
        <v>194.26432500000001</v>
      </c>
      <c r="V5208">
        <v>-4</v>
      </c>
      <c r="X5208" s="186">
        <f t="shared" si="109"/>
        <v>417.66829875000002</v>
      </c>
    </row>
    <row r="5209" spans="20:24" x14ac:dyDescent="0.35">
      <c r="T5209" t="s">
        <v>10225</v>
      </c>
      <c r="U5209">
        <v>0</v>
      </c>
      <c r="V5209">
        <v>3.45</v>
      </c>
      <c r="X5209" s="186">
        <f t="shared" si="109"/>
        <v>0</v>
      </c>
    </row>
    <row r="5210" spans="20:24" x14ac:dyDescent="0.35">
      <c r="T5210" t="s">
        <v>10225</v>
      </c>
      <c r="U5210">
        <v>192.53163999999998</v>
      </c>
      <c r="V5210">
        <v>-3.45</v>
      </c>
      <c r="X5210" s="186">
        <f t="shared" si="109"/>
        <v>413.94302599999992</v>
      </c>
    </row>
    <row r="5211" spans="20:24" x14ac:dyDescent="0.35">
      <c r="T5211" t="s">
        <v>10224</v>
      </c>
      <c r="U5211">
        <v>194.26432500000001</v>
      </c>
      <c r="V5211">
        <v>4</v>
      </c>
      <c r="X5211" s="186">
        <f t="shared" si="109"/>
        <v>417.66829875000002</v>
      </c>
    </row>
    <row r="5212" spans="20:24" x14ac:dyDescent="0.35">
      <c r="T5212" t="s">
        <v>10225</v>
      </c>
      <c r="U5212">
        <v>192.53163999999998</v>
      </c>
      <c r="V5212">
        <v>3.45</v>
      </c>
      <c r="X5212" s="186">
        <f t="shared" si="109"/>
        <v>413.94302599999992</v>
      </c>
    </row>
    <row r="5213" spans="20:24" x14ac:dyDescent="0.35">
      <c r="T5213" t="s">
        <v>10226</v>
      </c>
      <c r="U5213">
        <v>0</v>
      </c>
      <c r="V5213">
        <v>-34</v>
      </c>
      <c r="X5213" s="186">
        <f t="shared" si="109"/>
        <v>0</v>
      </c>
    </row>
    <row r="5214" spans="20:24" x14ac:dyDescent="0.35">
      <c r="T5214" t="s">
        <v>10227</v>
      </c>
      <c r="U5214">
        <v>0</v>
      </c>
      <c r="V5214">
        <v>-38</v>
      </c>
      <c r="X5214" s="186">
        <f t="shared" si="109"/>
        <v>0</v>
      </c>
    </row>
    <row r="5215" spans="20:24" x14ac:dyDescent="0.35">
      <c r="T5215" t="s">
        <v>10226</v>
      </c>
      <c r="U5215">
        <v>194.26432500000001</v>
      </c>
      <c r="V5215">
        <v>-34</v>
      </c>
      <c r="X5215" s="186">
        <f t="shared" si="109"/>
        <v>417.66829875000002</v>
      </c>
    </row>
    <row r="5216" spans="20:24" x14ac:dyDescent="0.35">
      <c r="T5216" t="s">
        <v>10228</v>
      </c>
      <c r="U5216">
        <v>0</v>
      </c>
      <c r="V5216">
        <v>-38</v>
      </c>
      <c r="X5216" s="186">
        <f t="shared" si="109"/>
        <v>0</v>
      </c>
    </row>
    <row r="5217" spans="20:24" x14ac:dyDescent="0.35">
      <c r="T5217" t="s">
        <v>10227</v>
      </c>
      <c r="U5217">
        <v>192.53163999999998</v>
      </c>
      <c r="V5217">
        <v>-38</v>
      </c>
      <c r="X5217" s="186">
        <f t="shared" si="109"/>
        <v>413.94302599999992</v>
      </c>
    </row>
    <row r="5218" spans="20:24" x14ac:dyDescent="0.35">
      <c r="T5218" t="s">
        <v>10229</v>
      </c>
      <c r="U5218">
        <v>194.26432500000001</v>
      </c>
      <c r="V5218">
        <v>-34</v>
      </c>
      <c r="X5218" s="186">
        <f t="shared" si="109"/>
        <v>417.66829875000002</v>
      </c>
    </row>
    <row r="5219" spans="20:24" x14ac:dyDescent="0.35">
      <c r="T5219" t="s">
        <v>10228</v>
      </c>
      <c r="U5219">
        <v>192.53163999999998</v>
      </c>
      <c r="V5219">
        <v>-38</v>
      </c>
      <c r="X5219" s="186">
        <f t="shared" si="109"/>
        <v>413.94302599999992</v>
      </c>
    </row>
    <row r="5220" spans="20:24" x14ac:dyDescent="0.35">
      <c r="T5220" t="s">
        <v>10230</v>
      </c>
      <c r="U5220">
        <v>0</v>
      </c>
      <c r="V5220">
        <v>4</v>
      </c>
      <c r="X5220" s="186">
        <f t="shared" si="109"/>
        <v>0</v>
      </c>
    </row>
    <row r="5221" spans="20:24" x14ac:dyDescent="0.35">
      <c r="T5221" t="s">
        <v>10231</v>
      </c>
      <c r="U5221">
        <v>0</v>
      </c>
      <c r="V5221">
        <v>3.45</v>
      </c>
      <c r="X5221" s="186">
        <f t="shared" si="109"/>
        <v>0</v>
      </c>
    </row>
    <row r="5222" spans="20:24" x14ac:dyDescent="0.35">
      <c r="T5222" t="s">
        <v>10230</v>
      </c>
      <c r="U5222">
        <v>194.26432500000001</v>
      </c>
      <c r="V5222">
        <v>4</v>
      </c>
      <c r="X5222" s="186">
        <f t="shared" si="109"/>
        <v>417.66829875000002</v>
      </c>
    </row>
    <row r="5223" spans="20:24" x14ac:dyDescent="0.35">
      <c r="T5223" t="s">
        <v>10231</v>
      </c>
      <c r="U5223">
        <v>0</v>
      </c>
      <c r="V5223">
        <v>-3.45</v>
      </c>
      <c r="X5223" s="186">
        <f t="shared" si="109"/>
        <v>0</v>
      </c>
    </row>
    <row r="5224" spans="20:24" x14ac:dyDescent="0.35">
      <c r="T5224" t="s">
        <v>10231</v>
      </c>
      <c r="U5224">
        <v>192.53163999999998</v>
      </c>
      <c r="V5224">
        <v>3.45</v>
      </c>
      <c r="X5224" s="186">
        <f t="shared" si="109"/>
        <v>413.94302599999992</v>
      </c>
    </row>
    <row r="5225" spans="20:24" x14ac:dyDescent="0.35">
      <c r="T5225" t="s">
        <v>10230</v>
      </c>
      <c r="U5225">
        <v>194.26432500000001</v>
      </c>
      <c r="V5225">
        <v>-4</v>
      </c>
      <c r="X5225" s="186">
        <f t="shared" si="109"/>
        <v>417.66829875000002</v>
      </c>
    </row>
    <row r="5226" spans="20:24" x14ac:dyDescent="0.35">
      <c r="T5226" t="s">
        <v>10231</v>
      </c>
      <c r="U5226">
        <v>192.53163999999998</v>
      </c>
      <c r="V5226">
        <v>-3.45</v>
      </c>
      <c r="X5226" s="186">
        <f t="shared" si="109"/>
        <v>413.94302599999992</v>
      </c>
    </row>
    <row r="5227" spans="20:24" x14ac:dyDescent="0.35">
      <c r="T5227" t="s">
        <v>10229</v>
      </c>
      <c r="U5227">
        <v>0</v>
      </c>
      <c r="V5227">
        <v>34</v>
      </c>
      <c r="X5227" s="186">
        <f t="shared" si="109"/>
        <v>0</v>
      </c>
    </row>
    <row r="5228" spans="20:24" x14ac:dyDescent="0.35">
      <c r="T5228" t="s">
        <v>10228</v>
      </c>
      <c r="U5228">
        <v>0</v>
      </c>
      <c r="V5228">
        <v>38</v>
      </c>
      <c r="X5228" s="186">
        <f t="shared" si="109"/>
        <v>0</v>
      </c>
    </row>
    <row r="5229" spans="20:24" x14ac:dyDescent="0.35">
      <c r="T5229" t="s">
        <v>10229</v>
      </c>
      <c r="U5229">
        <v>194.26432500000001</v>
      </c>
      <c r="V5229">
        <v>34</v>
      </c>
      <c r="X5229" s="186">
        <f t="shared" si="109"/>
        <v>417.66829875000002</v>
      </c>
    </row>
    <row r="5230" spans="20:24" x14ac:dyDescent="0.35">
      <c r="T5230" t="s">
        <v>10227</v>
      </c>
      <c r="U5230">
        <v>0</v>
      </c>
      <c r="V5230">
        <v>38</v>
      </c>
      <c r="X5230" s="186">
        <f t="shared" si="109"/>
        <v>0</v>
      </c>
    </row>
    <row r="5231" spans="20:24" x14ac:dyDescent="0.35">
      <c r="T5231" t="s">
        <v>10228</v>
      </c>
      <c r="U5231">
        <v>192.53163999999998</v>
      </c>
      <c r="V5231">
        <v>38</v>
      </c>
      <c r="X5231" s="186">
        <f t="shared" si="109"/>
        <v>413.94302599999992</v>
      </c>
    </row>
    <row r="5232" spans="20:24" x14ac:dyDescent="0.35">
      <c r="T5232" t="s">
        <v>10226</v>
      </c>
      <c r="U5232">
        <v>194.26432500000001</v>
      </c>
      <c r="V5232">
        <v>34</v>
      </c>
      <c r="X5232" s="186">
        <f t="shared" si="109"/>
        <v>417.66829875000002</v>
      </c>
    </row>
    <row r="5233" spans="20:24" x14ac:dyDescent="0.35">
      <c r="T5233" t="s">
        <v>10227</v>
      </c>
      <c r="U5233">
        <v>192.53163999999998</v>
      </c>
      <c r="V5233">
        <v>38</v>
      </c>
      <c r="X5233" s="186">
        <f t="shared" si="109"/>
        <v>413.94302599999992</v>
      </c>
    </row>
    <row r="5234" spans="20:24" x14ac:dyDescent="0.35">
      <c r="T5234" t="s">
        <v>10305</v>
      </c>
      <c r="U5234">
        <v>184.9</v>
      </c>
      <c r="V5234">
        <v>110.247</v>
      </c>
      <c r="X5234" s="186">
        <f t="shared" si="109"/>
        <v>397.53499999999997</v>
      </c>
    </row>
    <row r="5235" spans="20:24" x14ac:dyDescent="0.35">
      <c r="T5235" t="s">
        <v>10261</v>
      </c>
      <c r="U5235">
        <v>184.9</v>
      </c>
      <c r="V5235">
        <v>102.352</v>
      </c>
      <c r="X5235" s="186">
        <f t="shared" si="109"/>
        <v>397.53499999999997</v>
      </c>
    </row>
    <row r="5236" spans="20:24" x14ac:dyDescent="0.35">
      <c r="T5236" t="s">
        <v>10253</v>
      </c>
      <c r="U5236">
        <v>204.25</v>
      </c>
      <c r="V5236">
        <v>112.307</v>
      </c>
      <c r="X5236" s="186">
        <f t="shared" si="109"/>
        <v>439.13749999999999</v>
      </c>
    </row>
    <row r="5237" spans="20:24" x14ac:dyDescent="0.35">
      <c r="T5237" t="s">
        <v>10254</v>
      </c>
      <c r="U5237">
        <v>184.9</v>
      </c>
      <c r="V5237">
        <v>102.352</v>
      </c>
      <c r="X5237" s="186">
        <f t="shared" si="109"/>
        <v>397.53499999999997</v>
      </c>
    </row>
    <row r="5238" spans="20:24" x14ac:dyDescent="0.35">
      <c r="T5238" t="s">
        <v>10255</v>
      </c>
      <c r="U5238">
        <v>204.25</v>
      </c>
      <c r="V5238">
        <v>112.307</v>
      </c>
      <c r="X5238" s="186">
        <f t="shared" si="109"/>
        <v>439.13749999999999</v>
      </c>
    </row>
    <row r="5239" spans="20:24" x14ac:dyDescent="0.35">
      <c r="T5239" t="s">
        <v>10256</v>
      </c>
      <c r="U5239">
        <v>204.25</v>
      </c>
      <c r="V5239">
        <v>105.04300000000001</v>
      </c>
      <c r="X5239" s="186">
        <f t="shared" si="109"/>
        <v>439.13749999999999</v>
      </c>
    </row>
    <row r="5240" spans="20:24" x14ac:dyDescent="0.35">
      <c r="T5240" t="s">
        <v>10257</v>
      </c>
      <c r="U5240">
        <v>184.9</v>
      </c>
      <c r="V5240">
        <v>136</v>
      </c>
      <c r="X5240" s="186">
        <f t="shared" si="109"/>
        <v>397.53499999999997</v>
      </c>
    </row>
    <row r="5241" spans="20:24" x14ac:dyDescent="0.35">
      <c r="T5241" t="s">
        <v>10258</v>
      </c>
      <c r="U5241">
        <v>184.9</v>
      </c>
      <c r="V5241">
        <v>122.062</v>
      </c>
      <c r="X5241" s="186">
        <f t="shared" si="109"/>
        <v>397.53499999999997</v>
      </c>
    </row>
    <row r="5242" spans="20:24" x14ac:dyDescent="0.35">
      <c r="T5242" t="s">
        <v>10259</v>
      </c>
      <c r="U5242">
        <v>204.25</v>
      </c>
      <c r="V5242">
        <v>136</v>
      </c>
      <c r="X5242" s="186">
        <f t="shared" si="109"/>
        <v>439.13749999999999</v>
      </c>
    </row>
    <row r="5243" spans="20:24" x14ac:dyDescent="0.35">
      <c r="T5243" t="s">
        <v>10305</v>
      </c>
      <c r="U5243">
        <v>184.9</v>
      </c>
      <c r="V5243">
        <v>161.75299999999999</v>
      </c>
      <c r="X5243" s="186">
        <f t="shared" si="109"/>
        <v>397.53499999999997</v>
      </c>
    </row>
    <row r="5244" spans="20:24" x14ac:dyDescent="0.35">
      <c r="T5244" t="s">
        <v>10258</v>
      </c>
      <c r="U5244">
        <v>184.9</v>
      </c>
      <c r="V5244">
        <v>149.93799999999999</v>
      </c>
      <c r="X5244" s="186">
        <f t="shared" si="109"/>
        <v>397.53499999999997</v>
      </c>
    </row>
    <row r="5245" spans="20:24" x14ac:dyDescent="0.35">
      <c r="T5245" t="s">
        <v>10253</v>
      </c>
      <c r="U5245">
        <v>204.25</v>
      </c>
      <c r="V5245">
        <v>159.69300000000001</v>
      </c>
      <c r="X5245" s="186">
        <f t="shared" si="109"/>
        <v>439.13749999999999</v>
      </c>
    </row>
    <row r="5246" spans="20:24" x14ac:dyDescent="0.35">
      <c r="T5246" t="s">
        <v>10260</v>
      </c>
      <c r="U5246">
        <v>184.9</v>
      </c>
      <c r="V5246">
        <v>172.42099999999999</v>
      </c>
      <c r="X5246" s="186">
        <f t="shared" si="109"/>
        <v>397.53499999999997</v>
      </c>
    </row>
    <row r="5247" spans="20:24" x14ac:dyDescent="0.35">
      <c r="T5247" t="s">
        <v>10261</v>
      </c>
      <c r="U5247">
        <v>184.9</v>
      </c>
      <c r="V5247">
        <v>169.648</v>
      </c>
      <c r="X5247" s="186">
        <f t="shared" si="109"/>
        <v>397.53499999999997</v>
      </c>
    </row>
    <row r="5248" spans="20:24" x14ac:dyDescent="0.35">
      <c r="T5248" t="s">
        <v>10260</v>
      </c>
      <c r="U5248">
        <v>204.25</v>
      </c>
      <c r="V5248">
        <v>169.50700000000001</v>
      </c>
      <c r="X5248" s="186">
        <f t="shared" si="109"/>
        <v>439.13749999999999</v>
      </c>
    </row>
    <row r="5249" spans="20:24" x14ac:dyDescent="0.35">
      <c r="T5249" t="s">
        <v>10254</v>
      </c>
      <c r="U5249">
        <v>21.5</v>
      </c>
      <c r="V5249">
        <v>102.352</v>
      </c>
      <c r="X5249" s="186">
        <f t="shared" si="109"/>
        <v>46.225000000000001</v>
      </c>
    </row>
    <row r="5250" spans="20:24" x14ac:dyDescent="0.35">
      <c r="T5250" t="s">
        <v>10306</v>
      </c>
      <c r="U5250">
        <v>21.5</v>
      </c>
      <c r="V5250">
        <v>110.247</v>
      </c>
      <c r="X5250" s="186">
        <f t="shared" si="109"/>
        <v>46.225000000000001</v>
      </c>
    </row>
    <row r="5251" spans="20:24" x14ac:dyDescent="0.35">
      <c r="T5251" t="s">
        <v>10257</v>
      </c>
      <c r="U5251">
        <v>21.5</v>
      </c>
      <c r="V5251">
        <v>136</v>
      </c>
      <c r="X5251" s="186">
        <f t="shared" si="109"/>
        <v>46.225000000000001</v>
      </c>
    </row>
    <row r="5252" spans="20:24" x14ac:dyDescent="0.35">
      <c r="T5252" t="s">
        <v>10258</v>
      </c>
      <c r="U5252">
        <v>21.5</v>
      </c>
      <c r="V5252">
        <v>122.062</v>
      </c>
      <c r="X5252" s="186">
        <f t="shared" si="109"/>
        <v>46.225000000000001</v>
      </c>
    </row>
    <row r="5253" spans="20:24" x14ac:dyDescent="0.35">
      <c r="T5253" t="s">
        <v>10305</v>
      </c>
      <c r="U5253">
        <v>21.5</v>
      </c>
      <c r="V5253">
        <v>161.75299999999999</v>
      </c>
      <c r="X5253" s="186">
        <f t="shared" si="109"/>
        <v>46.225000000000001</v>
      </c>
    </row>
    <row r="5254" spans="20:24" x14ac:dyDescent="0.35">
      <c r="T5254" t="s">
        <v>10258</v>
      </c>
      <c r="U5254">
        <v>21.5</v>
      </c>
      <c r="V5254">
        <v>149.93799999999999</v>
      </c>
      <c r="X5254" s="186">
        <f t="shared" si="109"/>
        <v>46.225000000000001</v>
      </c>
    </row>
    <row r="5255" spans="20:24" x14ac:dyDescent="0.35">
      <c r="T5255" t="s">
        <v>10260</v>
      </c>
      <c r="U5255">
        <v>21.5</v>
      </c>
      <c r="V5255">
        <v>172.42099999999999</v>
      </c>
      <c r="X5255" s="186">
        <f t="shared" si="109"/>
        <v>46.225000000000001</v>
      </c>
    </row>
    <row r="5256" spans="20:24" x14ac:dyDescent="0.35">
      <c r="T5256" t="s">
        <v>10261</v>
      </c>
      <c r="U5256">
        <v>21.5</v>
      </c>
      <c r="V5256">
        <v>169.648</v>
      </c>
      <c r="X5256" s="186">
        <f t="shared" si="109"/>
        <v>46.225000000000001</v>
      </c>
    </row>
    <row r="5257" spans="20:24" x14ac:dyDescent="0.35">
      <c r="T5257" t="s">
        <v>10306</v>
      </c>
      <c r="U5257">
        <v>21.5</v>
      </c>
      <c r="V5257">
        <v>161.75299999999999</v>
      </c>
      <c r="X5257" s="186">
        <f t="shared" si="109"/>
        <v>46.225000000000001</v>
      </c>
    </row>
    <row r="5258" spans="20:24" x14ac:dyDescent="0.35">
      <c r="T5258" t="s">
        <v>10254</v>
      </c>
      <c r="U5258">
        <v>21.5</v>
      </c>
      <c r="V5258">
        <v>169.648</v>
      </c>
      <c r="X5258" s="186">
        <f t="shared" si="109"/>
        <v>46.225000000000001</v>
      </c>
    </row>
    <row r="5259" spans="20:24" x14ac:dyDescent="0.35">
      <c r="T5259" t="s">
        <v>10306</v>
      </c>
      <c r="U5259">
        <v>184.9</v>
      </c>
      <c r="V5259">
        <v>161.75299999999999</v>
      </c>
      <c r="X5259" s="186">
        <f t="shared" si="109"/>
        <v>397.53499999999997</v>
      </c>
    </row>
    <row r="5260" spans="20:24" x14ac:dyDescent="0.35">
      <c r="T5260" t="s">
        <v>10263</v>
      </c>
      <c r="U5260">
        <v>21.5</v>
      </c>
      <c r="V5260">
        <v>136</v>
      </c>
      <c r="X5260" s="186">
        <f t="shared" si="109"/>
        <v>46.225000000000001</v>
      </c>
    </row>
    <row r="5261" spans="20:24" x14ac:dyDescent="0.35">
      <c r="T5261" t="s">
        <v>10264</v>
      </c>
      <c r="U5261">
        <v>21.5</v>
      </c>
      <c r="V5261">
        <v>149.93799999999999</v>
      </c>
      <c r="X5261" s="186">
        <f t="shared" si="109"/>
        <v>46.225000000000001</v>
      </c>
    </row>
    <row r="5262" spans="20:24" x14ac:dyDescent="0.35">
      <c r="T5262" t="s">
        <v>10263</v>
      </c>
      <c r="U5262">
        <v>184.9</v>
      </c>
      <c r="V5262">
        <v>136</v>
      </c>
      <c r="X5262" s="186">
        <f t="shared" si="109"/>
        <v>397.53499999999997</v>
      </c>
    </row>
    <row r="5263" spans="20:24" x14ac:dyDescent="0.35">
      <c r="T5263" t="s">
        <v>10261</v>
      </c>
      <c r="U5263">
        <v>21.5</v>
      </c>
      <c r="V5263">
        <v>102.352</v>
      </c>
      <c r="X5263" s="186">
        <f t="shared" si="109"/>
        <v>46.225000000000001</v>
      </c>
    </row>
    <row r="5264" spans="20:24" x14ac:dyDescent="0.35">
      <c r="T5264" t="s">
        <v>10260</v>
      </c>
      <c r="U5264">
        <v>21.5</v>
      </c>
      <c r="V5264">
        <v>99.5792</v>
      </c>
      <c r="X5264" s="186">
        <f t="shared" si="109"/>
        <v>46.225000000000001</v>
      </c>
    </row>
    <row r="5265" spans="20:24" x14ac:dyDescent="0.35">
      <c r="T5265" t="s">
        <v>10264</v>
      </c>
      <c r="U5265">
        <v>21.5</v>
      </c>
      <c r="V5265">
        <v>122.062</v>
      </c>
      <c r="X5265" s="186">
        <f t="shared" si="109"/>
        <v>46.225000000000001</v>
      </c>
    </row>
    <row r="5266" spans="20:24" x14ac:dyDescent="0.35">
      <c r="T5266" t="s">
        <v>10306</v>
      </c>
      <c r="U5266">
        <v>184.9</v>
      </c>
      <c r="V5266">
        <v>110.247</v>
      </c>
      <c r="X5266" s="186">
        <f t="shared" si="109"/>
        <v>397.53499999999997</v>
      </c>
    </row>
    <row r="5267" spans="20:24" x14ac:dyDescent="0.35">
      <c r="T5267" t="s">
        <v>10305</v>
      </c>
      <c r="U5267">
        <v>21.5</v>
      </c>
      <c r="V5267">
        <v>110.247</v>
      </c>
      <c r="X5267" s="186">
        <f t="shared" si="109"/>
        <v>46.225000000000001</v>
      </c>
    </row>
    <row r="5268" spans="20:24" x14ac:dyDescent="0.35">
      <c r="T5268" t="s">
        <v>10260</v>
      </c>
      <c r="U5268">
        <v>184.9</v>
      </c>
      <c r="V5268">
        <v>99.5792</v>
      </c>
      <c r="X5268" s="186">
        <f t="shared" ref="X5268:X5331" si="110">U5268*2.15</f>
        <v>397.53499999999997</v>
      </c>
    </row>
    <row r="5269" spans="20:24" x14ac:dyDescent="0.35">
      <c r="T5269" t="s">
        <v>10254</v>
      </c>
      <c r="U5269">
        <v>184.9</v>
      </c>
      <c r="V5269">
        <v>169.648</v>
      </c>
      <c r="X5269" s="186">
        <f t="shared" si="110"/>
        <v>397.53499999999997</v>
      </c>
    </row>
    <row r="5270" spans="20:24" x14ac:dyDescent="0.35">
      <c r="T5270" t="s">
        <v>10264</v>
      </c>
      <c r="U5270">
        <v>184.9</v>
      </c>
      <c r="V5270">
        <v>149.93799999999999</v>
      </c>
      <c r="X5270" s="186">
        <f t="shared" si="110"/>
        <v>397.53499999999997</v>
      </c>
    </row>
    <row r="5271" spans="20:24" x14ac:dyDescent="0.35">
      <c r="T5271" t="s">
        <v>10264</v>
      </c>
      <c r="U5271">
        <v>184.9</v>
      </c>
      <c r="V5271">
        <v>122.062</v>
      </c>
      <c r="X5271" s="186">
        <f t="shared" si="110"/>
        <v>397.53499999999997</v>
      </c>
    </row>
    <row r="5272" spans="20:24" x14ac:dyDescent="0.35">
      <c r="T5272" t="s">
        <v>10265</v>
      </c>
      <c r="U5272">
        <v>204.25</v>
      </c>
      <c r="V5272">
        <v>148.82300000000001</v>
      </c>
      <c r="X5272" s="186">
        <f t="shared" si="110"/>
        <v>439.13749999999999</v>
      </c>
    </row>
    <row r="5273" spans="20:24" x14ac:dyDescent="0.35">
      <c r="T5273" t="s">
        <v>10265</v>
      </c>
      <c r="U5273">
        <v>204.25</v>
      </c>
      <c r="V5273">
        <v>123.17700000000001</v>
      </c>
      <c r="X5273" s="186">
        <f t="shared" si="110"/>
        <v>439.13749999999999</v>
      </c>
    </row>
    <row r="5274" spans="20:24" x14ac:dyDescent="0.35">
      <c r="T5274" t="s">
        <v>10256</v>
      </c>
      <c r="U5274">
        <v>204.25</v>
      </c>
      <c r="V5274">
        <v>166.95699999999999</v>
      </c>
      <c r="X5274" s="186">
        <f t="shared" si="110"/>
        <v>439.13749999999999</v>
      </c>
    </row>
    <row r="5275" spans="20:24" x14ac:dyDescent="0.35">
      <c r="T5275" t="s">
        <v>10252</v>
      </c>
      <c r="U5275">
        <v>204.25</v>
      </c>
      <c r="V5275">
        <v>166.95699999999999</v>
      </c>
      <c r="X5275" s="186">
        <f t="shared" si="110"/>
        <v>439.13749999999999</v>
      </c>
    </row>
    <row r="5276" spans="20:24" x14ac:dyDescent="0.35">
      <c r="T5276" t="s">
        <v>10266</v>
      </c>
      <c r="U5276">
        <v>204.25</v>
      </c>
      <c r="V5276">
        <v>148.82300000000001</v>
      </c>
      <c r="X5276" s="186">
        <f t="shared" si="110"/>
        <v>439.13749999999999</v>
      </c>
    </row>
    <row r="5277" spans="20:24" x14ac:dyDescent="0.35">
      <c r="T5277" t="s">
        <v>10260</v>
      </c>
      <c r="U5277">
        <v>204.25</v>
      </c>
      <c r="V5277">
        <v>102.49299999999999</v>
      </c>
      <c r="X5277" s="186">
        <f t="shared" si="110"/>
        <v>439.13749999999999</v>
      </c>
    </row>
    <row r="5278" spans="20:24" x14ac:dyDescent="0.35">
      <c r="T5278" t="s">
        <v>10266</v>
      </c>
      <c r="U5278">
        <v>204.25</v>
      </c>
      <c r="V5278">
        <v>123.17700000000001</v>
      </c>
      <c r="X5278" s="186">
        <f t="shared" si="110"/>
        <v>439.13749999999999</v>
      </c>
    </row>
    <row r="5279" spans="20:24" x14ac:dyDescent="0.35">
      <c r="T5279" t="s">
        <v>10252</v>
      </c>
      <c r="U5279">
        <v>204.25</v>
      </c>
      <c r="V5279">
        <v>105.04300000000001</v>
      </c>
      <c r="X5279" s="186">
        <f t="shared" si="110"/>
        <v>439.13749999999999</v>
      </c>
    </row>
    <row r="5280" spans="20:24" x14ac:dyDescent="0.35">
      <c r="T5280" t="s">
        <v>10267</v>
      </c>
      <c r="U5280">
        <v>204.25</v>
      </c>
      <c r="V5280">
        <v>136</v>
      </c>
      <c r="X5280" s="186">
        <f t="shared" si="110"/>
        <v>439.13749999999999</v>
      </c>
    </row>
    <row r="5281" spans="20:24" x14ac:dyDescent="0.35">
      <c r="T5281" t="s">
        <v>10255</v>
      </c>
      <c r="U5281">
        <v>204.25</v>
      </c>
      <c r="V5281">
        <v>159.69300000000001</v>
      </c>
      <c r="X5281" s="186">
        <f t="shared" si="110"/>
        <v>439.13749999999999</v>
      </c>
    </row>
    <row r="5282" spans="20:24" x14ac:dyDescent="0.35">
      <c r="T5282" t="s">
        <v>10260</v>
      </c>
      <c r="U5282">
        <v>219.97509999999997</v>
      </c>
      <c r="V5282">
        <v>157.11799999999999</v>
      </c>
      <c r="X5282" s="186">
        <f t="shared" si="110"/>
        <v>472.94646499999993</v>
      </c>
    </row>
    <row r="5283" spans="20:24" x14ac:dyDescent="0.35">
      <c r="T5283" t="s">
        <v>10268</v>
      </c>
      <c r="U5283">
        <v>219.97509999999997</v>
      </c>
      <c r="V5283">
        <v>155.51</v>
      </c>
      <c r="X5283" s="186">
        <f t="shared" si="110"/>
        <v>472.94646499999993</v>
      </c>
    </row>
    <row r="5284" spans="20:24" x14ac:dyDescent="0.35">
      <c r="T5284" t="s">
        <v>10270</v>
      </c>
      <c r="U5284">
        <v>219.97509999999997</v>
      </c>
      <c r="V5284">
        <v>155.51</v>
      </c>
      <c r="X5284" s="186">
        <f t="shared" si="110"/>
        <v>472.94646499999993</v>
      </c>
    </row>
    <row r="5285" spans="20:24" x14ac:dyDescent="0.35">
      <c r="T5285" t="s">
        <v>10271</v>
      </c>
      <c r="U5285">
        <v>219.97509999999997</v>
      </c>
      <c r="V5285">
        <v>144.08099999999999</v>
      </c>
      <c r="X5285" s="186">
        <f t="shared" si="110"/>
        <v>472.94646499999993</v>
      </c>
    </row>
    <row r="5286" spans="20:24" x14ac:dyDescent="0.35">
      <c r="T5286" t="s">
        <v>10260</v>
      </c>
      <c r="U5286">
        <v>219.97509999999997</v>
      </c>
      <c r="V5286">
        <v>114.88200000000001</v>
      </c>
      <c r="X5286" s="186">
        <f t="shared" si="110"/>
        <v>472.94646499999993</v>
      </c>
    </row>
    <row r="5287" spans="20:24" x14ac:dyDescent="0.35">
      <c r="T5287" t="s">
        <v>10271</v>
      </c>
      <c r="U5287">
        <v>219.97509999999997</v>
      </c>
      <c r="V5287">
        <v>127.919</v>
      </c>
      <c r="X5287" s="186">
        <f t="shared" si="110"/>
        <v>472.94646499999993</v>
      </c>
    </row>
    <row r="5288" spans="20:24" x14ac:dyDescent="0.35">
      <c r="T5288" t="s">
        <v>10273</v>
      </c>
      <c r="U5288">
        <v>219.97509999999997</v>
      </c>
      <c r="V5288">
        <v>121.068</v>
      </c>
      <c r="X5288" s="186">
        <f t="shared" si="110"/>
        <v>472.94646499999993</v>
      </c>
    </row>
    <row r="5289" spans="20:24" x14ac:dyDescent="0.35">
      <c r="T5289" t="s">
        <v>10270</v>
      </c>
      <c r="U5289">
        <v>219.97509999999997</v>
      </c>
      <c r="V5289">
        <v>116.49</v>
      </c>
      <c r="X5289" s="186">
        <f t="shared" si="110"/>
        <v>472.94646499999993</v>
      </c>
    </row>
    <row r="5290" spans="20:24" x14ac:dyDescent="0.35">
      <c r="T5290" t="s">
        <v>10274</v>
      </c>
      <c r="U5290">
        <v>219.97509999999997</v>
      </c>
      <c r="V5290">
        <v>136</v>
      </c>
      <c r="X5290" s="186">
        <f t="shared" si="110"/>
        <v>472.94646499999993</v>
      </c>
    </row>
    <row r="5291" spans="20:24" x14ac:dyDescent="0.35">
      <c r="T5291" t="s">
        <v>10273</v>
      </c>
      <c r="U5291">
        <v>219.97509999999997</v>
      </c>
      <c r="V5291">
        <v>150.93199999999999</v>
      </c>
      <c r="X5291" s="186">
        <f t="shared" si="110"/>
        <v>472.94646499999993</v>
      </c>
    </row>
    <row r="5292" spans="20:24" x14ac:dyDescent="0.35">
      <c r="T5292" t="s">
        <v>10269</v>
      </c>
      <c r="U5292">
        <v>219.97509999999997</v>
      </c>
      <c r="V5292">
        <v>150.93199999999999</v>
      </c>
      <c r="X5292" s="186">
        <f t="shared" si="110"/>
        <v>472.94646499999993</v>
      </c>
    </row>
    <row r="5293" spans="20:24" x14ac:dyDescent="0.35">
      <c r="T5293" t="s">
        <v>10307</v>
      </c>
      <c r="U5293">
        <v>219.97509999999997</v>
      </c>
      <c r="V5293">
        <v>136</v>
      </c>
      <c r="X5293" s="186">
        <f t="shared" si="110"/>
        <v>472.94646499999993</v>
      </c>
    </row>
    <row r="5294" spans="20:24" x14ac:dyDescent="0.35">
      <c r="T5294" t="s">
        <v>10268</v>
      </c>
      <c r="U5294">
        <v>219.97509999999997</v>
      </c>
      <c r="V5294">
        <v>116.49</v>
      </c>
      <c r="X5294" s="186">
        <f t="shared" si="110"/>
        <v>472.94646499999993</v>
      </c>
    </row>
    <row r="5295" spans="20:24" x14ac:dyDescent="0.35">
      <c r="T5295" t="s">
        <v>10269</v>
      </c>
      <c r="U5295">
        <v>219.97509999999997</v>
      </c>
      <c r="V5295">
        <v>121.068</v>
      </c>
      <c r="X5295" s="186">
        <f t="shared" si="110"/>
        <v>472.94646499999993</v>
      </c>
    </row>
    <row r="5296" spans="20:24" x14ac:dyDescent="0.35">
      <c r="T5296" t="s">
        <v>10272</v>
      </c>
      <c r="U5296">
        <v>219.97509999999997</v>
      </c>
      <c r="V5296">
        <v>127.919</v>
      </c>
      <c r="X5296" s="186">
        <f t="shared" si="110"/>
        <v>472.94646499999993</v>
      </c>
    </row>
    <row r="5297" spans="20:24" x14ac:dyDescent="0.35">
      <c r="T5297" t="s">
        <v>10272</v>
      </c>
      <c r="U5297">
        <v>219.97509999999997</v>
      </c>
      <c r="V5297">
        <v>144.08099999999999</v>
      </c>
      <c r="X5297" s="186">
        <f t="shared" si="110"/>
        <v>472.94646499999993</v>
      </c>
    </row>
    <row r="5298" spans="20:24" x14ac:dyDescent="0.35">
      <c r="T5298" t="s">
        <v>10260</v>
      </c>
      <c r="U5298">
        <v>224.89</v>
      </c>
      <c r="V5298">
        <v>136</v>
      </c>
      <c r="X5298" s="186">
        <f t="shared" si="110"/>
        <v>483.51349999999996</v>
      </c>
    </row>
    <row r="5299" spans="20:24" x14ac:dyDescent="0.35">
      <c r="T5299" t="s">
        <v>10276</v>
      </c>
      <c r="U5299">
        <v>0</v>
      </c>
      <c r="V5299">
        <v>132</v>
      </c>
      <c r="X5299" s="186">
        <f t="shared" si="110"/>
        <v>0</v>
      </c>
    </row>
    <row r="5300" spans="20:24" x14ac:dyDescent="0.35">
      <c r="T5300" t="s">
        <v>10277</v>
      </c>
      <c r="U5300">
        <v>0</v>
      </c>
      <c r="V5300">
        <v>132.55000000000001</v>
      </c>
      <c r="X5300" s="186">
        <f t="shared" si="110"/>
        <v>0</v>
      </c>
    </row>
    <row r="5301" spans="20:24" x14ac:dyDescent="0.35">
      <c r="T5301" t="s">
        <v>10276</v>
      </c>
      <c r="U5301">
        <v>194.26432500000001</v>
      </c>
      <c r="V5301">
        <v>132</v>
      </c>
      <c r="X5301" s="186">
        <f t="shared" si="110"/>
        <v>417.66829875000002</v>
      </c>
    </row>
    <row r="5302" spans="20:24" x14ac:dyDescent="0.35">
      <c r="T5302" t="s">
        <v>10277</v>
      </c>
      <c r="U5302">
        <v>0</v>
      </c>
      <c r="V5302">
        <v>139.44999999999999</v>
      </c>
      <c r="X5302" s="186">
        <f t="shared" si="110"/>
        <v>0</v>
      </c>
    </row>
    <row r="5303" spans="20:24" x14ac:dyDescent="0.35">
      <c r="T5303" t="s">
        <v>10277</v>
      </c>
      <c r="U5303">
        <v>192.53163999999998</v>
      </c>
      <c r="V5303">
        <v>132.55000000000001</v>
      </c>
      <c r="X5303" s="186">
        <f t="shared" si="110"/>
        <v>413.94302599999992</v>
      </c>
    </row>
    <row r="5304" spans="20:24" x14ac:dyDescent="0.35">
      <c r="T5304" t="s">
        <v>10276</v>
      </c>
      <c r="U5304">
        <v>194.26432500000001</v>
      </c>
      <c r="V5304">
        <v>140</v>
      </c>
      <c r="X5304" s="186">
        <f t="shared" si="110"/>
        <v>417.66829875000002</v>
      </c>
    </row>
    <row r="5305" spans="20:24" x14ac:dyDescent="0.35">
      <c r="T5305" t="s">
        <v>10277</v>
      </c>
      <c r="U5305">
        <v>192.53163999999998</v>
      </c>
      <c r="V5305">
        <v>139.44999999999999</v>
      </c>
      <c r="X5305" s="186">
        <f t="shared" si="110"/>
        <v>413.94302599999992</v>
      </c>
    </row>
    <row r="5306" spans="20:24" x14ac:dyDescent="0.35">
      <c r="T5306" t="s">
        <v>9383</v>
      </c>
      <c r="U5306">
        <v>0</v>
      </c>
      <c r="V5306">
        <v>102</v>
      </c>
      <c r="X5306" s="186">
        <f t="shared" si="110"/>
        <v>0</v>
      </c>
    </row>
    <row r="5307" spans="20:24" x14ac:dyDescent="0.35">
      <c r="T5307" t="s">
        <v>10278</v>
      </c>
      <c r="U5307">
        <v>0</v>
      </c>
      <c r="V5307">
        <v>98</v>
      </c>
      <c r="X5307" s="186">
        <f t="shared" si="110"/>
        <v>0</v>
      </c>
    </row>
    <row r="5308" spans="20:24" x14ac:dyDescent="0.35">
      <c r="T5308" t="s">
        <v>9383</v>
      </c>
      <c r="U5308">
        <v>194.26432500000001</v>
      </c>
      <c r="V5308">
        <v>102</v>
      </c>
      <c r="X5308" s="186">
        <f t="shared" si="110"/>
        <v>417.66829875000002</v>
      </c>
    </row>
    <row r="5309" spans="20:24" x14ac:dyDescent="0.35">
      <c r="T5309" t="s">
        <v>10279</v>
      </c>
      <c r="U5309">
        <v>0</v>
      </c>
      <c r="V5309">
        <v>98</v>
      </c>
      <c r="X5309" s="186">
        <f t="shared" si="110"/>
        <v>0</v>
      </c>
    </row>
    <row r="5310" spans="20:24" x14ac:dyDescent="0.35">
      <c r="T5310" t="s">
        <v>10278</v>
      </c>
      <c r="U5310">
        <v>192.53163999999998</v>
      </c>
      <c r="V5310">
        <v>98</v>
      </c>
      <c r="X5310" s="186">
        <f t="shared" si="110"/>
        <v>413.94302599999992</v>
      </c>
    </row>
    <row r="5311" spans="20:24" x14ac:dyDescent="0.35">
      <c r="T5311" t="s">
        <v>10280</v>
      </c>
      <c r="U5311">
        <v>194.26432500000001</v>
      </c>
      <c r="V5311">
        <v>102</v>
      </c>
      <c r="X5311" s="186">
        <f t="shared" si="110"/>
        <v>417.66829875000002</v>
      </c>
    </row>
    <row r="5312" spans="20:24" x14ac:dyDescent="0.35">
      <c r="T5312" t="s">
        <v>10279</v>
      </c>
      <c r="U5312">
        <v>192.53163999999998</v>
      </c>
      <c r="V5312">
        <v>98</v>
      </c>
      <c r="X5312" s="186">
        <f t="shared" si="110"/>
        <v>413.94302599999992</v>
      </c>
    </row>
    <row r="5313" spans="20:24" x14ac:dyDescent="0.35">
      <c r="T5313" t="s">
        <v>10281</v>
      </c>
      <c r="U5313">
        <v>0</v>
      </c>
      <c r="V5313">
        <v>140</v>
      </c>
      <c r="X5313" s="186">
        <f t="shared" si="110"/>
        <v>0</v>
      </c>
    </row>
    <row r="5314" spans="20:24" x14ac:dyDescent="0.35">
      <c r="T5314" t="s">
        <v>10282</v>
      </c>
      <c r="U5314">
        <v>0</v>
      </c>
      <c r="V5314">
        <v>139.44999999999999</v>
      </c>
      <c r="X5314" s="186">
        <f t="shared" si="110"/>
        <v>0</v>
      </c>
    </row>
    <row r="5315" spans="20:24" x14ac:dyDescent="0.35">
      <c r="T5315" t="s">
        <v>10281</v>
      </c>
      <c r="U5315">
        <v>194.26432500000001</v>
      </c>
      <c r="V5315">
        <v>140</v>
      </c>
      <c r="X5315" s="186">
        <f t="shared" si="110"/>
        <v>417.66829875000002</v>
      </c>
    </row>
    <row r="5316" spans="20:24" x14ac:dyDescent="0.35">
      <c r="T5316" t="s">
        <v>10282</v>
      </c>
      <c r="U5316">
        <v>0</v>
      </c>
      <c r="V5316">
        <v>132.55000000000001</v>
      </c>
      <c r="X5316" s="186">
        <f t="shared" si="110"/>
        <v>0</v>
      </c>
    </row>
    <row r="5317" spans="20:24" x14ac:dyDescent="0.35">
      <c r="T5317" t="s">
        <v>10282</v>
      </c>
      <c r="U5317">
        <v>192.53163999999998</v>
      </c>
      <c r="V5317">
        <v>139.44999999999999</v>
      </c>
      <c r="X5317" s="186">
        <f t="shared" si="110"/>
        <v>413.94302599999992</v>
      </c>
    </row>
    <row r="5318" spans="20:24" x14ac:dyDescent="0.35">
      <c r="T5318" t="s">
        <v>10281</v>
      </c>
      <c r="U5318">
        <v>194.26432500000001</v>
      </c>
      <c r="V5318">
        <v>132</v>
      </c>
      <c r="X5318" s="186">
        <f t="shared" si="110"/>
        <v>417.66829875000002</v>
      </c>
    </row>
    <row r="5319" spans="20:24" x14ac:dyDescent="0.35">
      <c r="T5319" t="s">
        <v>10282</v>
      </c>
      <c r="U5319">
        <v>192.53163999999998</v>
      </c>
      <c r="V5319">
        <v>132.55000000000001</v>
      </c>
      <c r="X5319" s="186">
        <f t="shared" si="110"/>
        <v>413.94302599999992</v>
      </c>
    </row>
    <row r="5320" spans="20:24" x14ac:dyDescent="0.35">
      <c r="T5320" t="s">
        <v>10280</v>
      </c>
      <c r="U5320">
        <v>0</v>
      </c>
      <c r="V5320">
        <v>170</v>
      </c>
      <c r="X5320" s="186">
        <f t="shared" si="110"/>
        <v>0</v>
      </c>
    </row>
    <row r="5321" spans="20:24" x14ac:dyDescent="0.35">
      <c r="T5321" t="s">
        <v>10279</v>
      </c>
      <c r="U5321">
        <v>0</v>
      </c>
      <c r="V5321">
        <v>174</v>
      </c>
      <c r="X5321" s="186">
        <f t="shared" si="110"/>
        <v>0</v>
      </c>
    </row>
    <row r="5322" spans="20:24" x14ac:dyDescent="0.35">
      <c r="T5322" t="s">
        <v>10280</v>
      </c>
      <c r="U5322">
        <v>194.26432500000001</v>
      </c>
      <c r="V5322">
        <v>170</v>
      </c>
      <c r="X5322" s="186">
        <f t="shared" si="110"/>
        <v>417.66829875000002</v>
      </c>
    </row>
    <row r="5323" spans="20:24" x14ac:dyDescent="0.35">
      <c r="T5323" t="s">
        <v>10278</v>
      </c>
      <c r="U5323">
        <v>0</v>
      </c>
      <c r="V5323">
        <v>174</v>
      </c>
      <c r="X5323" s="186">
        <f t="shared" si="110"/>
        <v>0</v>
      </c>
    </row>
    <row r="5324" spans="20:24" x14ac:dyDescent="0.35">
      <c r="T5324" t="s">
        <v>10279</v>
      </c>
      <c r="U5324">
        <v>192.53163999999998</v>
      </c>
      <c r="V5324">
        <v>174</v>
      </c>
      <c r="X5324" s="186">
        <f t="shared" si="110"/>
        <v>413.94302599999992</v>
      </c>
    </row>
    <row r="5325" spans="20:24" x14ac:dyDescent="0.35">
      <c r="T5325" t="s">
        <v>9383</v>
      </c>
      <c r="U5325">
        <v>194.26432500000001</v>
      </c>
      <c r="V5325">
        <v>170</v>
      </c>
      <c r="X5325" s="186">
        <f t="shared" si="110"/>
        <v>417.66829875000002</v>
      </c>
    </row>
    <row r="5326" spans="20:24" x14ac:dyDescent="0.35">
      <c r="T5326" t="s">
        <v>10278</v>
      </c>
      <c r="U5326">
        <v>192.53163999999998</v>
      </c>
      <c r="V5326">
        <v>174</v>
      </c>
      <c r="X5326" s="186">
        <f t="shared" si="110"/>
        <v>413.94302599999992</v>
      </c>
    </row>
    <row r="5327" spans="20:24" x14ac:dyDescent="0.35">
      <c r="T5327" t="s">
        <v>10308</v>
      </c>
      <c r="U5327">
        <v>184.9</v>
      </c>
      <c r="V5327">
        <v>100.247</v>
      </c>
      <c r="X5327" s="186">
        <f t="shared" si="110"/>
        <v>397.53499999999997</v>
      </c>
    </row>
    <row r="5328" spans="20:24" x14ac:dyDescent="0.35">
      <c r="T5328" t="s">
        <v>10309</v>
      </c>
      <c r="U5328">
        <v>184.9</v>
      </c>
      <c r="V5328">
        <v>92.351600000000005</v>
      </c>
      <c r="X5328" s="186">
        <f t="shared" si="110"/>
        <v>397.53499999999997</v>
      </c>
    </row>
    <row r="5329" spans="20:24" x14ac:dyDescent="0.35">
      <c r="T5329" t="s">
        <v>10310</v>
      </c>
      <c r="U5329">
        <v>204.25</v>
      </c>
      <c r="V5329">
        <v>102.307</v>
      </c>
      <c r="X5329" s="186">
        <f t="shared" si="110"/>
        <v>439.13749999999999</v>
      </c>
    </row>
    <row r="5330" spans="20:24" x14ac:dyDescent="0.35">
      <c r="T5330" t="s">
        <v>10311</v>
      </c>
      <c r="U5330">
        <v>184.9</v>
      </c>
      <c r="V5330">
        <v>92.351600000000005</v>
      </c>
      <c r="X5330" s="186">
        <f t="shared" si="110"/>
        <v>397.53499999999997</v>
      </c>
    </row>
    <row r="5331" spans="20:24" x14ac:dyDescent="0.35">
      <c r="T5331" t="s">
        <v>10312</v>
      </c>
      <c r="U5331">
        <v>204.25</v>
      </c>
      <c r="V5331">
        <v>102.307</v>
      </c>
      <c r="X5331" s="186">
        <f t="shared" si="110"/>
        <v>439.13749999999999</v>
      </c>
    </row>
    <row r="5332" spans="20:24" x14ac:dyDescent="0.35">
      <c r="T5332" t="s">
        <v>10313</v>
      </c>
      <c r="U5332">
        <v>204.25</v>
      </c>
      <c r="V5332">
        <v>95.043400000000005</v>
      </c>
      <c r="X5332" s="186">
        <f t="shared" ref="X5332:X5395" si="111">U5332*2.15</f>
        <v>439.13749999999999</v>
      </c>
    </row>
    <row r="5333" spans="20:24" x14ac:dyDescent="0.35">
      <c r="T5333" t="s">
        <v>10314</v>
      </c>
      <c r="U5333">
        <v>184.9</v>
      </c>
      <c r="V5333">
        <v>126</v>
      </c>
      <c r="X5333" s="186">
        <f t="shared" si="111"/>
        <v>397.53499999999997</v>
      </c>
    </row>
    <row r="5334" spans="20:24" x14ac:dyDescent="0.35">
      <c r="T5334" t="s">
        <v>10315</v>
      </c>
      <c r="U5334">
        <v>184.9</v>
      </c>
      <c r="V5334">
        <v>112.062</v>
      </c>
      <c r="X5334" s="186">
        <f t="shared" si="111"/>
        <v>397.53499999999997</v>
      </c>
    </row>
    <row r="5335" spans="20:24" x14ac:dyDescent="0.35">
      <c r="T5335" t="s">
        <v>10316</v>
      </c>
      <c r="U5335">
        <v>204.25</v>
      </c>
      <c r="V5335">
        <v>126</v>
      </c>
      <c r="X5335" s="186">
        <f t="shared" si="111"/>
        <v>439.13749999999999</v>
      </c>
    </row>
    <row r="5336" spans="20:24" x14ac:dyDescent="0.35">
      <c r="T5336" t="s">
        <v>10308</v>
      </c>
      <c r="U5336">
        <v>184.9</v>
      </c>
      <c r="V5336">
        <v>151.75299999999999</v>
      </c>
      <c r="X5336" s="186">
        <f t="shared" si="111"/>
        <v>397.53499999999997</v>
      </c>
    </row>
    <row r="5337" spans="20:24" x14ac:dyDescent="0.35">
      <c r="T5337" t="s">
        <v>10315</v>
      </c>
      <c r="U5337">
        <v>184.9</v>
      </c>
      <c r="V5337">
        <v>139.93799999999999</v>
      </c>
      <c r="X5337" s="186">
        <f t="shared" si="111"/>
        <v>397.53499999999997</v>
      </c>
    </row>
    <row r="5338" spans="20:24" x14ac:dyDescent="0.35">
      <c r="T5338" t="s">
        <v>10310</v>
      </c>
      <c r="U5338">
        <v>204.25</v>
      </c>
      <c r="V5338">
        <v>149.69300000000001</v>
      </c>
      <c r="X5338" s="186">
        <f t="shared" si="111"/>
        <v>439.13749999999999</v>
      </c>
    </row>
    <row r="5339" spans="20:24" x14ac:dyDescent="0.35">
      <c r="T5339" t="s">
        <v>10291</v>
      </c>
      <c r="U5339">
        <v>184.9</v>
      </c>
      <c r="V5339">
        <v>162.42099999999999</v>
      </c>
      <c r="X5339" s="186">
        <f t="shared" si="111"/>
        <v>397.53499999999997</v>
      </c>
    </row>
    <row r="5340" spans="20:24" x14ac:dyDescent="0.35">
      <c r="T5340" t="s">
        <v>10309</v>
      </c>
      <c r="U5340">
        <v>184.9</v>
      </c>
      <c r="V5340">
        <v>159.648</v>
      </c>
      <c r="X5340" s="186">
        <f t="shared" si="111"/>
        <v>397.53499999999997</v>
      </c>
    </row>
    <row r="5341" spans="20:24" x14ac:dyDescent="0.35">
      <c r="T5341" t="s">
        <v>10291</v>
      </c>
      <c r="U5341">
        <v>204.25</v>
      </c>
      <c r="V5341">
        <v>159.50700000000001</v>
      </c>
      <c r="X5341" s="186">
        <f t="shared" si="111"/>
        <v>439.13749999999999</v>
      </c>
    </row>
    <row r="5342" spans="20:24" x14ac:dyDescent="0.35">
      <c r="T5342" t="s">
        <v>10311</v>
      </c>
      <c r="U5342">
        <v>21.5</v>
      </c>
      <c r="V5342">
        <v>92.351600000000005</v>
      </c>
      <c r="X5342" s="186">
        <f t="shared" si="111"/>
        <v>46.225000000000001</v>
      </c>
    </row>
    <row r="5343" spans="20:24" x14ac:dyDescent="0.35">
      <c r="T5343" t="s">
        <v>10317</v>
      </c>
      <c r="U5343">
        <v>21.5</v>
      </c>
      <c r="V5343">
        <v>100.247</v>
      </c>
      <c r="X5343" s="186">
        <f t="shared" si="111"/>
        <v>46.225000000000001</v>
      </c>
    </row>
    <row r="5344" spans="20:24" x14ac:dyDescent="0.35">
      <c r="T5344" t="s">
        <v>10314</v>
      </c>
      <c r="U5344">
        <v>21.5</v>
      </c>
      <c r="V5344">
        <v>126</v>
      </c>
      <c r="X5344" s="186">
        <f t="shared" si="111"/>
        <v>46.225000000000001</v>
      </c>
    </row>
    <row r="5345" spans="20:24" x14ac:dyDescent="0.35">
      <c r="T5345" t="s">
        <v>10315</v>
      </c>
      <c r="U5345">
        <v>21.5</v>
      </c>
      <c r="V5345">
        <v>112.062</v>
      </c>
      <c r="X5345" s="186">
        <f t="shared" si="111"/>
        <v>46.225000000000001</v>
      </c>
    </row>
    <row r="5346" spans="20:24" x14ac:dyDescent="0.35">
      <c r="T5346" t="s">
        <v>10308</v>
      </c>
      <c r="U5346">
        <v>21.5</v>
      </c>
      <c r="V5346">
        <v>151.75299999999999</v>
      </c>
      <c r="X5346" s="186">
        <f t="shared" si="111"/>
        <v>46.225000000000001</v>
      </c>
    </row>
    <row r="5347" spans="20:24" x14ac:dyDescent="0.35">
      <c r="T5347" t="s">
        <v>10315</v>
      </c>
      <c r="U5347">
        <v>21.5</v>
      </c>
      <c r="V5347">
        <v>139.93799999999999</v>
      </c>
      <c r="X5347" s="186">
        <f t="shared" si="111"/>
        <v>46.225000000000001</v>
      </c>
    </row>
    <row r="5348" spans="20:24" x14ac:dyDescent="0.35">
      <c r="T5348" t="s">
        <v>10291</v>
      </c>
      <c r="U5348">
        <v>21.5</v>
      </c>
      <c r="V5348">
        <v>162.42099999999999</v>
      </c>
      <c r="X5348" s="186">
        <f t="shared" si="111"/>
        <v>46.225000000000001</v>
      </c>
    </row>
    <row r="5349" spans="20:24" x14ac:dyDescent="0.35">
      <c r="T5349" t="s">
        <v>10309</v>
      </c>
      <c r="U5349">
        <v>21.5</v>
      </c>
      <c r="V5349">
        <v>159.648</v>
      </c>
      <c r="X5349" s="186">
        <f t="shared" si="111"/>
        <v>46.225000000000001</v>
      </c>
    </row>
    <row r="5350" spans="20:24" x14ac:dyDescent="0.35">
      <c r="T5350" t="s">
        <v>10317</v>
      </c>
      <c r="U5350">
        <v>21.5</v>
      </c>
      <c r="V5350">
        <v>151.75299999999999</v>
      </c>
      <c r="X5350" s="186">
        <f t="shared" si="111"/>
        <v>46.225000000000001</v>
      </c>
    </row>
    <row r="5351" spans="20:24" x14ac:dyDescent="0.35">
      <c r="T5351" t="s">
        <v>10311</v>
      </c>
      <c r="U5351">
        <v>21.5</v>
      </c>
      <c r="V5351">
        <v>159.648</v>
      </c>
      <c r="X5351" s="186">
        <f t="shared" si="111"/>
        <v>46.225000000000001</v>
      </c>
    </row>
    <row r="5352" spans="20:24" x14ac:dyDescent="0.35">
      <c r="T5352" t="s">
        <v>10317</v>
      </c>
      <c r="U5352">
        <v>184.9</v>
      </c>
      <c r="V5352">
        <v>151.75299999999999</v>
      </c>
      <c r="X5352" s="186">
        <f t="shared" si="111"/>
        <v>397.53499999999997</v>
      </c>
    </row>
    <row r="5353" spans="20:24" x14ac:dyDescent="0.35">
      <c r="T5353" t="s">
        <v>10318</v>
      </c>
      <c r="U5353">
        <v>21.5</v>
      </c>
      <c r="V5353">
        <v>126</v>
      </c>
      <c r="X5353" s="186">
        <f t="shared" si="111"/>
        <v>46.225000000000001</v>
      </c>
    </row>
    <row r="5354" spans="20:24" x14ac:dyDescent="0.35">
      <c r="T5354" t="s">
        <v>10319</v>
      </c>
      <c r="U5354">
        <v>21.5</v>
      </c>
      <c r="V5354">
        <v>139.93799999999999</v>
      </c>
      <c r="X5354" s="186">
        <f t="shared" si="111"/>
        <v>46.225000000000001</v>
      </c>
    </row>
    <row r="5355" spans="20:24" x14ac:dyDescent="0.35">
      <c r="T5355" t="s">
        <v>10318</v>
      </c>
      <c r="U5355">
        <v>184.9</v>
      </c>
      <c r="V5355">
        <v>126</v>
      </c>
      <c r="X5355" s="186">
        <f t="shared" si="111"/>
        <v>397.53499999999997</v>
      </c>
    </row>
    <row r="5356" spans="20:24" x14ac:dyDescent="0.35">
      <c r="T5356" t="s">
        <v>10309</v>
      </c>
      <c r="U5356">
        <v>21.5</v>
      </c>
      <c r="V5356">
        <v>92.351600000000005</v>
      </c>
      <c r="X5356" s="186">
        <f t="shared" si="111"/>
        <v>46.225000000000001</v>
      </c>
    </row>
    <row r="5357" spans="20:24" x14ac:dyDescent="0.35">
      <c r="T5357" t="s">
        <v>10291</v>
      </c>
      <c r="U5357">
        <v>21.5</v>
      </c>
      <c r="V5357">
        <v>89.5792</v>
      </c>
      <c r="X5357" s="186">
        <f t="shared" si="111"/>
        <v>46.225000000000001</v>
      </c>
    </row>
    <row r="5358" spans="20:24" x14ac:dyDescent="0.35">
      <c r="T5358" t="s">
        <v>10319</v>
      </c>
      <c r="U5358">
        <v>21.5</v>
      </c>
      <c r="V5358">
        <v>112.062</v>
      </c>
      <c r="X5358" s="186">
        <f t="shared" si="111"/>
        <v>46.225000000000001</v>
      </c>
    </row>
    <row r="5359" spans="20:24" x14ac:dyDescent="0.35">
      <c r="T5359" t="s">
        <v>10317</v>
      </c>
      <c r="U5359">
        <v>184.9</v>
      </c>
      <c r="V5359">
        <v>100.247</v>
      </c>
      <c r="X5359" s="186">
        <f t="shared" si="111"/>
        <v>397.53499999999997</v>
      </c>
    </row>
    <row r="5360" spans="20:24" x14ac:dyDescent="0.35">
      <c r="T5360" t="s">
        <v>10308</v>
      </c>
      <c r="U5360">
        <v>21.5</v>
      </c>
      <c r="V5360">
        <v>100.247</v>
      </c>
      <c r="X5360" s="186">
        <f t="shared" si="111"/>
        <v>46.225000000000001</v>
      </c>
    </row>
    <row r="5361" spans="20:24" x14ac:dyDescent="0.35">
      <c r="T5361" t="s">
        <v>10291</v>
      </c>
      <c r="U5361">
        <v>184.9</v>
      </c>
      <c r="V5361">
        <v>89.5792</v>
      </c>
      <c r="X5361" s="186">
        <f t="shared" si="111"/>
        <v>397.53499999999997</v>
      </c>
    </row>
    <row r="5362" spans="20:24" x14ac:dyDescent="0.35">
      <c r="T5362" t="s">
        <v>10311</v>
      </c>
      <c r="U5362">
        <v>184.9</v>
      </c>
      <c r="V5362">
        <v>159.648</v>
      </c>
      <c r="X5362" s="186">
        <f t="shared" si="111"/>
        <v>397.53499999999997</v>
      </c>
    </row>
    <row r="5363" spans="20:24" x14ac:dyDescent="0.35">
      <c r="T5363" t="s">
        <v>10319</v>
      </c>
      <c r="U5363">
        <v>184.9</v>
      </c>
      <c r="V5363">
        <v>139.93799999999999</v>
      </c>
      <c r="X5363" s="186">
        <f t="shared" si="111"/>
        <v>397.53499999999997</v>
      </c>
    </row>
    <row r="5364" spans="20:24" x14ac:dyDescent="0.35">
      <c r="T5364" t="s">
        <v>10319</v>
      </c>
      <c r="U5364">
        <v>184.9</v>
      </c>
      <c r="V5364">
        <v>112.062</v>
      </c>
      <c r="X5364" s="186">
        <f t="shared" si="111"/>
        <v>397.53499999999997</v>
      </c>
    </row>
    <row r="5365" spans="20:24" x14ac:dyDescent="0.35">
      <c r="T5365" t="s">
        <v>10320</v>
      </c>
      <c r="U5365">
        <v>204.25</v>
      </c>
      <c r="V5365">
        <v>138.82300000000001</v>
      </c>
      <c r="X5365" s="186">
        <f t="shared" si="111"/>
        <v>439.13749999999999</v>
      </c>
    </row>
    <row r="5366" spans="20:24" x14ac:dyDescent="0.35">
      <c r="T5366" t="s">
        <v>10320</v>
      </c>
      <c r="U5366">
        <v>204.25</v>
      </c>
      <c r="V5366">
        <v>113.17700000000001</v>
      </c>
      <c r="X5366" s="186">
        <f t="shared" si="111"/>
        <v>439.13749999999999</v>
      </c>
    </row>
    <row r="5367" spans="20:24" x14ac:dyDescent="0.35">
      <c r="T5367" t="s">
        <v>10313</v>
      </c>
      <c r="U5367">
        <v>204.25</v>
      </c>
      <c r="V5367">
        <v>156.95699999999999</v>
      </c>
      <c r="X5367" s="186">
        <f t="shared" si="111"/>
        <v>439.13749999999999</v>
      </c>
    </row>
    <row r="5368" spans="20:24" x14ac:dyDescent="0.35">
      <c r="T5368" t="s">
        <v>10321</v>
      </c>
      <c r="U5368">
        <v>204.25</v>
      </c>
      <c r="V5368">
        <v>156.95699999999999</v>
      </c>
      <c r="X5368" s="186">
        <f t="shared" si="111"/>
        <v>439.13749999999999</v>
      </c>
    </row>
    <row r="5369" spans="20:24" x14ac:dyDescent="0.35">
      <c r="T5369" t="s">
        <v>10322</v>
      </c>
      <c r="U5369">
        <v>204.25</v>
      </c>
      <c r="V5369">
        <v>138.82300000000001</v>
      </c>
      <c r="X5369" s="186">
        <f t="shared" si="111"/>
        <v>439.13749999999999</v>
      </c>
    </row>
    <row r="5370" spans="20:24" x14ac:dyDescent="0.35">
      <c r="T5370" t="s">
        <v>10291</v>
      </c>
      <c r="U5370">
        <v>204.25</v>
      </c>
      <c r="V5370">
        <v>92.492900000000006</v>
      </c>
      <c r="X5370" s="186">
        <f t="shared" si="111"/>
        <v>439.13749999999999</v>
      </c>
    </row>
    <row r="5371" spans="20:24" x14ac:dyDescent="0.35">
      <c r="T5371" t="s">
        <v>10322</v>
      </c>
      <c r="U5371">
        <v>204.25</v>
      </c>
      <c r="V5371">
        <v>113.17700000000001</v>
      </c>
      <c r="X5371" s="186">
        <f t="shared" si="111"/>
        <v>439.13749999999999</v>
      </c>
    </row>
    <row r="5372" spans="20:24" x14ac:dyDescent="0.35">
      <c r="T5372" t="s">
        <v>10321</v>
      </c>
      <c r="U5372">
        <v>204.25</v>
      </c>
      <c r="V5372">
        <v>95.043400000000005</v>
      </c>
      <c r="X5372" s="186">
        <f t="shared" si="111"/>
        <v>439.13749999999999</v>
      </c>
    </row>
    <row r="5373" spans="20:24" x14ac:dyDescent="0.35">
      <c r="T5373" t="s">
        <v>10323</v>
      </c>
      <c r="U5373">
        <v>204.25</v>
      </c>
      <c r="V5373">
        <v>126</v>
      </c>
      <c r="X5373" s="186">
        <f t="shared" si="111"/>
        <v>439.13749999999999</v>
      </c>
    </row>
    <row r="5374" spans="20:24" x14ac:dyDescent="0.35">
      <c r="T5374" t="s">
        <v>10312</v>
      </c>
      <c r="U5374">
        <v>204.25</v>
      </c>
      <c r="V5374">
        <v>149.69300000000001</v>
      </c>
      <c r="X5374" s="186">
        <f t="shared" si="111"/>
        <v>439.13749999999999</v>
      </c>
    </row>
    <row r="5375" spans="20:24" x14ac:dyDescent="0.35">
      <c r="T5375" t="s">
        <v>10291</v>
      </c>
      <c r="U5375">
        <v>219.97509999999997</v>
      </c>
      <c r="V5375">
        <v>147.11799999999999</v>
      </c>
      <c r="X5375" s="186">
        <f t="shared" si="111"/>
        <v>472.94646499999993</v>
      </c>
    </row>
    <row r="5376" spans="20:24" x14ac:dyDescent="0.35">
      <c r="T5376" t="s">
        <v>10324</v>
      </c>
      <c r="U5376">
        <v>219.97509999999997</v>
      </c>
      <c r="V5376">
        <v>145.51</v>
      </c>
      <c r="X5376" s="186">
        <f t="shared" si="111"/>
        <v>472.94646499999993</v>
      </c>
    </row>
    <row r="5377" spans="20:24" x14ac:dyDescent="0.35">
      <c r="T5377" t="s">
        <v>10325</v>
      </c>
      <c r="U5377">
        <v>219.97509999999997</v>
      </c>
      <c r="V5377">
        <v>145.51</v>
      </c>
      <c r="X5377" s="186">
        <f t="shared" si="111"/>
        <v>472.94646499999993</v>
      </c>
    </row>
    <row r="5378" spans="20:24" x14ac:dyDescent="0.35">
      <c r="T5378" t="s">
        <v>10326</v>
      </c>
      <c r="U5378">
        <v>219.97509999999997</v>
      </c>
      <c r="V5378">
        <v>134.08099999999999</v>
      </c>
      <c r="X5378" s="186">
        <f t="shared" si="111"/>
        <v>472.94646499999993</v>
      </c>
    </row>
    <row r="5379" spans="20:24" x14ac:dyDescent="0.35">
      <c r="T5379" t="s">
        <v>10291</v>
      </c>
      <c r="U5379">
        <v>219.97509999999997</v>
      </c>
      <c r="V5379">
        <v>104.88200000000001</v>
      </c>
      <c r="X5379" s="186">
        <f t="shared" si="111"/>
        <v>472.94646499999993</v>
      </c>
    </row>
    <row r="5380" spans="20:24" x14ac:dyDescent="0.35">
      <c r="T5380" t="s">
        <v>10326</v>
      </c>
      <c r="U5380">
        <v>219.97509999999997</v>
      </c>
      <c r="V5380">
        <v>117.919</v>
      </c>
      <c r="X5380" s="186">
        <f t="shared" si="111"/>
        <v>472.94646499999993</v>
      </c>
    </row>
    <row r="5381" spans="20:24" x14ac:dyDescent="0.35">
      <c r="T5381" t="s">
        <v>10327</v>
      </c>
      <c r="U5381">
        <v>219.97509999999997</v>
      </c>
      <c r="V5381">
        <v>111.068</v>
      </c>
      <c r="X5381" s="186">
        <f t="shared" si="111"/>
        <v>472.94646499999993</v>
      </c>
    </row>
    <row r="5382" spans="20:24" x14ac:dyDescent="0.35">
      <c r="T5382" t="s">
        <v>10325</v>
      </c>
      <c r="U5382">
        <v>219.97509999999997</v>
      </c>
      <c r="V5382">
        <v>106.49</v>
      </c>
      <c r="X5382" s="186">
        <f t="shared" si="111"/>
        <v>472.94646499999993</v>
      </c>
    </row>
    <row r="5383" spans="20:24" x14ac:dyDescent="0.35">
      <c r="T5383" t="s">
        <v>10328</v>
      </c>
      <c r="U5383">
        <v>219.97509999999997</v>
      </c>
      <c r="V5383">
        <v>126</v>
      </c>
      <c r="X5383" s="186">
        <f t="shared" si="111"/>
        <v>472.94646499999993</v>
      </c>
    </row>
    <row r="5384" spans="20:24" x14ac:dyDescent="0.35">
      <c r="T5384" t="s">
        <v>10327</v>
      </c>
      <c r="U5384">
        <v>219.97509999999997</v>
      </c>
      <c r="V5384">
        <v>140.93199999999999</v>
      </c>
      <c r="X5384" s="186">
        <f t="shared" si="111"/>
        <v>472.94646499999993</v>
      </c>
    </row>
    <row r="5385" spans="20:24" x14ac:dyDescent="0.35">
      <c r="T5385" t="s">
        <v>10329</v>
      </c>
      <c r="U5385">
        <v>219.97509999999997</v>
      </c>
      <c r="V5385">
        <v>140.93199999999999</v>
      </c>
      <c r="X5385" s="186">
        <f t="shared" si="111"/>
        <v>472.94646499999993</v>
      </c>
    </row>
    <row r="5386" spans="20:24" x14ac:dyDescent="0.35">
      <c r="T5386" t="s">
        <v>10330</v>
      </c>
      <c r="U5386">
        <v>219.97509999999997</v>
      </c>
      <c r="V5386">
        <v>126</v>
      </c>
      <c r="X5386" s="186">
        <f t="shared" si="111"/>
        <v>472.94646499999993</v>
      </c>
    </row>
    <row r="5387" spans="20:24" x14ac:dyDescent="0.35">
      <c r="T5387" t="s">
        <v>10324</v>
      </c>
      <c r="U5387">
        <v>219.97509999999997</v>
      </c>
      <c r="V5387">
        <v>106.49</v>
      </c>
      <c r="X5387" s="186">
        <f t="shared" si="111"/>
        <v>472.94646499999993</v>
      </c>
    </row>
    <row r="5388" spans="20:24" x14ac:dyDescent="0.35">
      <c r="T5388" t="s">
        <v>10329</v>
      </c>
      <c r="U5388">
        <v>219.97509999999997</v>
      </c>
      <c r="V5388">
        <v>111.068</v>
      </c>
      <c r="X5388" s="186">
        <f t="shared" si="111"/>
        <v>472.94646499999993</v>
      </c>
    </row>
    <row r="5389" spans="20:24" x14ac:dyDescent="0.35">
      <c r="T5389" t="s">
        <v>10331</v>
      </c>
      <c r="U5389">
        <v>219.97509999999997</v>
      </c>
      <c r="V5389">
        <v>117.919</v>
      </c>
      <c r="X5389" s="186">
        <f t="shared" si="111"/>
        <v>472.94646499999993</v>
      </c>
    </row>
    <row r="5390" spans="20:24" x14ac:dyDescent="0.35">
      <c r="T5390" t="s">
        <v>10331</v>
      </c>
      <c r="U5390">
        <v>219.97509999999997</v>
      </c>
      <c r="V5390">
        <v>134.08099999999999</v>
      </c>
      <c r="X5390" s="186">
        <f t="shared" si="111"/>
        <v>472.94646499999993</v>
      </c>
    </row>
    <row r="5391" spans="20:24" x14ac:dyDescent="0.35">
      <c r="T5391" t="s">
        <v>10291</v>
      </c>
      <c r="U5391">
        <v>224.89</v>
      </c>
      <c r="V5391">
        <v>126</v>
      </c>
      <c r="X5391" s="186">
        <f t="shared" si="111"/>
        <v>483.51349999999996</v>
      </c>
    </row>
    <row r="5392" spans="20:24" x14ac:dyDescent="0.35">
      <c r="T5392" t="s">
        <v>10332</v>
      </c>
      <c r="U5392">
        <v>0</v>
      </c>
      <c r="V5392">
        <v>122</v>
      </c>
      <c r="X5392" s="186">
        <f t="shared" si="111"/>
        <v>0</v>
      </c>
    </row>
    <row r="5393" spans="20:24" x14ac:dyDescent="0.35">
      <c r="T5393" t="s">
        <v>10333</v>
      </c>
      <c r="U5393">
        <v>0</v>
      </c>
      <c r="V5393">
        <v>122.55</v>
      </c>
      <c r="X5393" s="186">
        <f t="shared" si="111"/>
        <v>0</v>
      </c>
    </row>
    <row r="5394" spans="20:24" x14ac:dyDescent="0.35">
      <c r="T5394" t="s">
        <v>10332</v>
      </c>
      <c r="U5394">
        <v>194.26432500000001</v>
      </c>
      <c r="V5394">
        <v>122</v>
      </c>
      <c r="X5394" s="186">
        <f t="shared" si="111"/>
        <v>417.66829875000002</v>
      </c>
    </row>
    <row r="5395" spans="20:24" x14ac:dyDescent="0.35">
      <c r="T5395" t="s">
        <v>10333</v>
      </c>
      <c r="U5395">
        <v>0</v>
      </c>
      <c r="V5395">
        <v>129.44999999999999</v>
      </c>
      <c r="X5395" s="186">
        <f t="shared" si="111"/>
        <v>0</v>
      </c>
    </row>
    <row r="5396" spans="20:24" x14ac:dyDescent="0.35">
      <c r="T5396" t="s">
        <v>10333</v>
      </c>
      <c r="U5396">
        <v>192.53163999999998</v>
      </c>
      <c r="V5396">
        <v>122.55</v>
      </c>
      <c r="X5396" s="186">
        <f t="shared" ref="X5396:X5459" si="112">U5396*2.15</f>
        <v>413.94302599999992</v>
      </c>
    </row>
    <row r="5397" spans="20:24" x14ac:dyDescent="0.35">
      <c r="T5397" t="s">
        <v>10332</v>
      </c>
      <c r="U5397">
        <v>194.26432500000001</v>
      </c>
      <c r="V5397">
        <v>130</v>
      </c>
      <c r="X5397" s="186">
        <f t="shared" si="112"/>
        <v>417.66829875000002</v>
      </c>
    </row>
    <row r="5398" spans="20:24" x14ac:dyDescent="0.35">
      <c r="T5398" t="s">
        <v>10333</v>
      </c>
      <c r="U5398">
        <v>192.53163999999998</v>
      </c>
      <c r="V5398">
        <v>129.44999999999999</v>
      </c>
      <c r="X5398" s="186">
        <f t="shared" si="112"/>
        <v>413.94302599999992</v>
      </c>
    </row>
    <row r="5399" spans="20:24" x14ac:dyDescent="0.35">
      <c r="T5399" t="s">
        <v>10334</v>
      </c>
      <c r="U5399">
        <v>0</v>
      </c>
      <c r="V5399">
        <v>92</v>
      </c>
      <c r="X5399" s="186">
        <f t="shared" si="112"/>
        <v>0</v>
      </c>
    </row>
    <row r="5400" spans="20:24" x14ac:dyDescent="0.35">
      <c r="T5400" t="s">
        <v>10335</v>
      </c>
      <c r="U5400">
        <v>0</v>
      </c>
      <c r="V5400">
        <v>88</v>
      </c>
      <c r="X5400" s="186">
        <f t="shared" si="112"/>
        <v>0</v>
      </c>
    </row>
    <row r="5401" spans="20:24" x14ac:dyDescent="0.35">
      <c r="T5401" t="s">
        <v>10334</v>
      </c>
      <c r="U5401">
        <v>194.26432500000001</v>
      </c>
      <c r="V5401">
        <v>92</v>
      </c>
      <c r="X5401" s="186">
        <f t="shared" si="112"/>
        <v>417.66829875000002</v>
      </c>
    </row>
    <row r="5402" spans="20:24" x14ac:dyDescent="0.35">
      <c r="T5402" t="s">
        <v>10336</v>
      </c>
      <c r="U5402">
        <v>0</v>
      </c>
      <c r="V5402">
        <v>88</v>
      </c>
      <c r="X5402" s="186">
        <f t="shared" si="112"/>
        <v>0</v>
      </c>
    </row>
    <row r="5403" spans="20:24" x14ac:dyDescent="0.35">
      <c r="T5403" t="s">
        <v>10335</v>
      </c>
      <c r="U5403">
        <v>192.53163999999998</v>
      </c>
      <c r="V5403">
        <v>88</v>
      </c>
      <c r="X5403" s="186">
        <f t="shared" si="112"/>
        <v>413.94302599999992</v>
      </c>
    </row>
    <row r="5404" spans="20:24" x14ac:dyDescent="0.35">
      <c r="T5404" t="s">
        <v>10294</v>
      </c>
      <c r="U5404">
        <v>194.26432500000001</v>
      </c>
      <c r="V5404">
        <v>92</v>
      </c>
      <c r="X5404" s="186">
        <f t="shared" si="112"/>
        <v>417.66829875000002</v>
      </c>
    </row>
    <row r="5405" spans="20:24" x14ac:dyDescent="0.35">
      <c r="T5405" t="s">
        <v>10336</v>
      </c>
      <c r="U5405">
        <v>192.53163999999998</v>
      </c>
      <c r="V5405">
        <v>88</v>
      </c>
      <c r="X5405" s="186">
        <f t="shared" si="112"/>
        <v>413.94302599999992</v>
      </c>
    </row>
    <row r="5406" spans="20:24" x14ac:dyDescent="0.35">
      <c r="T5406" t="s">
        <v>10337</v>
      </c>
      <c r="U5406">
        <v>0</v>
      </c>
      <c r="V5406">
        <v>130</v>
      </c>
      <c r="X5406" s="186">
        <f t="shared" si="112"/>
        <v>0</v>
      </c>
    </row>
    <row r="5407" spans="20:24" x14ac:dyDescent="0.35">
      <c r="T5407" t="s">
        <v>9368</v>
      </c>
      <c r="U5407">
        <v>0</v>
      </c>
      <c r="V5407">
        <v>129.44999999999999</v>
      </c>
      <c r="X5407" s="186">
        <f t="shared" si="112"/>
        <v>0</v>
      </c>
    </row>
    <row r="5408" spans="20:24" x14ac:dyDescent="0.35">
      <c r="T5408" t="s">
        <v>10337</v>
      </c>
      <c r="U5408">
        <v>194.26432500000001</v>
      </c>
      <c r="V5408">
        <v>130</v>
      </c>
      <c r="X5408" s="186">
        <f t="shared" si="112"/>
        <v>417.66829875000002</v>
      </c>
    </row>
    <row r="5409" spans="20:24" x14ac:dyDescent="0.35">
      <c r="T5409" t="s">
        <v>9368</v>
      </c>
      <c r="U5409">
        <v>0</v>
      </c>
      <c r="V5409">
        <v>122.55</v>
      </c>
      <c r="X5409" s="186">
        <f t="shared" si="112"/>
        <v>0</v>
      </c>
    </row>
    <row r="5410" spans="20:24" x14ac:dyDescent="0.35">
      <c r="T5410" t="s">
        <v>9368</v>
      </c>
      <c r="U5410">
        <v>192.53163999999998</v>
      </c>
      <c r="V5410">
        <v>129.44999999999999</v>
      </c>
      <c r="X5410" s="186">
        <f t="shared" si="112"/>
        <v>413.94302599999992</v>
      </c>
    </row>
    <row r="5411" spans="20:24" x14ac:dyDescent="0.35">
      <c r="T5411" t="s">
        <v>10337</v>
      </c>
      <c r="U5411">
        <v>194.26432500000001</v>
      </c>
      <c r="V5411">
        <v>122</v>
      </c>
      <c r="X5411" s="186">
        <f t="shared" si="112"/>
        <v>417.66829875000002</v>
      </c>
    </row>
    <row r="5412" spans="20:24" x14ac:dyDescent="0.35">
      <c r="T5412" t="s">
        <v>9368</v>
      </c>
      <c r="U5412">
        <v>192.53163999999998</v>
      </c>
      <c r="V5412">
        <v>122.55</v>
      </c>
      <c r="X5412" s="186">
        <f t="shared" si="112"/>
        <v>413.94302599999992</v>
      </c>
    </row>
    <row r="5413" spans="20:24" x14ac:dyDescent="0.35">
      <c r="T5413" t="s">
        <v>10294</v>
      </c>
      <c r="U5413">
        <v>0</v>
      </c>
      <c r="V5413">
        <v>160</v>
      </c>
      <c r="X5413" s="186">
        <f t="shared" si="112"/>
        <v>0</v>
      </c>
    </row>
    <row r="5414" spans="20:24" x14ac:dyDescent="0.35">
      <c r="T5414" t="s">
        <v>10336</v>
      </c>
      <c r="U5414">
        <v>0</v>
      </c>
      <c r="V5414">
        <v>164</v>
      </c>
      <c r="X5414" s="186">
        <f t="shared" si="112"/>
        <v>0</v>
      </c>
    </row>
    <row r="5415" spans="20:24" x14ac:dyDescent="0.35">
      <c r="T5415" t="s">
        <v>10294</v>
      </c>
      <c r="U5415">
        <v>194.26432500000001</v>
      </c>
      <c r="V5415">
        <v>160</v>
      </c>
      <c r="X5415" s="186">
        <f t="shared" si="112"/>
        <v>417.66829875000002</v>
      </c>
    </row>
    <row r="5416" spans="20:24" x14ac:dyDescent="0.35">
      <c r="T5416" t="s">
        <v>10335</v>
      </c>
      <c r="U5416">
        <v>0</v>
      </c>
      <c r="V5416">
        <v>164</v>
      </c>
      <c r="X5416" s="186">
        <f t="shared" si="112"/>
        <v>0</v>
      </c>
    </row>
    <row r="5417" spans="20:24" x14ac:dyDescent="0.35">
      <c r="T5417" t="s">
        <v>10336</v>
      </c>
      <c r="U5417">
        <v>192.53163999999998</v>
      </c>
      <c r="V5417">
        <v>164</v>
      </c>
      <c r="X5417" s="186">
        <f t="shared" si="112"/>
        <v>413.94302599999992</v>
      </c>
    </row>
    <row r="5418" spans="20:24" x14ac:dyDescent="0.35">
      <c r="T5418" t="s">
        <v>10334</v>
      </c>
      <c r="U5418">
        <v>194.26432500000001</v>
      </c>
      <c r="V5418">
        <v>160</v>
      </c>
      <c r="X5418" s="186">
        <f t="shared" si="112"/>
        <v>417.66829875000002</v>
      </c>
    </row>
    <row r="5419" spans="20:24" x14ac:dyDescent="0.35">
      <c r="T5419" t="s">
        <v>10335</v>
      </c>
      <c r="U5419">
        <v>192.53163999999998</v>
      </c>
      <c r="V5419">
        <v>164</v>
      </c>
      <c r="X5419" s="186">
        <f t="shared" si="112"/>
        <v>413.94302599999992</v>
      </c>
    </row>
    <row r="5420" spans="20:24" x14ac:dyDescent="0.35">
      <c r="T5420" t="s">
        <v>10224</v>
      </c>
      <c r="U5420">
        <v>0</v>
      </c>
      <c r="V5420">
        <v>4</v>
      </c>
      <c r="X5420" s="186">
        <f t="shared" si="112"/>
        <v>0</v>
      </c>
    </row>
    <row r="5421" spans="20:24" x14ac:dyDescent="0.35">
      <c r="T5421" t="s">
        <v>10229</v>
      </c>
      <c r="U5421">
        <v>0</v>
      </c>
      <c r="V5421">
        <v>-34</v>
      </c>
      <c r="X5421" s="186">
        <f t="shared" si="112"/>
        <v>0</v>
      </c>
    </row>
    <row r="5422" spans="20:24" x14ac:dyDescent="0.35">
      <c r="T5422" t="s">
        <v>10230</v>
      </c>
      <c r="U5422">
        <v>0</v>
      </c>
      <c r="V5422">
        <v>-4</v>
      </c>
      <c r="X5422" s="186">
        <f t="shared" si="112"/>
        <v>0</v>
      </c>
    </row>
    <row r="5423" spans="20:24" x14ac:dyDescent="0.35">
      <c r="T5423" t="s">
        <v>10226</v>
      </c>
      <c r="U5423">
        <v>0</v>
      </c>
      <c r="V5423">
        <v>34</v>
      </c>
      <c r="X5423" s="186">
        <f t="shared" si="112"/>
        <v>0</v>
      </c>
    </row>
    <row r="5424" spans="20:24" x14ac:dyDescent="0.35">
      <c r="T5424" t="s">
        <v>10276</v>
      </c>
      <c r="U5424">
        <v>0</v>
      </c>
      <c r="V5424">
        <v>140</v>
      </c>
      <c r="X5424" s="186">
        <f t="shared" si="112"/>
        <v>0</v>
      </c>
    </row>
    <row r="5425" spans="20:24" x14ac:dyDescent="0.35">
      <c r="T5425" t="s">
        <v>10280</v>
      </c>
      <c r="U5425">
        <v>0</v>
      </c>
      <c r="V5425">
        <v>102</v>
      </c>
      <c r="X5425" s="186">
        <f t="shared" si="112"/>
        <v>0</v>
      </c>
    </row>
    <row r="5426" spans="20:24" x14ac:dyDescent="0.35">
      <c r="T5426" t="s">
        <v>10281</v>
      </c>
      <c r="U5426">
        <v>0</v>
      </c>
      <c r="V5426">
        <v>132</v>
      </c>
      <c r="X5426" s="186">
        <f t="shared" si="112"/>
        <v>0</v>
      </c>
    </row>
    <row r="5427" spans="20:24" x14ac:dyDescent="0.35">
      <c r="T5427" t="s">
        <v>9383</v>
      </c>
      <c r="U5427">
        <v>0</v>
      </c>
      <c r="V5427">
        <v>170</v>
      </c>
      <c r="X5427" s="186">
        <f t="shared" si="112"/>
        <v>0</v>
      </c>
    </row>
    <row r="5428" spans="20:24" x14ac:dyDescent="0.35">
      <c r="T5428" t="s">
        <v>10332</v>
      </c>
      <c r="U5428">
        <v>0</v>
      </c>
      <c r="V5428">
        <v>130</v>
      </c>
      <c r="X5428" s="186">
        <f t="shared" si="112"/>
        <v>0</v>
      </c>
    </row>
    <row r="5429" spans="20:24" x14ac:dyDescent="0.35">
      <c r="T5429" t="s">
        <v>10294</v>
      </c>
      <c r="U5429">
        <v>0</v>
      </c>
      <c r="V5429">
        <v>92</v>
      </c>
      <c r="X5429" s="186">
        <f t="shared" si="112"/>
        <v>0</v>
      </c>
    </row>
    <row r="5430" spans="20:24" x14ac:dyDescent="0.35">
      <c r="T5430" t="s">
        <v>10337</v>
      </c>
      <c r="U5430">
        <v>0</v>
      </c>
      <c r="V5430">
        <v>122</v>
      </c>
      <c r="X5430" s="186">
        <f t="shared" si="112"/>
        <v>0</v>
      </c>
    </row>
    <row r="5431" spans="20:24" x14ac:dyDescent="0.35">
      <c r="T5431" t="s">
        <v>10334</v>
      </c>
      <c r="U5431">
        <v>0</v>
      </c>
      <c r="V5431">
        <v>160</v>
      </c>
      <c r="X5431" s="186">
        <f t="shared" si="112"/>
        <v>0</v>
      </c>
    </row>
    <row r="5432" spans="20:24" x14ac:dyDescent="0.35">
      <c r="T5432" t="s">
        <v>9161</v>
      </c>
      <c r="U5432">
        <v>0</v>
      </c>
      <c r="V5432">
        <v>36</v>
      </c>
      <c r="X5432" s="186">
        <f t="shared" si="112"/>
        <v>0</v>
      </c>
    </row>
    <row r="5433" spans="20:24" x14ac:dyDescent="0.35">
      <c r="T5433" t="s">
        <v>9161</v>
      </c>
      <c r="U5433">
        <v>215</v>
      </c>
      <c r="V5433">
        <v>36</v>
      </c>
      <c r="X5433" s="186">
        <f t="shared" si="112"/>
        <v>462.25</v>
      </c>
    </row>
    <row r="5434" spans="20:24" x14ac:dyDescent="0.35">
      <c r="T5434" t="s">
        <v>9283</v>
      </c>
      <c r="U5434">
        <v>215</v>
      </c>
      <c r="V5434">
        <v>36</v>
      </c>
      <c r="X5434" s="186">
        <f t="shared" si="112"/>
        <v>462.25</v>
      </c>
    </row>
    <row r="5435" spans="20:24" x14ac:dyDescent="0.35">
      <c r="T5435" t="s">
        <v>9283</v>
      </c>
      <c r="U5435">
        <v>0</v>
      </c>
      <c r="V5435">
        <v>30</v>
      </c>
      <c r="X5435" s="186">
        <f t="shared" si="112"/>
        <v>0</v>
      </c>
    </row>
    <row r="5436" spans="20:24" x14ac:dyDescent="0.35">
      <c r="T5436" t="s">
        <v>9283</v>
      </c>
      <c r="U5436">
        <v>215</v>
      </c>
      <c r="V5436">
        <v>30</v>
      </c>
      <c r="X5436" s="186">
        <f t="shared" si="112"/>
        <v>462.25</v>
      </c>
    </row>
    <row r="5437" spans="20:24" x14ac:dyDescent="0.35">
      <c r="T5437" t="s">
        <v>9161</v>
      </c>
      <c r="U5437">
        <v>0</v>
      </c>
      <c r="V5437">
        <v>30</v>
      </c>
      <c r="X5437" s="186">
        <f t="shared" si="112"/>
        <v>0</v>
      </c>
    </row>
    <row r="5438" spans="20:24" x14ac:dyDescent="0.35">
      <c r="T5438" t="s">
        <v>10167</v>
      </c>
      <c r="U5438">
        <v>215</v>
      </c>
      <c r="V5438">
        <v>36</v>
      </c>
      <c r="X5438" s="186">
        <f t="shared" si="112"/>
        <v>462.25</v>
      </c>
    </row>
    <row r="5439" spans="20:24" x14ac:dyDescent="0.35">
      <c r="T5439" t="s">
        <v>10175</v>
      </c>
      <c r="U5439">
        <v>237.36429999999999</v>
      </c>
      <c r="V5439">
        <v>36</v>
      </c>
      <c r="X5439" s="186">
        <f t="shared" si="112"/>
        <v>510.33324499999998</v>
      </c>
    </row>
    <row r="5440" spans="20:24" x14ac:dyDescent="0.35">
      <c r="T5440" t="s">
        <v>9161</v>
      </c>
      <c r="U5440">
        <v>215</v>
      </c>
      <c r="V5440">
        <v>30</v>
      </c>
      <c r="X5440" s="186">
        <f t="shared" si="112"/>
        <v>462.25</v>
      </c>
    </row>
    <row r="5441" spans="20:24" x14ac:dyDescent="0.35">
      <c r="T5441" t="s">
        <v>10176</v>
      </c>
      <c r="U5441">
        <v>240.16359999999997</v>
      </c>
      <c r="V5441">
        <v>30</v>
      </c>
      <c r="X5441" s="186">
        <f t="shared" si="112"/>
        <v>516.35173999999995</v>
      </c>
    </row>
    <row r="5442" spans="20:24" x14ac:dyDescent="0.35">
      <c r="T5442" t="s">
        <v>10167</v>
      </c>
      <c r="U5442">
        <v>215</v>
      </c>
      <c r="V5442">
        <v>30</v>
      </c>
      <c r="X5442" s="186">
        <f t="shared" si="112"/>
        <v>462.25</v>
      </c>
    </row>
    <row r="5443" spans="20:24" x14ac:dyDescent="0.35">
      <c r="T5443" t="s">
        <v>10290</v>
      </c>
      <c r="U5443">
        <v>215</v>
      </c>
      <c r="V5443">
        <v>36</v>
      </c>
      <c r="X5443" s="186">
        <f t="shared" si="112"/>
        <v>462.25</v>
      </c>
    </row>
    <row r="5444" spans="20:24" x14ac:dyDescent="0.35">
      <c r="T5444" t="s">
        <v>10292</v>
      </c>
      <c r="U5444">
        <v>215</v>
      </c>
      <c r="V5444">
        <v>36</v>
      </c>
      <c r="X5444" s="186">
        <f t="shared" si="112"/>
        <v>462.25</v>
      </c>
    </row>
    <row r="5445" spans="20:24" x14ac:dyDescent="0.35">
      <c r="T5445" t="s">
        <v>10338</v>
      </c>
      <c r="U5445">
        <v>237.36429999999999</v>
      </c>
      <c r="V5445">
        <v>36</v>
      </c>
      <c r="X5445" s="186">
        <f t="shared" si="112"/>
        <v>510.33324499999998</v>
      </c>
    </row>
    <row r="5446" spans="20:24" x14ac:dyDescent="0.35">
      <c r="T5446" t="s">
        <v>10292</v>
      </c>
      <c r="U5446">
        <v>215</v>
      </c>
      <c r="V5446">
        <v>30</v>
      </c>
      <c r="X5446" s="186">
        <f t="shared" si="112"/>
        <v>462.25</v>
      </c>
    </row>
    <row r="5447" spans="20:24" x14ac:dyDescent="0.35">
      <c r="T5447" t="s">
        <v>10339</v>
      </c>
      <c r="U5447">
        <v>245.1</v>
      </c>
      <c r="V5447">
        <v>36</v>
      </c>
      <c r="X5447" s="186">
        <f t="shared" si="112"/>
        <v>526.96499999999992</v>
      </c>
    </row>
    <row r="5448" spans="20:24" x14ac:dyDescent="0.35">
      <c r="T5448" t="s">
        <v>10340</v>
      </c>
      <c r="U5448">
        <v>240.16359999999997</v>
      </c>
      <c r="V5448">
        <v>30</v>
      </c>
      <c r="X5448" s="186">
        <f t="shared" si="112"/>
        <v>516.35173999999995</v>
      </c>
    </row>
    <row r="5449" spans="20:24" x14ac:dyDescent="0.35">
      <c r="T5449" t="s">
        <v>10339</v>
      </c>
      <c r="U5449">
        <v>245.1</v>
      </c>
      <c r="V5449">
        <v>30</v>
      </c>
      <c r="X5449" s="186">
        <f t="shared" si="112"/>
        <v>526.96499999999992</v>
      </c>
    </row>
    <row r="5450" spans="20:24" x14ac:dyDescent="0.35">
      <c r="T5450" t="s">
        <v>10177</v>
      </c>
      <c r="U5450">
        <v>245.1</v>
      </c>
      <c r="V5450">
        <v>36</v>
      </c>
      <c r="X5450" s="186">
        <f t="shared" si="112"/>
        <v>526.96499999999992</v>
      </c>
    </row>
    <row r="5451" spans="20:24" x14ac:dyDescent="0.35">
      <c r="T5451" t="s">
        <v>10184</v>
      </c>
      <c r="U5451">
        <v>237.36429999999999</v>
      </c>
      <c r="V5451">
        <v>36</v>
      </c>
      <c r="X5451" s="186">
        <f t="shared" si="112"/>
        <v>510.33324499999998</v>
      </c>
    </row>
    <row r="5452" spans="20:24" x14ac:dyDescent="0.35">
      <c r="T5452" t="s">
        <v>9360</v>
      </c>
      <c r="U5452">
        <v>215</v>
      </c>
      <c r="V5452">
        <v>36</v>
      </c>
      <c r="X5452" s="186">
        <f t="shared" si="112"/>
        <v>462.25</v>
      </c>
    </row>
    <row r="5453" spans="20:24" x14ac:dyDescent="0.35">
      <c r="T5453" t="s">
        <v>9360</v>
      </c>
      <c r="U5453">
        <v>245.1</v>
      </c>
      <c r="V5453">
        <v>36</v>
      </c>
      <c r="X5453" s="186">
        <f t="shared" si="112"/>
        <v>526.96499999999992</v>
      </c>
    </row>
    <row r="5454" spans="20:24" x14ac:dyDescent="0.35">
      <c r="T5454" t="s">
        <v>10249</v>
      </c>
      <c r="U5454">
        <v>237.36429999999999</v>
      </c>
      <c r="V5454">
        <v>36</v>
      </c>
      <c r="X5454" s="186">
        <f t="shared" si="112"/>
        <v>510.33324499999998</v>
      </c>
    </row>
    <row r="5455" spans="20:24" x14ac:dyDescent="0.35">
      <c r="T5455" t="s">
        <v>10236</v>
      </c>
      <c r="U5455">
        <v>237.36429999999999</v>
      </c>
      <c r="V5455">
        <v>36</v>
      </c>
      <c r="X5455" s="186">
        <f t="shared" si="112"/>
        <v>510.33324499999998</v>
      </c>
    </row>
    <row r="5456" spans="20:24" x14ac:dyDescent="0.35">
      <c r="T5456" t="s">
        <v>8916</v>
      </c>
      <c r="U5456">
        <v>245.1</v>
      </c>
      <c r="V5456">
        <v>36</v>
      </c>
      <c r="X5456" s="186">
        <f t="shared" si="112"/>
        <v>526.96499999999992</v>
      </c>
    </row>
    <row r="5457" spans="20:24" x14ac:dyDescent="0.35">
      <c r="T5457" t="s">
        <v>9360</v>
      </c>
      <c r="U5457">
        <v>245.1</v>
      </c>
      <c r="V5457">
        <v>30</v>
      </c>
      <c r="X5457" s="186">
        <f t="shared" si="112"/>
        <v>526.96499999999992</v>
      </c>
    </row>
    <row r="5458" spans="20:24" x14ac:dyDescent="0.35">
      <c r="T5458" t="s">
        <v>10237</v>
      </c>
      <c r="U5458">
        <v>240.16359999999997</v>
      </c>
      <c r="V5458">
        <v>30</v>
      </c>
      <c r="X5458" s="186">
        <f t="shared" si="112"/>
        <v>516.35173999999995</v>
      </c>
    </row>
    <row r="5459" spans="20:24" x14ac:dyDescent="0.35">
      <c r="T5459" t="s">
        <v>10239</v>
      </c>
      <c r="U5459">
        <v>240.16359999999997</v>
      </c>
      <c r="V5459">
        <v>30</v>
      </c>
      <c r="X5459" s="186">
        <f t="shared" si="112"/>
        <v>516.35173999999995</v>
      </c>
    </row>
    <row r="5460" spans="20:24" x14ac:dyDescent="0.35">
      <c r="T5460" t="s">
        <v>8916</v>
      </c>
      <c r="U5460">
        <v>245.1</v>
      </c>
      <c r="V5460">
        <v>30</v>
      </c>
      <c r="X5460" s="186">
        <f t="shared" ref="X5460:X5474" si="113">U5460*2.15</f>
        <v>526.96499999999992</v>
      </c>
    </row>
    <row r="5461" spans="20:24" x14ac:dyDescent="0.35">
      <c r="T5461" t="s">
        <v>8916</v>
      </c>
      <c r="U5461">
        <v>215</v>
      </c>
      <c r="V5461">
        <v>30</v>
      </c>
      <c r="X5461" s="186">
        <f t="shared" si="113"/>
        <v>462.25</v>
      </c>
    </row>
    <row r="5462" spans="20:24" x14ac:dyDescent="0.35">
      <c r="T5462" t="s">
        <v>8916</v>
      </c>
      <c r="U5462">
        <v>215</v>
      </c>
      <c r="V5462">
        <v>36</v>
      </c>
      <c r="X5462" s="186">
        <f t="shared" si="113"/>
        <v>462.25</v>
      </c>
    </row>
    <row r="5463" spans="20:24" x14ac:dyDescent="0.35">
      <c r="T5463" t="s">
        <v>9360</v>
      </c>
      <c r="U5463">
        <v>215</v>
      </c>
      <c r="V5463">
        <v>30</v>
      </c>
      <c r="X5463" s="186">
        <f t="shared" si="113"/>
        <v>462.25</v>
      </c>
    </row>
    <row r="5464" spans="20:24" x14ac:dyDescent="0.35">
      <c r="T5464" t="s">
        <v>10185</v>
      </c>
      <c r="U5464">
        <v>240.16359999999997</v>
      </c>
      <c r="V5464">
        <v>30</v>
      </c>
      <c r="X5464" s="186">
        <f t="shared" si="113"/>
        <v>516.35173999999995</v>
      </c>
    </row>
    <row r="5465" spans="20:24" x14ac:dyDescent="0.35">
      <c r="T5465" t="s">
        <v>10177</v>
      </c>
      <c r="U5465">
        <v>245.1</v>
      </c>
      <c r="V5465">
        <v>30</v>
      </c>
      <c r="X5465" s="186">
        <f t="shared" si="113"/>
        <v>526.96499999999992</v>
      </c>
    </row>
    <row r="5466" spans="20:24" x14ac:dyDescent="0.35">
      <c r="T5466" t="s">
        <v>10341</v>
      </c>
      <c r="U5466">
        <v>240.16359999999997</v>
      </c>
      <c r="V5466">
        <v>30</v>
      </c>
      <c r="X5466" s="186">
        <f t="shared" si="113"/>
        <v>516.35173999999995</v>
      </c>
    </row>
    <row r="5467" spans="20:24" x14ac:dyDescent="0.35">
      <c r="T5467" t="s">
        <v>10290</v>
      </c>
      <c r="U5467">
        <v>0</v>
      </c>
      <c r="V5467">
        <v>36</v>
      </c>
      <c r="X5467" s="186">
        <f t="shared" si="113"/>
        <v>0</v>
      </c>
    </row>
    <row r="5468" spans="20:24" x14ac:dyDescent="0.35">
      <c r="T5468" t="s">
        <v>10292</v>
      </c>
      <c r="U5468">
        <v>0</v>
      </c>
      <c r="V5468">
        <v>36</v>
      </c>
      <c r="X5468" s="186">
        <f t="shared" si="113"/>
        <v>0</v>
      </c>
    </row>
    <row r="5469" spans="20:24" x14ac:dyDescent="0.35">
      <c r="T5469" t="s">
        <v>10292</v>
      </c>
      <c r="U5469">
        <v>0</v>
      </c>
      <c r="V5469">
        <v>30</v>
      </c>
      <c r="X5469" s="186">
        <f t="shared" si="113"/>
        <v>0</v>
      </c>
    </row>
    <row r="5470" spans="20:24" x14ac:dyDescent="0.35">
      <c r="T5470" t="s">
        <v>10290</v>
      </c>
      <c r="U5470">
        <v>0</v>
      </c>
      <c r="V5470">
        <v>30</v>
      </c>
      <c r="X5470" s="186">
        <f t="shared" si="113"/>
        <v>0</v>
      </c>
    </row>
    <row r="5471" spans="20:24" x14ac:dyDescent="0.35">
      <c r="T5471" t="s">
        <v>10291</v>
      </c>
      <c r="U5471">
        <v>215</v>
      </c>
      <c r="V5471">
        <v>36</v>
      </c>
      <c r="X5471" s="186">
        <f t="shared" si="113"/>
        <v>462.25</v>
      </c>
    </row>
    <row r="5472" spans="20:24" x14ac:dyDescent="0.35">
      <c r="T5472" t="s">
        <v>10290</v>
      </c>
      <c r="U5472">
        <v>215</v>
      </c>
      <c r="V5472">
        <v>30</v>
      </c>
      <c r="X5472" s="186">
        <f t="shared" si="113"/>
        <v>462.25</v>
      </c>
    </row>
    <row r="5473" spans="20:24" x14ac:dyDescent="0.35">
      <c r="T5473" t="s">
        <v>10291</v>
      </c>
      <c r="U5473">
        <v>215</v>
      </c>
      <c r="V5473">
        <v>30</v>
      </c>
      <c r="X5473" s="186">
        <f t="shared" si="113"/>
        <v>462.25</v>
      </c>
    </row>
    <row r="5474" spans="20:24" x14ac:dyDescent="0.35">
      <c r="T5474" t="s">
        <v>10342</v>
      </c>
      <c r="U5474">
        <v>237.36429999999999</v>
      </c>
      <c r="V5474">
        <v>36</v>
      </c>
      <c r="X5474" s="186">
        <f t="shared" si="113"/>
        <v>510.33324499999998</v>
      </c>
    </row>
  </sheetData>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11"/>
  <sheetViews>
    <sheetView zoomScale="70" zoomScaleNormal="70" workbookViewId="0">
      <pane xSplit="3" ySplit="2" topLeftCell="U3" activePane="bottomRight" state="frozen"/>
      <selection activeCell="E10" sqref="E10"/>
      <selection pane="topRight" activeCell="E10" sqref="E10"/>
      <selection pane="bottomLeft" activeCell="E10" sqref="E10"/>
      <selection pane="bottomRight" activeCell="A3" sqref="A3:AB298"/>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hidden="1" customWidth="1"/>
    <col min="14" max="14" width="15.1796875" style="170" hidden="1" customWidth="1"/>
    <col min="15" max="15" width="21.90625" style="170" hidden="1" customWidth="1"/>
    <col min="16" max="16" width="13.90625" style="170" hidden="1" customWidth="1"/>
    <col min="17" max="17" width="14" style="170" hidden="1" customWidth="1"/>
    <col min="18" max="18" width="19.81640625" style="170" hidden="1" customWidth="1"/>
    <col min="19" max="19" width="18.1796875" style="170" hidden="1" customWidth="1"/>
    <col min="20" max="20" width="24.90625" style="170" hidden="1"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28" t="s">
        <v>2766</v>
      </c>
      <c r="B1" s="329"/>
      <c r="C1" s="161"/>
      <c r="D1" s="161"/>
      <c r="E1" s="161"/>
      <c r="F1" s="161"/>
      <c r="G1" s="161"/>
      <c r="H1" s="161" t="s">
        <v>3293</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0" t="s">
        <v>2728</v>
      </c>
      <c r="T2" s="210" t="s">
        <v>2729</v>
      </c>
      <c r="U2" s="164" t="s">
        <v>2730</v>
      </c>
      <c r="V2" s="164" t="s">
        <v>2731</v>
      </c>
      <c r="W2" s="164" t="s">
        <v>2732</v>
      </c>
      <c r="X2" s="164" t="s">
        <v>3309</v>
      </c>
      <c r="Y2" s="210" t="s">
        <v>868</v>
      </c>
      <c r="Z2" s="164" t="s">
        <v>2698</v>
      </c>
      <c r="AA2" s="164" t="s">
        <v>3308</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6">
        <v>6</v>
      </c>
      <c r="Z3" s="168" t="s">
        <v>115</v>
      </c>
      <c r="AA3" s="168"/>
      <c r="AB3" s="169">
        <v>1</v>
      </c>
      <c r="AC3" s="168"/>
    </row>
    <row r="4" spans="1:29" x14ac:dyDescent="0.35">
      <c r="A4" s="165">
        <v>2</v>
      </c>
      <c r="B4" s="166" t="s">
        <v>6730</v>
      </c>
      <c r="C4" s="171">
        <v>10</v>
      </c>
      <c r="D4" s="168" t="s">
        <v>203</v>
      </c>
      <c r="E4" s="169">
        <v>1</v>
      </c>
      <c r="F4" s="171">
        <v>50</v>
      </c>
      <c r="G4" s="171">
        <v>15</v>
      </c>
      <c r="H4" s="169"/>
      <c r="I4" s="169">
        <v>1</v>
      </c>
      <c r="J4" s="171">
        <v>100</v>
      </c>
      <c r="K4" s="168" t="s">
        <v>6730</v>
      </c>
      <c r="L4" s="178" t="s">
        <v>6731</v>
      </c>
      <c r="M4" s="169">
        <v>300</v>
      </c>
      <c r="N4" s="169"/>
      <c r="O4" s="169"/>
      <c r="P4" s="169">
        <v>10</v>
      </c>
      <c r="Q4" s="169"/>
      <c r="R4" s="169"/>
      <c r="S4" s="176"/>
      <c r="T4" s="176"/>
      <c r="U4" s="169">
        <v>150</v>
      </c>
      <c r="V4" s="168" t="s">
        <v>136</v>
      </c>
      <c r="W4" s="178" t="s">
        <v>103</v>
      </c>
      <c r="X4" s="168" t="s">
        <v>202</v>
      </c>
      <c r="Y4" s="277">
        <v>10</v>
      </c>
      <c r="Z4" s="168" t="s">
        <v>201</v>
      </c>
      <c r="AA4" s="168"/>
      <c r="AB4" s="169">
        <v>1</v>
      </c>
      <c r="AC4" s="168"/>
    </row>
    <row r="5" spans="1:29" x14ac:dyDescent="0.35">
      <c r="A5" s="165">
        <v>3</v>
      </c>
      <c r="B5" s="166" t="s">
        <v>6732</v>
      </c>
      <c r="C5" s="171">
        <v>11</v>
      </c>
      <c r="D5" s="168"/>
      <c r="E5" s="169">
        <v>1</v>
      </c>
      <c r="F5" s="171">
        <v>200</v>
      </c>
      <c r="G5" s="171">
        <v>50</v>
      </c>
      <c r="H5" s="169"/>
      <c r="I5" s="169">
        <v>2</v>
      </c>
      <c r="J5" s="171">
        <v>250</v>
      </c>
      <c r="K5" s="168" t="s">
        <v>6732</v>
      </c>
      <c r="L5" s="168" t="s">
        <v>6733</v>
      </c>
      <c r="M5" s="169"/>
      <c r="N5" s="169"/>
      <c r="O5" s="169"/>
      <c r="P5" s="169"/>
      <c r="Q5" s="169"/>
      <c r="R5" s="169"/>
      <c r="S5" s="169"/>
      <c r="T5" s="169"/>
      <c r="U5" s="169">
        <v>150</v>
      </c>
      <c r="V5" s="168" t="s">
        <v>136</v>
      </c>
      <c r="W5" s="178" t="s">
        <v>103</v>
      </c>
      <c r="X5" s="168" t="s">
        <v>6734</v>
      </c>
      <c r="Y5" s="277">
        <v>11</v>
      </c>
      <c r="Z5" s="168" t="s">
        <v>120</v>
      </c>
      <c r="AA5" s="168" t="s">
        <v>7272</v>
      </c>
      <c r="AB5" s="169">
        <v>1</v>
      </c>
      <c r="AC5" s="168"/>
    </row>
    <row r="6" spans="1:29" x14ac:dyDescent="0.35">
      <c r="A6" s="165">
        <v>4</v>
      </c>
      <c r="B6" s="166" t="s">
        <v>6735</v>
      </c>
      <c r="C6" s="167">
        <v>10</v>
      </c>
      <c r="D6" s="168"/>
      <c r="E6" s="169">
        <v>2</v>
      </c>
      <c r="F6" s="167">
        <v>250</v>
      </c>
      <c r="G6" s="167">
        <v>50</v>
      </c>
      <c r="H6" s="169"/>
      <c r="I6" s="169">
        <v>3</v>
      </c>
      <c r="J6" s="167">
        <v>500</v>
      </c>
      <c r="K6" s="168" t="s">
        <v>6735</v>
      </c>
      <c r="L6" s="168" t="s">
        <v>6736</v>
      </c>
      <c r="M6" s="169"/>
      <c r="N6" s="169"/>
      <c r="O6" s="169"/>
      <c r="P6" s="169"/>
      <c r="Q6" s="176"/>
      <c r="R6" s="169"/>
      <c r="S6" s="169">
        <v>15</v>
      </c>
      <c r="T6" s="169"/>
      <c r="U6" s="169">
        <v>150</v>
      </c>
      <c r="V6" s="168" t="s">
        <v>136</v>
      </c>
      <c r="W6" s="178" t="s">
        <v>103</v>
      </c>
      <c r="X6" s="168" t="s">
        <v>6737</v>
      </c>
      <c r="Y6" s="277">
        <v>10</v>
      </c>
      <c r="Z6" s="168" t="s">
        <v>199</v>
      </c>
      <c r="AA6" s="168"/>
      <c r="AB6" s="169">
        <v>2</v>
      </c>
      <c r="AC6" s="168"/>
    </row>
    <row r="7" spans="1:29" x14ac:dyDescent="0.35">
      <c r="A7" s="165">
        <v>5</v>
      </c>
      <c r="B7" s="166" t="s">
        <v>6738</v>
      </c>
      <c r="C7" s="171">
        <v>5</v>
      </c>
      <c r="D7" s="168" t="s">
        <v>182</v>
      </c>
      <c r="E7" s="169">
        <v>1</v>
      </c>
      <c r="F7" s="171">
        <v>100</v>
      </c>
      <c r="G7" s="171">
        <v>20</v>
      </c>
      <c r="H7" s="169" t="s">
        <v>180</v>
      </c>
      <c r="I7" s="169">
        <v>2</v>
      </c>
      <c r="J7" s="171">
        <v>300</v>
      </c>
      <c r="K7" s="168" t="s">
        <v>6738</v>
      </c>
      <c r="L7" s="168" t="s">
        <v>6739</v>
      </c>
      <c r="M7" s="169"/>
      <c r="N7" s="169"/>
      <c r="O7" s="169"/>
      <c r="P7" s="169">
        <v>10</v>
      </c>
      <c r="Q7" s="169"/>
      <c r="R7" s="169"/>
      <c r="S7" s="169"/>
      <c r="T7" s="176"/>
      <c r="U7" s="169">
        <v>150</v>
      </c>
      <c r="V7" s="168" t="s">
        <v>136</v>
      </c>
      <c r="W7" s="178" t="s">
        <v>103</v>
      </c>
      <c r="X7" s="168" t="s">
        <v>6740</v>
      </c>
      <c r="Y7" s="277">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79">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8" t="s">
        <v>103</v>
      </c>
      <c r="X9" s="168" t="s">
        <v>127</v>
      </c>
      <c r="Y9" s="276">
        <v>5</v>
      </c>
      <c r="Z9" s="17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8" t="s">
        <v>103</v>
      </c>
      <c r="X10" s="168" t="s">
        <v>129</v>
      </c>
      <c r="Y10" s="276">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8" t="s">
        <v>103</v>
      </c>
      <c r="X11" s="168" t="s">
        <v>131</v>
      </c>
      <c r="Y11" s="276">
        <v>7</v>
      </c>
      <c r="Z11" s="168" t="s">
        <v>120</v>
      </c>
      <c r="AA11" s="168" t="s">
        <v>660</v>
      </c>
      <c r="AB11" s="169">
        <v>1</v>
      </c>
      <c r="AC11" s="168"/>
    </row>
    <row r="12" spans="1:29" x14ac:dyDescent="0.35">
      <c r="A12" s="165">
        <v>10</v>
      </c>
      <c r="B12" s="166" t="s">
        <v>132</v>
      </c>
      <c r="C12" s="167">
        <v>7</v>
      </c>
      <c r="D12" s="168"/>
      <c r="E12" s="169">
        <v>1</v>
      </c>
      <c r="F12" s="167">
        <v>50</v>
      </c>
      <c r="G12" s="167">
        <v>20</v>
      </c>
      <c r="H12" s="169"/>
      <c r="I12" s="169">
        <v>2</v>
      </c>
      <c r="J12" s="167">
        <v>300</v>
      </c>
      <c r="K12" s="168" t="s">
        <v>132</v>
      </c>
      <c r="L12" s="168" t="s">
        <v>2008</v>
      </c>
      <c r="M12" s="169"/>
      <c r="N12" s="169"/>
      <c r="O12" s="169"/>
      <c r="P12" s="169"/>
      <c r="Q12" s="169"/>
      <c r="R12" s="169"/>
      <c r="S12" s="169"/>
      <c r="T12" s="169"/>
      <c r="U12" s="169">
        <v>150</v>
      </c>
      <c r="V12" s="168" t="s">
        <v>136</v>
      </c>
      <c r="W12" s="178" t="s">
        <v>103</v>
      </c>
      <c r="X12" s="168" t="s">
        <v>133</v>
      </c>
      <c r="Y12" s="277">
        <v>7</v>
      </c>
      <c r="Z12" s="168" t="s">
        <v>120</v>
      </c>
      <c r="AA12" s="168" t="s">
        <v>660</v>
      </c>
      <c r="AB12" s="169">
        <v>1</v>
      </c>
      <c r="AC12" s="168"/>
    </row>
    <row r="13" spans="1:29" x14ac:dyDescent="0.35">
      <c r="A13" s="165">
        <v>11</v>
      </c>
      <c r="B13" s="166" t="s">
        <v>134</v>
      </c>
      <c r="C13" s="171">
        <v>7</v>
      </c>
      <c r="D13" s="168"/>
      <c r="E13" s="169">
        <v>1</v>
      </c>
      <c r="F13" s="171">
        <v>25</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6">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8" t="s">
        <v>103</v>
      </c>
      <c r="X14" s="168" t="s">
        <v>139</v>
      </c>
      <c r="Y14" s="276">
        <v>10</v>
      </c>
      <c r="Z14" s="168" t="s">
        <v>120</v>
      </c>
      <c r="AA14" s="168" t="s">
        <v>494</v>
      </c>
      <c r="AB14" s="169">
        <v>1</v>
      </c>
      <c r="AC14" s="168"/>
    </row>
    <row r="15" spans="1:29" x14ac:dyDescent="0.35">
      <c r="A15" s="165">
        <v>13</v>
      </c>
      <c r="B15" s="184" t="s">
        <v>140</v>
      </c>
      <c r="C15" s="185">
        <v>5</v>
      </c>
      <c r="D15" s="168"/>
      <c r="E15" s="169">
        <v>1</v>
      </c>
      <c r="F15" s="185">
        <v>300</v>
      </c>
      <c r="G15" s="185">
        <v>100</v>
      </c>
      <c r="H15" s="169"/>
      <c r="I15" s="169">
        <v>2</v>
      </c>
      <c r="J15" s="185">
        <v>400</v>
      </c>
      <c r="K15" s="168" t="s">
        <v>140</v>
      </c>
      <c r="L15" s="168" t="s">
        <v>2011</v>
      </c>
      <c r="M15" s="169"/>
      <c r="N15" s="169"/>
      <c r="O15" s="172"/>
      <c r="P15" s="172"/>
      <c r="Q15" s="169">
        <v>110</v>
      </c>
      <c r="R15" s="169">
        <v>40</v>
      </c>
      <c r="S15" s="169"/>
      <c r="T15" s="169"/>
      <c r="U15" s="169">
        <v>150</v>
      </c>
      <c r="V15" s="168" t="s">
        <v>136</v>
      </c>
      <c r="W15" s="168" t="s">
        <v>103</v>
      </c>
      <c r="X15" s="168" t="s">
        <v>142</v>
      </c>
      <c r="Y15" s="276">
        <v>5</v>
      </c>
      <c r="Z15" s="168" t="s">
        <v>141</v>
      </c>
      <c r="AA15" s="168"/>
      <c r="AB15" s="169">
        <v>1</v>
      </c>
      <c r="AC15" s="168"/>
    </row>
    <row r="16" spans="1:29" x14ac:dyDescent="0.35">
      <c r="A16" s="165">
        <v>14</v>
      </c>
      <c r="B16" s="184" t="s">
        <v>143</v>
      </c>
      <c r="C16" s="185">
        <v>10</v>
      </c>
      <c r="D16" s="168"/>
      <c r="E16" s="169">
        <v>1</v>
      </c>
      <c r="F16" s="185">
        <v>400</v>
      </c>
      <c r="G16" s="185">
        <v>40</v>
      </c>
      <c r="H16" s="169"/>
      <c r="I16" s="169">
        <v>1</v>
      </c>
      <c r="J16" s="185">
        <v>300</v>
      </c>
      <c r="K16" s="168" t="s">
        <v>143</v>
      </c>
      <c r="L16" s="168" t="s">
        <v>2012</v>
      </c>
      <c r="M16" s="169"/>
      <c r="N16" s="169"/>
      <c r="O16" s="169"/>
      <c r="P16" s="169"/>
      <c r="Q16" s="169"/>
      <c r="R16" s="169"/>
      <c r="S16" s="169"/>
      <c r="T16" s="169"/>
      <c r="U16" s="169">
        <v>150</v>
      </c>
      <c r="V16" s="168" t="s">
        <v>136</v>
      </c>
      <c r="W16" s="178" t="s">
        <v>103</v>
      </c>
      <c r="X16" s="168" t="s">
        <v>144</v>
      </c>
      <c r="Y16" s="276">
        <v>10</v>
      </c>
      <c r="Z16" s="168" t="s">
        <v>120</v>
      </c>
      <c r="AA16" s="168" t="s">
        <v>689</v>
      </c>
      <c r="AB16" s="169">
        <v>1</v>
      </c>
      <c r="AC16" s="168"/>
    </row>
    <row r="17" spans="1:29" x14ac:dyDescent="0.35">
      <c r="A17" s="165">
        <v>15</v>
      </c>
      <c r="B17" s="184" t="s">
        <v>145</v>
      </c>
      <c r="C17" s="185">
        <v>10</v>
      </c>
      <c r="D17" s="168"/>
      <c r="E17" s="169">
        <v>1</v>
      </c>
      <c r="F17" s="185">
        <v>500</v>
      </c>
      <c r="G17" s="185">
        <v>40</v>
      </c>
      <c r="H17" s="169"/>
      <c r="I17" s="169">
        <v>1</v>
      </c>
      <c r="J17" s="185">
        <v>300</v>
      </c>
      <c r="K17" s="168" t="s">
        <v>145</v>
      </c>
      <c r="L17" s="168" t="s">
        <v>2013</v>
      </c>
      <c r="M17" s="169"/>
      <c r="N17" s="169"/>
      <c r="O17" s="169"/>
      <c r="P17" s="169"/>
      <c r="Q17" s="169"/>
      <c r="R17" s="169"/>
      <c r="S17" s="169"/>
      <c r="T17" s="169"/>
      <c r="U17" s="169">
        <v>150</v>
      </c>
      <c r="V17" s="168" t="s">
        <v>136</v>
      </c>
      <c r="W17" s="178" t="s">
        <v>103</v>
      </c>
      <c r="X17" s="168" t="s">
        <v>144</v>
      </c>
      <c r="Y17" s="276">
        <v>10</v>
      </c>
      <c r="Z17" s="168" t="s">
        <v>120</v>
      </c>
      <c r="AA17" s="168" t="s">
        <v>687</v>
      </c>
      <c r="AB17" s="169">
        <v>1</v>
      </c>
      <c r="AC17" s="168"/>
    </row>
    <row r="18" spans="1:29" x14ac:dyDescent="0.35">
      <c r="A18" s="165">
        <v>16</v>
      </c>
      <c r="B18" s="184" t="s">
        <v>59</v>
      </c>
      <c r="C18" s="185">
        <v>5</v>
      </c>
      <c r="D18" s="168"/>
      <c r="E18" s="169">
        <v>1</v>
      </c>
      <c r="F18" s="185">
        <v>25</v>
      </c>
      <c r="G18" s="185">
        <v>20</v>
      </c>
      <c r="H18" s="169"/>
      <c r="I18" s="169">
        <v>2</v>
      </c>
      <c r="J18" s="185">
        <v>300</v>
      </c>
      <c r="K18" s="168" t="s">
        <v>59</v>
      </c>
      <c r="L18" s="168" t="s">
        <v>2014</v>
      </c>
      <c r="M18" s="169"/>
      <c r="N18" s="169"/>
      <c r="O18" s="169"/>
      <c r="P18" s="169"/>
      <c r="Q18" s="169"/>
      <c r="R18" s="169"/>
      <c r="S18" s="169"/>
      <c r="T18" s="169"/>
      <c r="U18" s="169"/>
      <c r="V18" s="168"/>
      <c r="W18" s="168" t="s">
        <v>103</v>
      </c>
      <c r="X18" s="168" t="s">
        <v>124</v>
      </c>
      <c r="Y18" s="276">
        <v>5</v>
      </c>
      <c r="Z18" s="168" t="s">
        <v>122</v>
      </c>
      <c r="AA18" s="168"/>
      <c r="AB18" s="169">
        <v>1</v>
      </c>
      <c r="AC18" s="168"/>
    </row>
    <row r="19" spans="1:29" x14ac:dyDescent="0.35">
      <c r="A19" s="165">
        <v>17</v>
      </c>
      <c r="B19" s="166" t="s">
        <v>146</v>
      </c>
      <c r="C19" s="167">
        <v>10</v>
      </c>
      <c r="D19" s="168"/>
      <c r="E19" s="169">
        <v>1</v>
      </c>
      <c r="F19" s="167">
        <v>50</v>
      </c>
      <c r="G19" s="167">
        <v>10</v>
      </c>
      <c r="H19" s="169"/>
      <c r="I19" s="169">
        <v>2</v>
      </c>
      <c r="J19" s="167">
        <v>300</v>
      </c>
      <c r="K19" s="168" t="s">
        <v>146</v>
      </c>
      <c r="L19" s="168" t="s">
        <v>2015</v>
      </c>
      <c r="M19" s="169"/>
      <c r="N19" s="169"/>
      <c r="O19" s="169"/>
      <c r="P19" s="169"/>
      <c r="Q19" s="169"/>
      <c r="R19" s="169"/>
      <c r="S19" s="169"/>
      <c r="T19" s="169"/>
      <c r="U19" s="169">
        <v>150</v>
      </c>
      <c r="V19" s="168" t="s">
        <v>136</v>
      </c>
      <c r="W19" s="178" t="s">
        <v>103</v>
      </c>
      <c r="X19" s="168" t="s">
        <v>148</v>
      </c>
      <c r="Y19" s="276">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6">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6">
        <v>10</v>
      </c>
      <c r="Z21" s="168" t="s">
        <v>154</v>
      </c>
      <c r="AA21" s="168"/>
      <c r="AB21" s="172">
        <v>2</v>
      </c>
      <c r="AC21" s="168"/>
    </row>
    <row r="22" spans="1:29" x14ac:dyDescent="0.35">
      <c r="A22" s="165">
        <v>20</v>
      </c>
      <c r="B22" s="17" t="s">
        <v>8761</v>
      </c>
      <c r="C22" s="167">
        <v>10</v>
      </c>
      <c r="D22" s="168" t="s">
        <v>157</v>
      </c>
      <c r="E22" s="169">
        <v>2</v>
      </c>
      <c r="F22" s="167">
        <v>1200</v>
      </c>
      <c r="G22" s="167">
        <v>500</v>
      </c>
      <c r="H22" s="169"/>
      <c r="I22" s="169">
        <v>4</v>
      </c>
      <c r="J22" s="167">
        <v>3500</v>
      </c>
      <c r="K22" s="168" t="s">
        <v>8761</v>
      </c>
      <c r="L22" s="178" t="s">
        <v>8762</v>
      </c>
      <c r="M22" s="169"/>
      <c r="N22" s="169"/>
      <c r="O22" s="169"/>
      <c r="P22" s="169"/>
      <c r="Q22" s="169"/>
      <c r="R22" s="169"/>
      <c r="S22" s="169"/>
      <c r="T22" s="169"/>
      <c r="U22" s="169">
        <v>300</v>
      </c>
      <c r="V22" s="168" t="s">
        <v>8764</v>
      </c>
      <c r="W22" s="168" t="s">
        <v>104</v>
      </c>
      <c r="X22" s="178" t="s">
        <v>8763</v>
      </c>
      <c r="Y22" s="276">
        <v>10</v>
      </c>
      <c r="Z22" s="168" t="s">
        <v>154</v>
      </c>
      <c r="AA22" s="175"/>
      <c r="AB22" s="172">
        <v>2</v>
      </c>
      <c r="AC22" s="168"/>
    </row>
    <row r="23" spans="1:29" x14ac:dyDescent="0.35">
      <c r="A23" s="165">
        <v>21</v>
      </c>
      <c r="B23" s="166" t="s">
        <v>158</v>
      </c>
      <c r="C23" s="171">
        <v>10</v>
      </c>
      <c r="D23" s="168" t="s">
        <v>161</v>
      </c>
      <c r="E23" s="169">
        <v>2</v>
      </c>
      <c r="F23" s="171">
        <v>1100</v>
      </c>
      <c r="G23" s="171">
        <v>225</v>
      </c>
      <c r="H23" s="169"/>
      <c r="I23" s="169">
        <v>2</v>
      </c>
      <c r="J23" s="171">
        <v>800</v>
      </c>
      <c r="K23" s="168" t="s">
        <v>158</v>
      </c>
      <c r="L23" s="168" t="s">
        <v>1224</v>
      </c>
      <c r="M23" s="169"/>
      <c r="N23" s="169"/>
      <c r="O23" s="169"/>
      <c r="P23" s="169"/>
      <c r="Q23" s="169"/>
      <c r="R23" s="169"/>
      <c r="S23" s="169">
        <v>12</v>
      </c>
      <c r="T23" s="169">
        <v>10</v>
      </c>
      <c r="U23" s="169">
        <v>150</v>
      </c>
      <c r="V23" s="168" t="s">
        <v>117</v>
      </c>
      <c r="W23" s="168" t="s">
        <v>3</v>
      </c>
      <c r="X23" s="168" t="s">
        <v>160</v>
      </c>
      <c r="Y23" s="276">
        <v>10</v>
      </c>
      <c r="Z23" s="168" t="s">
        <v>159</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6">
        <v>10</v>
      </c>
      <c r="Z24" s="168" t="s">
        <v>163</v>
      </c>
      <c r="AA24" s="168"/>
      <c r="AB24" s="169">
        <v>3</v>
      </c>
      <c r="AC24" s="168"/>
    </row>
    <row r="25" spans="1:29" x14ac:dyDescent="0.35">
      <c r="A25" s="165">
        <v>23</v>
      </c>
      <c r="B25" s="17" t="s">
        <v>8505</v>
      </c>
      <c r="C25" s="172">
        <v>15</v>
      </c>
      <c r="D25" s="7"/>
      <c r="E25" s="8">
        <v>1</v>
      </c>
      <c r="F25" s="47">
        <v>600</v>
      </c>
      <c r="G25" s="172">
        <v>65</v>
      </c>
      <c r="H25" s="8"/>
      <c r="I25" s="8">
        <v>2</v>
      </c>
      <c r="J25" s="47">
        <v>1800</v>
      </c>
      <c r="K25" s="7" t="s">
        <v>8505</v>
      </c>
      <c r="L25" s="7" t="s">
        <v>8499</v>
      </c>
      <c r="M25" s="169"/>
      <c r="N25" s="169"/>
      <c r="O25" s="169"/>
      <c r="P25" s="169"/>
      <c r="Q25" s="169"/>
      <c r="R25" s="169"/>
      <c r="S25" s="169"/>
      <c r="T25" s="169"/>
      <c r="U25" s="8"/>
      <c r="V25" s="7"/>
      <c r="W25" s="7" t="s">
        <v>104</v>
      </c>
      <c r="X25" s="7" t="s">
        <v>3233</v>
      </c>
      <c r="Y25" s="276">
        <v>20</v>
      </c>
      <c r="Z25" s="7" t="s">
        <v>122</v>
      </c>
      <c r="AA25" s="7"/>
      <c r="AB25" s="8">
        <v>1</v>
      </c>
      <c r="AC25" s="168"/>
    </row>
    <row r="26" spans="1:29" x14ac:dyDescent="0.35">
      <c r="A26" s="165">
        <v>24</v>
      </c>
      <c r="B26" s="17" t="s">
        <v>8507</v>
      </c>
      <c r="C26" s="172">
        <v>15</v>
      </c>
      <c r="D26" s="7"/>
      <c r="E26" s="8">
        <v>1</v>
      </c>
      <c r="F26" s="47">
        <v>600</v>
      </c>
      <c r="G26" s="172">
        <v>65</v>
      </c>
      <c r="H26" s="8"/>
      <c r="I26" s="8">
        <v>2</v>
      </c>
      <c r="J26" s="47">
        <v>1800</v>
      </c>
      <c r="K26" s="7" t="s">
        <v>8507</v>
      </c>
      <c r="L26" s="7" t="s">
        <v>8494</v>
      </c>
      <c r="M26" s="169"/>
      <c r="N26" s="169"/>
      <c r="O26" s="169"/>
      <c r="P26" s="169"/>
      <c r="Q26" s="169"/>
      <c r="R26" s="169"/>
      <c r="S26" s="169"/>
      <c r="T26" s="169"/>
      <c r="U26" s="8"/>
      <c r="V26" s="7"/>
      <c r="W26" s="7" t="s">
        <v>104</v>
      </c>
      <c r="X26" s="202" t="s">
        <v>6929</v>
      </c>
      <c r="Y26" s="276">
        <v>20</v>
      </c>
      <c r="Z26" s="7" t="s">
        <v>135</v>
      </c>
      <c r="AA26" s="7"/>
      <c r="AB26" s="8">
        <v>1</v>
      </c>
      <c r="AC26" s="168"/>
    </row>
    <row r="27" spans="1:29" x14ac:dyDescent="0.35">
      <c r="A27" s="165">
        <v>25</v>
      </c>
      <c r="B27" s="17" t="s">
        <v>8502</v>
      </c>
      <c r="C27" s="172">
        <v>15</v>
      </c>
      <c r="D27" s="7"/>
      <c r="E27" s="8">
        <v>1</v>
      </c>
      <c r="F27" s="47">
        <v>600</v>
      </c>
      <c r="G27" s="172">
        <v>65</v>
      </c>
      <c r="H27" s="8"/>
      <c r="I27" s="8">
        <v>2</v>
      </c>
      <c r="J27" s="47">
        <v>1500</v>
      </c>
      <c r="K27" s="7" t="s">
        <v>8502</v>
      </c>
      <c r="L27" s="7" t="s">
        <v>8498</v>
      </c>
      <c r="M27" s="169"/>
      <c r="N27" s="169"/>
      <c r="O27" s="169"/>
      <c r="P27" s="169"/>
      <c r="Q27" s="169"/>
      <c r="R27" s="169"/>
      <c r="S27" s="169"/>
      <c r="T27" s="169"/>
      <c r="U27" s="8"/>
      <c r="V27" s="7"/>
      <c r="W27" s="7" t="s">
        <v>104</v>
      </c>
      <c r="X27" s="7" t="s">
        <v>3232</v>
      </c>
      <c r="Y27" s="276">
        <v>20</v>
      </c>
      <c r="Z27" s="29" t="s">
        <v>122</v>
      </c>
      <c r="AA27" s="29"/>
      <c r="AB27" s="42">
        <v>1</v>
      </c>
      <c r="AC27" s="168"/>
    </row>
    <row r="28" spans="1:29" x14ac:dyDescent="0.35">
      <c r="A28" s="165">
        <v>26</v>
      </c>
      <c r="B28" s="17" t="s">
        <v>8501</v>
      </c>
      <c r="C28" s="172">
        <v>15</v>
      </c>
      <c r="D28" s="186"/>
      <c r="E28" s="21">
        <v>1</v>
      </c>
      <c r="F28" s="47">
        <v>600</v>
      </c>
      <c r="G28" s="172">
        <v>65</v>
      </c>
      <c r="H28" s="21"/>
      <c r="I28" s="21">
        <v>2</v>
      </c>
      <c r="J28" s="47">
        <v>1500</v>
      </c>
      <c r="K28" s="186" t="s">
        <v>8501</v>
      </c>
      <c r="L28" s="186" t="s">
        <v>8495</v>
      </c>
      <c r="M28" s="176"/>
      <c r="N28" s="176"/>
      <c r="O28" s="176"/>
      <c r="P28" s="176"/>
      <c r="Q28" s="176"/>
      <c r="R28" s="176"/>
      <c r="S28" s="176"/>
      <c r="T28" s="176"/>
      <c r="U28" s="21"/>
      <c r="V28" s="186"/>
      <c r="W28" s="186" t="s">
        <v>104</v>
      </c>
      <c r="X28" s="29" t="s">
        <v>6933</v>
      </c>
      <c r="Y28" s="276">
        <v>20</v>
      </c>
      <c r="Z28" s="29" t="s">
        <v>135</v>
      </c>
      <c r="AA28" s="29"/>
      <c r="AB28" s="42">
        <v>1</v>
      </c>
    </row>
    <row r="29" spans="1:29" x14ac:dyDescent="0.35">
      <c r="A29" s="165">
        <v>27</v>
      </c>
      <c r="B29" s="17" t="s">
        <v>8504</v>
      </c>
      <c r="C29" s="172">
        <v>15</v>
      </c>
      <c r="D29" s="29"/>
      <c r="E29" s="42">
        <v>1</v>
      </c>
      <c r="F29" s="47">
        <v>1800</v>
      </c>
      <c r="G29" s="172">
        <v>75</v>
      </c>
      <c r="H29" s="42"/>
      <c r="I29" s="42">
        <v>2</v>
      </c>
      <c r="J29" s="47">
        <v>3000</v>
      </c>
      <c r="K29" s="29" t="s">
        <v>8504</v>
      </c>
      <c r="L29" s="29" t="s">
        <v>8497</v>
      </c>
      <c r="M29" s="172"/>
      <c r="N29" s="172"/>
      <c r="O29" s="172"/>
      <c r="P29" s="172"/>
      <c r="Q29" s="172"/>
      <c r="R29" s="172"/>
      <c r="S29" s="172"/>
      <c r="T29" s="172"/>
      <c r="U29" s="42"/>
      <c r="V29" s="29"/>
      <c r="W29" s="29" t="s">
        <v>104</v>
      </c>
      <c r="X29" s="29" t="s">
        <v>6934</v>
      </c>
      <c r="Y29" s="276">
        <v>20</v>
      </c>
      <c r="Z29" s="29" t="s">
        <v>122</v>
      </c>
      <c r="AA29" s="29"/>
      <c r="AB29" s="42">
        <v>1</v>
      </c>
    </row>
    <row r="30" spans="1:29" x14ac:dyDescent="0.35">
      <c r="A30" s="165">
        <v>28</v>
      </c>
      <c r="B30" s="17" t="s">
        <v>8503</v>
      </c>
      <c r="C30" s="172">
        <v>15</v>
      </c>
      <c r="D30" s="29"/>
      <c r="E30" s="42">
        <v>1</v>
      </c>
      <c r="F30" s="47">
        <v>1800</v>
      </c>
      <c r="G30" s="172">
        <v>75</v>
      </c>
      <c r="H30" s="42"/>
      <c r="I30" s="42">
        <v>2</v>
      </c>
      <c r="J30" s="47">
        <v>3000</v>
      </c>
      <c r="K30" s="29" t="s">
        <v>8503</v>
      </c>
      <c r="L30" s="29" t="s">
        <v>8496</v>
      </c>
      <c r="M30" s="172"/>
      <c r="N30" s="172"/>
      <c r="O30" s="172"/>
      <c r="P30" s="172"/>
      <c r="Q30" s="172"/>
      <c r="R30" s="172"/>
      <c r="S30" s="172"/>
      <c r="T30" s="172"/>
      <c r="U30" s="42"/>
      <c r="V30" s="29"/>
      <c r="W30" s="29" t="s">
        <v>104</v>
      </c>
      <c r="X30" s="29" t="s">
        <v>6935</v>
      </c>
      <c r="Y30" s="276">
        <v>20</v>
      </c>
      <c r="Z30" s="7" t="s">
        <v>135</v>
      </c>
      <c r="AA30" s="7"/>
      <c r="AB30" s="8">
        <v>1</v>
      </c>
    </row>
    <row r="31" spans="1:29" x14ac:dyDescent="0.35">
      <c r="A31" s="165">
        <v>29</v>
      </c>
      <c r="B31" s="17" t="s">
        <v>60</v>
      </c>
      <c r="C31" s="172">
        <v>15</v>
      </c>
      <c r="D31" s="173"/>
      <c r="E31" s="172">
        <v>1</v>
      </c>
      <c r="F31" s="47">
        <v>600</v>
      </c>
      <c r="G31" s="172">
        <v>50</v>
      </c>
      <c r="H31" s="172"/>
      <c r="I31" s="172">
        <v>2</v>
      </c>
      <c r="J31" s="171">
        <v>1000</v>
      </c>
      <c r="K31" s="173" t="s">
        <v>60</v>
      </c>
      <c r="L31" s="193" t="s">
        <v>2018</v>
      </c>
      <c r="M31" s="172"/>
      <c r="N31" s="172"/>
      <c r="O31" s="172"/>
      <c r="P31" s="172"/>
      <c r="Q31" s="172"/>
      <c r="R31" s="172"/>
      <c r="S31" s="172"/>
      <c r="T31" s="172"/>
      <c r="U31" s="172"/>
      <c r="V31" s="173"/>
      <c r="W31" s="173" t="s">
        <v>104</v>
      </c>
      <c r="X31" s="173" t="s">
        <v>165</v>
      </c>
      <c r="Y31" s="276">
        <v>20</v>
      </c>
      <c r="Z31" s="173" t="s">
        <v>122</v>
      </c>
      <c r="AA31" s="173"/>
      <c r="AB31" s="172">
        <v>1</v>
      </c>
    </row>
    <row r="32" spans="1:29" x14ac:dyDescent="0.35">
      <c r="A32" s="165">
        <v>30</v>
      </c>
      <c r="B32" s="17" t="s">
        <v>8506</v>
      </c>
      <c r="C32" s="172">
        <v>25</v>
      </c>
      <c r="D32" s="173"/>
      <c r="E32" s="172">
        <v>1</v>
      </c>
      <c r="F32" s="47">
        <v>600</v>
      </c>
      <c r="G32" s="172">
        <v>50</v>
      </c>
      <c r="H32" s="172"/>
      <c r="I32" s="172">
        <v>2</v>
      </c>
      <c r="J32" s="171">
        <v>2500</v>
      </c>
      <c r="K32" s="193" t="s">
        <v>8506</v>
      </c>
      <c r="L32" s="193" t="s">
        <v>8492</v>
      </c>
      <c r="M32" s="172"/>
      <c r="N32" s="172"/>
      <c r="O32" s="172"/>
      <c r="P32" s="172"/>
      <c r="Q32" s="172"/>
      <c r="R32" s="172"/>
      <c r="S32" s="172"/>
      <c r="T32" s="172"/>
      <c r="U32" s="172"/>
      <c r="V32" s="173"/>
      <c r="W32" s="173" t="s">
        <v>104</v>
      </c>
      <c r="X32" s="193" t="s">
        <v>8421</v>
      </c>
      <c r="Y32" s="276">
        <v>20</v>
      </c>
      <c r="Z32" s="168" t="s">
        <v>122</v>
      </c>
      <c r="AA32" s="168"/>
      <c r="AB32" s="169">
        <v>1</v>
      </c>
    </row>
    <row r="33" spans="1:29" x14ac:dyDescent="0.35">
      <c r="A33" s="165">
        <v>31</v>
      </c>
      <c r="B33" s="17" t="s">
        <v>166</v>
      </c>
      <c r="C33" s="172">
        <v>15</v>
      </c>
      <c r="D33" s="168"/>
      <c r="E33" s="169">
        <v>1</v>
      </c>
      <c r="F33" s="167">
        <v>900</v>
      </c>
      <c r="G33" s="167">
        <v>75</v>
      </c>
      <c r="H33" s="169"/>
      <c r="I33" s="169">
        <v>2</v>
      </c>
      <c r="J33" s="167">
        <v>1400</v>
      </c>
      <c r="K33" s="168" t="s">
        <v>166</v>
      </c>
      <c r="L33" s="178" t="s">
        <v>8964</v>
      </c>
      <c r="M33" s="169"/>
      <c r="N33" s="169"/>
      <c r="O33" s="169"/>
      <c r="P33" s="169"/>
      <c r="Q33" s="169"/>
      <c r="R33" s="169"/>
      <c r="S33" s="169"/>
      <c r="T33" s="169"/>
      <c r="U33" s="169"/>
      <c r="V33" s="168"/>
      <c r="W33" s="168" t="s">
        <v>104</v>
      </c>
      <c r="X33" s="168" t="s">
        <v>2019</v>
      </c>
      <c r="Y33" s="280"/>
      <c r="Z33" s="173"/>
      <c r="AA33" s="173"/>
      <c r="AB33" s="172"/>
      <c r="AC33" s="168"/>
    </row>
    <row r="34" spans="1:29" x14ac:dyDescent="0.35">
      <c r="A34" s="165">
        <v>32</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7"/>
      <c r="Z34" s="173"/>
      <c r="AA34" s="173"/>
      <c r="AB34" s="172"/>
    </row>
    <row r="35" spans="1:29" x14ac:dyDescent="0.35">
      <c r="A35" s="165">
        <v>33</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7"/>
      <c r="Z35" s="173"/>
      <c r="AA35" s="173"/>
      <c r="AB35" s="172"/>
    </row>
    <row r="36" spans="1:29" x14ac:dyDescent="0.35">
      <c r="A36" s="165">
        <v>34</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6">
        <v>20</v>
      </c>
      <c r="Z36" s="168" t="s">
        <v>167</v>
      </c>
      <c r="AA36" s="168"/>
      <c r="AB36" s="169">
        <v>1</v>
      </c>
    </row>
    <row r="37" spans="1:29" x14ac:dyDescent="0.35">
      <c r="A37" s="165">
        <v>35</v>
      </c>
      <c r="B37" s="17" t="s">
        <v>8513</v>
      </c>
      <c r="C37" s="172">
        <v>25</v>
      </c>
      <c r="D37" s="173"/>
      <c r="E37" s="172">
        <v>1</v>
      </c>
      <c r="F37" s="171">
        <v>600</v>
      </c>
      <c r="G37" s="172">
        <v>100</v>
      </c>
      <c r="H37" s="169"/>
      <c r="I37" s="169">
        <v>2</v>
      </c>
      <c r="J37" s="167">
        <v>2500</v>
      </c>
      <c r="K37" s="178" t="s">
        <v>8513</v>
      </c>
      <c r="L37" s="178" t="s">
        <v>8515</v>
      </c>
      <c r="M37" s="169"/>
      <c r="N37" s="169"/>
      <c r="O37" s="169"/>
      <c r="P37" s="169"/>
      <c r="Q37" s="169"/>
      <c r="R37" s="169"/>
      <c r="S37" s="169"/>
      <c r="T37" s="169"/>
      <c r="U37" s="169"/>
      <c r="V37" s="168"/>
      <c r="W37" s="168" t="s">
        <v>104</v>
      </c>
      <c r="X37" s="178" t="s">
        <v>8514</v>
      </c>
      <c r="Y37" s="276">
        <v>20</v>
      </c>
      <c r="Z37" s="168" t="s">
        <v>167</v>
      </c>
      <c r="AA37" s="168"/>
      <c r="AB37" s="169">
        <v>1</v>
      </c>
    </row>
    <row r="38" spans="1:29" x14ac:dyDescent="0.35">
      <c r="A38" s="165">
        <v>36</v>
      </c>
      <c r="B38" s="17" t="s">
        <v>168</v>
      </c>
      <c r="C38" s="171">
        <v>15</v>
      </c>
      <c r="D38" s="168"/>
      <c r="E38" s="169">
        <v>1</v>
      </c>
      <c r="F38" s="171">
        <v>600</v>
      </c>
      <c r="G38" s="171">
        <v>50</v>
      </c>
      <c r="H38" s="169"/>
      <c r="I38" s="169">
        <v>2</v>
      </c>
      <c r="J38" s="171">
        <v>1000</v>
      </c>
      <c r="K38" s="168" t="s">
        <v>168</v>
      </c>
      <c r="L38" s="178" t="s">
        <v>2023</v>
      </c>
      <c r="M38" s="169"/>
      <c r="N38" s="169"/>
      <c r="O38" s="169"/>
      <c r="P38" s="169"/>
      <c r="Q38" s="169"/>
      <c r="R38" s="169"/>
      <c r="S38" s="169"/>
      <c r="T38" s="169"/>
      <c r="U38" s="169"/>
      <c r="V38" s="168"/>
      <c r="W38" s="168" t="s">
        <v>104</v>
      </c>
      <c r="X38" s="168" t="s">
        <v>2024</v>
      </c>
      <c r="Y38" s="280"/>
      <c r="Z38" s="168"/>
      <c r="AA38" s="168"/>
      <c r="AB38" s="169"/>
      <c r="AC38" s="168"/>
    </row>
    <row r="39" spans="1:29" x14ac:dyDescent="0.35">
      <c r="A39" s="165">
        <v>37</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7"/>
      <c r="Z39" s="173"/>
      <c r="AA39" s="173"/>
      <c r="AB39" s="172"/>
      <c r="AC39" s="168"/>
    </row>
    <row r="40" spans="1:29" x14ac:dyDescent="0.35">
      <c r="A40" s="165">
        <v>38</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7"/>
      <c r="Z40" s="173"/>
      <c r="AA40" s="173"/>
      <c r="AB40" s="172"/>
    </row>
    <row r="41" spans="1:29" x14ac:dyDescent="0.35">
      <c r="A41" s="165">
        <v>39</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6">
        <v>20</v>
      </c>
      <c r="Z41" s="173" t="s">
        <v>135</v>
      </c>
      <c r="AA41" s="173"/>
      <c r="AB41" s="172">
        <v>1</v>
      </c>
    </row>
    <row r="42" spans="1:29" x14ac:dyDescent="0.35">
      <c r="A42" s="165">
        <v>40</v>
      </c>
      <c r="B42" s="17" t="s">
        <v>8500</v>
      </c>
      <c r="C42" s="172">
        <v>25</v>
      </c>
      <c r="D42" s="173"/>
      <c r="E42" s="172">
        <v>1</v>
      </c>
      <c r="F42" s="171">
        <v>600</v>
      </c>
      <c r="G42" s="172">
        <v>100</v>
      </c>
      <c r="H42" s="172"/>
      <c r="I42" s="172">
        <v>2</v>
      </c>
      <c r="J42" s="171">
        <v>2500</v>
      </c>
      <c r="K42" s="193" t="s">
        <v>8500</v>
      </c>
      <c r="L42" s="193" t="s">
        <v>8493</v>
      </c>
      <c r="M42" s="172"/>
      <c r="N42" s="172"/>
      <c r="O42" s="172"/>
      <c r="P42" s="172"/>
      <c r="Q42" s="172"/>
      <c r="R42" s="172"/>
      <c r="S42" s="172"/>
      <c r="T42" s="172"/>
      <c r="U42" s="172"/>
      <c r="V42" s="173"/>
      <c r="W42" s="173" t="s">
        <v>104</v>
      </c>
      <c r="X42" s="193" t="s">
        <v>8422</v>
      </c>
      <c r="Y42" s="280"/>
      <c r="Z42" s="173"/>
      <c r="AA42" s="173"/>
      <c r="AB42" s="172"/>
    </row>
    <row r="43" spans="1:29" x14ac:dyDescent="0.35">
      <c r="A43" s="165">
        <v>41</v>
      </c>
      <c r="B43" s="166"/>
      <c r="C43" s="172"/>
      <c r="D43" s="173"/>
      <c r="E43" s="172"/>
      <c r="F43" s="171"/>
      <c r="G43" s="172"/>
      <c r="H43" s="172"/>
      <c r="I43" s="172"/>
      <c r="J43" s="171"/>
      <c r="K43" s="173"/>
      <c r="L43" s="173"/>
      <c r="M43" s="172"/>
      <c r="N43" s="172"/>
      <c r="O43" s="172"/>
      <c r="P43" s="172"/>
      <c r="Q43" s="172"/>
      <c r="R43" s="172"/>
      <c r="S43" s="172"/>
      <c r="T43" s="172"/>
      <c r="U43" s="172"/>
      <c r="V43" s="173"/>
      <c r="W43" s="173"/>
      <c r="X43" s="193" t="s">
        <v>8423</v>
      </c>
      <c r="Y43" s="277"/>
      <c r="Z43" s="168"/>
      <c r="AA43" s="168"/>
      <c r="AB43" s="169"/>
    </row>
    <row r="44" spans="1:29" x14ac:dyDescent="0.35">
      <c r="A44" s="165">
        <v>42</v>
      </c>
      <c r="B44" s="166"/>
      <c r="C44" s="171"/>
      <c r="D44" s="168"/>
      <c r="E44" s="169"/>
      <c r="F44" s="171"/>
      <c r="G44" s="171"/>
      <c r="H44" s="169"/>
      <c r="I44" s="169"/>
      <c r="J44" s="171"/>
      <c r="K44" s="168"/>
      <c r="L44" s="168"/>
      <c r="M44" s="169"/>
      <c r="N44" s="169"/>
      <c r="O44" s="169"/>
      <c r="P44" s="169"/>
      <c r="Q44" s="169"/>
      <c r="R44" s="169"/>
      <c r="S44" s="169"/>
      <c r="T44" s="169"/>
      <c r="U44" s="169"/>
      <c r="V44" s="168"/>
      <c r="W44" s="168"/>
      <c r="X44" s="178" t="s">
        <v>8424</v>
      </c>
      <c r="Y44" s="277"/>
      <c r="Z44" s="168"/>
      <c r="AA44" s="168"/>
      <c r="AB44" s="169"/>
      <c r="AC44" s="168"/>
    </row>
    <row r="45" spans="1:29" x14ac:dyDescent="0.35">
      <c r="A45" s="165">
        <v>43</v>
      </c>
      <c r="B45" s="166"/>
      <c r="C45" s="171"/>
      <c r="D45" s="168"/>
      <c r="E45" s="169"/>
      <c r="F45" s="171"/>
      <c r="G45" s="171"/>
      <c r="H45" s="169"/>
      <c r="I45" s="169"/>
      <c r="J45" s="171"/>
      <c r="K45" s="168"/>
      <c r="L45" s="168"/>
      <c r="M45" s="169"/>
      <c r="N45" s="169"/>
      <c r="O45" s="169"/>
      <c r="P45" s="169"/>
      <c r="Q45" s="169"/>
      <c r="R45" s="169"/>
      <c r="S45" s="169"/>
      <c r="T45" s="169"/>
      <c r="U45" s="169"/>
      <c r="V45" s="168"/>
      <c r="W45" s="168"/>
      <c r="X45" s="178" t="s">
        <v>8425</v>
      </c>
      <c r="Y45" s="276">
        <v>20</v>
      </c>
      <c r="Z45" s="173" t="s">
        <v>135</v>
      </c>
      <c r="AA45" s="173"/>
      <c r="AB45" s="172">
        <v>1</v>
      </c>
      <c r="AC45" s="168"/>
    </row>
    <row r="46" spans="1:29" x14ac:dyDescent="0.35">
      <c r="A46" s="165">
        <v>44</v>
      </c>
      <c r="B46" s="166" t="s">
        <v>169</v>
      </c>
      <c r="C46" s="289">
        <v>16</v>
      </c>
      <c r="D46" s="173"/>
      <c r="E46" s="172">
        <v>2</v>
      </c>
      <c r="F46" s="167">
        <v>2500</v>
      </c>
      <c r="G46" s="289">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6">
        <v>16</v>
      </c>
      <c r="Z46" s="173" t="s">
        <v>2028</v>
      </c>
      <c r="AA46" s="173" t="s">
        <v>543</v>
      </c>
      <c r="AB46" s="172">
        <v>2</v>
      </c>
    </row>
    <row r="47" spans="1:29" x14ac:dyDescent="0.35">
      <c r="A47" s="165">
        <v>45</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0"/>
      <c r="Z47" s="168"/>
      <c r="AA47" s="168"/>
      <c r="AB47" s="169"/>
    </row>
    <row r="48" spans="1:29" x14ac:dyDescent="0.35">
      <c r="A48" s="165">
        <v>46</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7"/>
      <c r="Z48" s="168"/>
      <c r="AA48" s="168"/>
      <c r="AB48" s="169"/>
      <c r="AC48" s="168"/>
    </row>
    <row r="49" spans="1:29" x14ac:dyDescent="0.35">
      <c r="A49" s="165">
        <v>47</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7"/>
      <c r="Z49" s="168"/>
      <c r="AA49" s="168"/>
      <c r="AB49" s="169"/>
      <c r="AC49" s="168"/>
    </row>
    <row r="50" spans="1:29" x14ac:dyDescent="0.35">
      <c r="A50" s="165">
        <v>48</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7"/>
      <c r="Z50" s="168"/>
      <c r="AA50" s="168"/>
      <c r="AB50" s="169"/>
      <c r="AC50" s="168"/>
    </row>
    <row r="51" spans="1:29" x14ac:dyDescent="0.35">
      <c r="A51" s="165">
        <v>49</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6">
        <v>20</v>
      </c>
      <c r="Z51" s="168" t="s">
        <v>126</v>
      </c>
      <c r="AA51" s="168"/>
      <c r="AB51" s="169">
        <v>3</v>
      </c>
      <c r="AC51" s="168"/>
    </row>
    <row r="52" spans="1:29" x14ac:dyDescent="0.35">
      <c r="A52" s="165">
        <v>50</v>
      </c>
      <c r="B52" s="17" t="s">
        <v>8469</v>
      </c>
      <c r="C52" s="287">
        <v>20</v>
      </c>
      <c r="D52" s="178" t="s">
        <v>172</v>
      </c>
      <c r="E52" s="169">
        <v>3</v>
      </c>
      <c r="F52" s="287">
        <v>1200</v>
      </c>
      <c r="G52" s="287">
        <v>500</v>
      </c>
      <c r="H52" s="169"/>
      <c r="I52" s="169">
        <v>4</v>
      </c>
      <c r="J52" s="287">
        <v>2000</v>
      </c>
      <c r="K52" s="178" t="s">
        <v>8469</v>
      </c>
      <c r="L52" s="178" t="s">
        <v>8468</v>
      </c>
      <c r="M52" s="169"/>
      <c r="N52" s="169"/>
      <c r="O52" s="169"/>
      <c r="P52" s="169"/>
      <c r="Q52" s="169"/>
      <c r="R52" s="169"/>
      <c r="S52" s="169">
        <v>24</v>
      </c>
      <c r="T52" s="169">
        <v>12</v>
      </c>
      <c r="U52" s="169">
        <v>150</v>
      </c>
      <c r="V52" s="168" t="s">
        <v>117</v>
      </c>
      <c r="W52" s="178" t="s">
        <v>104</v>
      </c>
      <c r="X52" s="178" t="s">
        <v>8460</v>
      </c>
      <c r="Y52" s="280"/>
      <c r="Z52" s="168"/>
      <c r="AA52" s="168"/>
      <c r="AB52" s="169"/>
      <c r="AC52" s="168"/>
    </row>
    <row r="53" spans="1:29" x14ac:dyDescent="0.35">
      <c r="A53" s="165">
        <v>51</v>
      </c>
      <c r="B53" s="184"/>
      <c r="C53" s="287"/>
      <c r="D53" s="168"/>
      <c r="E53" s="169"/>
      <c r="F53" s="287"/>
      <c r="G53" s="287"/>
      <c r="H53" s="169"/>
      <c r="I53" s="169"/>
      <c r="J53" s="287"/>
      <c r="K53" s="168"/>
      <c r="L53" s="168"/>
      <c r="M53" s="169"/>
      <c r="N53" s="169"/>
      <c r="O53" s="169"/>
      <c r="P53" s="169"/>
      <c r="Q53" s="169"/>
      <c r="R53" s="169"/>
      <c r="S53" s="169"/>
      <c r="T53" s="169"/>
      <c r="U53" s="169"/>
      <c r="V53" s="168"/>
      <c r="W53" s="168"/>
      <c r="X53" s="168" t="s">
        <v>8426</v>
      </c>
      <c r="Y53" s="277"/>
      <c r="Z53" s="168"/>
      <c r="AA53" s="168"/>
      <c r="AB53" s="169"/>
      <c r="AC53" s="168"/>
    </row>
    <row r="54" spans="1:29" x14ac:dyDescent="0.35">
      <c r="A54" s="165">
        <v>52</v>
      </c>
      <c r="B54" s="184"/>
      <c r="C54" s="287"/>
      <c r="D54" s="168"/>
      <c r="E54" s="169"/>
      <c r="F54" s="287"/>
      <c r="G54" s="287"/>
      <c r="H54" s="169"/>
      <c r="I54" s="169"/>
      <c r="J54" s="287"/>
      <c r="K54" s="168"/>
      <c r="L54" s="168"/>
      <c r="M54" s="169"/>
      <c r="N54" s="169"/>
      <c r="O54" s="169"/>
      <c r="P54" s="169"/>
      <c r="Q54" s="169"/>
      <c r="R54" s="169"/>
      <c r="S54" s="169"/>
      <c r="T54" s="169"/>
      <c r="U54" s="169"/>
      <c r="V54" s="168"/>
      <c r="W54" s="168"/>
      <c r="X54" s="168" t="s">
        <v>8427</v>
      </c>
      <c r="Y54" s="277"/>
      <c r="Z54" s="168"/>
      <c r="AA54" s="168"/>
      <c r="AB54" s="169"/>
      <c r="AC54" s="168"/>
    </row>
    <row r="55" spans="1:29" x14ac:dyDescent="0.35">
      <c r="A55" s="165">
        <v>53</v>
      </c>
      <c r="B55" s="184"/>
      <c r="C55" s="287"/>
      <c r="D55" s="168"/>
      <c r="E55" s="169"/>
      <c r="F55" s="287"/>
      <c r="G55" s="287"/>
      <c r="H55" s="169"/>
      <c r="I55" s="169"/>
      <c r="J55" s="287"/>
      <c r="K55" s="168"/>
      <c r="L55" s="168"/>
      <c r="M55" s="169"/>
      <c r="N55" s="169"/>
      <c r="O55" s="169"/>
      <c r="P55" s="169"/>
      <c r="Q55" s="169"/>
      <c r="R55" s="169"/>
      <c r="S55" s="169"/>
      <c r="T55" s="169"/>
      <c r="U55" s="169"/>
      <c r="V55" s="168"/>
      <c r="W55" s="168"/>
      <c r="X55" s="168" t="s">
        <v>8428</v>
      </c>
      <c r="Y55" s="277"/>
      <c r="Z55" s="173"/>
      <c r="AA55" s="173"/>
      <c r="AB55" s="172"/>
      <c r="AC55" s="168"/>
    </row>
    <row r="56" spans="1:29" x14ac:dyDescent="0.35">
      <c r="A56" s="165">
        <v>54</v>
      </c>
      <c r="B56" s="288"/>
      <c r="C56" s="275"/>
      <c r="D56" s="173"/>
      <c r="E56" s="172"/>
      <c r="F56" s="275"/>
      <c r="G56" s="275"/>
      <c r="H56" s="172"/>
      <c r="I56" s="172"/>
      <c r="J56" s="275"/>
      <c r="K56" s="173"/>
      <c r="L56" s="173"/>
      <c r="M56" s="172"/>
      <c r="N56" s="172"/>
      <c r="O56" s="172"/>
      <c r="P56" s="172"/>
      <c r="Q56" s="172"/>
      <c r="R56" s="172"/>
      <c r="S56" s="172"/>
      <c r="T56" s="172"/>
      <c r="U56" s="172"/>
      <c r="V56" s="173"/>
      <c r="W56" s="173"/>
      <c r="X56" s="173" t="s">
        <v>8429</v>
      </c>
      <c r="Y56" s="279">
        <v>20</v>
      </c>
      <c r="Z56" s="173" t="s">
        <v>126</v>
      </c>
      <c r="AA56" s="173"/>
      <c r="AB56" s="172">
        <v>3</v>
      </c>
    </row>
    <row r="57" spans="1:29" x14ac:dyDescent="0.35">
      <c r="A57" s="165">
        <v>55</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6">
        <v>10</v>
      </c>
      <c r="Z57" s="173" t="s">
        <v>176</v>
      </c>
      <c r="AA57" s="173"/>
      <c r="AB57" s="172">
        <v>2</v>
      </c>
    </row>
    <row r="58" spans="1:29" x14ac:dyDescent="0.35">
      <c r="A58" s="165">
        <v>56</v>
      </c>
      <c r="B58" s="166" t="s">
        <v>173</v>
      </c>
      <c r="C58" s="289">
        <v>20</v>
      </c>
      <c r="D58" s="173" t="s">
        <v>174</v>
      </c>
      <c r="E58" s="172">
        <v>2</v>
      </c>
      <c r="F58" s="289">
        <v>250</v>
      </c>
      <c r="G58" s="289">
        <v>250</v>
      </c>
      <c r="H58" s="172"/>
      <c r="I58" s="172">
        <v>2</v>
      </c>
      <c r="J58" s="289">
        <v>1000</v>
      </c>
      <c r="K58" s="173" t="s">
        <v>173</v>
      </c>
      <c r="L58" s="173" t="s">
        <v>47</v>
      </c>
      <c r="M58" s="172"/>
      <c r="N58" s="172"/>
      <c r="O58" s="172"/>
      <c r="P58" s="172"/>
      <c r="Q58" s="172">
        <v>120</v>
      </c>
      <c r="R58" s="172">
        <v>50</v>
      </c>
      <c r="S58" s="172"/>
      <c r="T58" s="172"/>
      <c r="U58" s="172">
        <v>300</v>
      </c>
      <c r="V58" s="173" t="s">
        <v>117</v>
      </c>
      <c r="W58" s="173" t="s">
        <v>3</v>
      </c>
      <c r="X58" s="193" t="s">
        <v>2034</v>
      </c>
      <c r="Y58" s="280"/>
      <c r="Z58" s="173"/>
      <c r="AA58" s="173"/>
      <c r="AB58" s="172"/>
    </row>
    <row r="59" spans="1:29" x14ac:dyDescent="0.35">
      <c r="A59" s="165">
        <v>57</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7"/>
      <c r="Z59" s="173"/>
      <c r="AA59" s="173"/>
      <c r="AB59" s="172"/>
    </row>
    <row r="60" spans="1:29" x14ac:dyDescent="0.35">
      <c r="A60" s="165">
        <v>58</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6">
        <v>20</v>
      </c>
      <c r="Z60" s="173" t="s">
        <v>141</v>
      </c>
      <c r="AA60" s="173"/>
      <c r="AB60" s="172">
        <v>2</v>
      </c>
    </row>
    <row r="61" spans="1:29" x14ac:dyDescent="0.35">
      <c r="A61" s="165">
        <v>59</v>
      </c>
      <c r="B61" s="17" t="s">
        <v>8476</v>
      </c>
      <c r="C61" s="289">
        <v>20</v>
      </c>
      <c r="D61" s="173" t="s">
        <v>174</v>
      </c>
      <c r="E61" s="172">
        <v>2</v>
      </c>
      <c r="F61" s="289">
        <v>1400</v>
      </c>
      <c r="G61" s="289">
        <v>750</v>
      </c>
      <c r="H61" s="172"/>
      <c r="I61" s="172">
        <v>3</v>
      </c>
      <c r="J61" s="289">
        <v>1000</v>
      </c>
      <c r="K61" s="193" t="s">
        <v>8474</v>
      </c>
      <c r="L61" s="193" t="s">
        <v>8475</v>
      </c>
      <c r="M61" s="172"/>
      <c r="N61" s="172"/>
      <c r="O61" s="172"/>
      <c r="P61" s="172"/>
      <c r="Q61" s="172">
        <v>120</v>
      </c>
      <c r="R61" s="172">
        <v>50</v>
      </c>
      <c r="S61" s="172"/>
      <c r="T61" s="172"/>
      <c r="U61" s="172">
        <v>300</v>
      </c>
      <c r="V61" s="173" t="s">
        <v>117</v>
      </c>
      <c r="W61" s="173" t="s">
        <v>3</v>
      </c>
      <c r="X61" s="193" t="s">
        <v>9354</v>
      </c>
      <c r="Y61" s="280"/>
      <c r="Z61" s="173"/>
      <c r="AA61" s="173"/>
      <c r="AB61" s="172"/>
    </row>
    <row r="62" spans="1:29" x14ac:dyDescent="0.35">
      <c r="A62" s="30">
        <v>59.5</v>
      </c>
      <c r="B62" s="17"/>
      <c r="C62" s="341"/>
      <c r="D62" s="173"/>
      <c r="E62" s="172"/>
      <c r="F62" s="341"/>
      <c r="G62" s="341"/>
      <c r="H62" s="172"/>
      <c r="I62" s="172"/>
      <c r="J62" s="341"/>
      <c r="K62" s="193"/>
      <c r="L62" s="193"/>
      <c r="M62" s="172"/>
      <c r="N62" s="172"/>
      <c r="O62" s="172"/>
      <c r="P62" s="172"/>
      <c r="Q62" s="172"/>
      <c r="R62" s="172"/>
      <c r="S62" s="172"/>
      <c r="T62" s="172"/>
      <c r="U62" s="172"/>
      <c r="V62" s="173"/>
      <c r="W62" s="173"/>
      <c r="X62" s="193" t="s">
        <v>9355</v>
      </c>
      <c r="Y62" s="280"/>
      <c r="Z62" s="173"/>
      <c r="AA62" s="173"/>
      <c r="AB62" s="172"/>
    </row>
    <row r="63" spans="1:29" x14ac:dyDescent="0.35">
      <c r="A63" s="165">
        <v>60</v>
      </c>
      <c r="B63" s="166"/>
      <c r="C63" s="172"/>
      <c r="D63" s="173"/>
      <c r="E63" s="172"/>
      <c r="F63" s="172"/>
      <c r="G63" s="172"/>
      <c r="H63" s="172"/>
      <c r="I63" s="172"/>
      <c r="J63" s="172"/>
      <c r="K63" s="173"/>
      <c r="L63" s="173"/>
      <c r="M63" s="172"/>
      <c r="N63" s="172"/>
      <c r="O63" s="172"/>
      <c r="P63" s="172"/>
      <c r="Q63" s="172"/>
      <c r="R63" s="172"/>
      <c r="S63" s="172"/>
      <c r="T63" s="172"/>
      <c r="U63" s="172"/>
      <c r="V63" s="173"/>
      <c r="W63" s="173"/>
      <c r="X63" s="193" t="s">
        <v>9356</v>
      </c>
      <c r="Y63" s="276">
        <v>20</v>
      </c>
      <c r="Z63" s="168" t="s">
        <v>141</v>
      </c>
      <c r="AA63" s="168"/>
      <c r="AB63" s="169">
        <v>2</v>
      </c>
    </row>
    <row r="64" spans="1:29" x14ac:dyDescent="0.35">
      <c r="A64" s="165">
        <v>61</v>
      </c>
      <c r="B64" s="166" t="s">
        <v>178</v>
      </c>
      <c r="C64" s="167">
        <v>10</v>
      </c>
      <c r="D64" s="168" t="s">
        <v>182</v>
      </c>
      <c r="E64" s="169">
        <v>1</v>
      </c>
      <c r="F64" s="167">
        <v>800</v>
      </c>
      <c r="G64" s="167">
        <v>150</v>
      </c>
      <c r="H64" s="169" t="s">
        <v>180</v>
      </c>
      <c r="I64" s="169">
        <v>2</v>
      </c>
      <c r="J64" s="167">
        <v>600</v>
      </c>
      <c r="K64" s="168" t="s">
        <v>178</v>
      </c>
      <c r="L64" s="168" t="s">
        <v>1286</v>
      </c>
      <c r="M64" s="169"/>
      <c r="N64" s="169"/>
      <c r="O64" s="169"/>
      <c r="P64" s="169">
        <v>30</v>
      </c>
      <c r="Q64" s="169"/>
      <c r="R64" s="169"/>
      <c r="S64" s="169"/>
      <c r="T64" s="169"/>
      <c r="U64" s="169">
        <v>150</v>
      </c>
      <c r="V64" s="168" t="s">
        <v>117</v>
      </c>
      <c r="W64" s="168" t="s">
        <v>3</v>
      </c>
      <c r="X64" s="168" t="s">
        <v>181</v>
      </c>
      <c r="Y64" s="276">
        <v>10</v>
      </c>
      <c r="Z64" s="168" t="s">
        <v>179</v>
      </c>
      <c r="AA64" s="168"/>
      <c r="AB64" s="169">
        <v>1</v>
      </c>
      <c r="AC64" s="168"/>
    </row>
    <row r="65" spans="1:29" x14ac:dyDescent="0.35">
      <c r="A65" s="165">
        <v>63</v>
      </c>
      <c r="B65" s="17" t="s">
        <v>6924</v>
      </c>
      <c r="C65" s="167">
        <v>10</v>
      </c>
      <c r="D65" s="7" t="s">
        <v>182</v>
      </c>
      <c r="E65" s="8">
        <v>1</v>
      </c>
      <c r="F65" s="167">
        <v>800</v>
      </c>
      <c r="G65" s="167">
        <v>125</v>
      </c>
      <c r="H65" s="8" t="s">
        <v>180</v>
      </c>
      <c r="I65" s="8">
        <v>2</v>
      </c>
      <c r="J65" s="167">
        <v>1000</v>
      </c>
      <c r="K65" s="7" t="s">
        <v>6924</v>
      </c>
      <c r="L65" s="7" t="s">
        <v>6924</v>
      </c>
      <c r="M65" s="169"/>
      <c r="N65" s="169"/>
      <c r="O65" s="169"/>
      <c r="P65" s="169">
        <v>30</v>
      </c>
      <c r="Q65" s="8"/>
      <c r="R65" s="8"/>
      <c r="S65" s="8"/>
      <c r="T65" s="8"/>
      <c r="U65" s="8">
        <v>150</v>
      </c>
      <c r="V65" s="7" t="s">
        <v>117</v>
      </c>
      <c r="W65" s="168" t="s">
        <v>3</v>
      </c>
      <c r="X65" s="7" t="s">
        <v>6925</v>
      </c>
      <c r="Y65" s="279">
        <v>10</v>
      </c>
      <c r="Z65" s="7" t="s">
        <v>179</v>
      </c>
      <c r="AA65" s="7"/>
      <c r="AB65" s="8">
        <v>1</v>
      </c>
      <c r="AC65" s="168"/>
    </row>
    <row r="66" spans="1:29" x14ac:dyDescent="0.35">
      <c r="A66" s="165">
        <v>64</v>
      </c>
      <c r="B66" s="17" t="s">
        <v>6926</v>
      </c>
      <c r="C66" s="167">
        <v>20</v>
      </c>
      <c r="D66" s="7" t="s">
        <v>182</v>
      </c>
      <c r="E66" s="8">
        <v>1</v>
      </c>
      <c r="F66" s="167">
        <v>1400</v>
      </c>
      <c r="G66" s="167">
        <v>250</v>
      </c>
      <c r="H66" s="8" t="s">
        <v>180</v>
      </c>
      <c r="I66" s="8">
        <v>3</v>
      </c>
      <c r="J66" s="47">
        <v>1000</v>
      </c>
      <c r="K66" s="7" t="s">
        <v>6926</v>
      </c>
      <c r="L66" s="7" t="s">
        <v>1312</v>
      </c>
      <c r="M66" s="169"/>
      <c r="N66" s="169"/>
      <c r="O66" s="169"/>
      <c r="P66" s="8">
        <v>45</v>
      </c>
      <c r="Q66" s="8"/>
      <c r="R66" s="8"/>
      <c r="S66" s="8"/>
      <c r="T66" s="8"/>
      <c r="U66" s="8">
        <v>150</v>
      </c>
      <c r="V66" s="7" t="s">
        <v>117</v>
      </c>
      <c r="W66" s="168" t="s">
        <v>3</v>
      </c>
      <c r="X66" s="7" t="s">
        <v>6927</v>
      </c>
      <c r="Y66" s="279">
        <v>20</v>
      </c>
      <c r="Z66" s="7" t="s">
        <v>179</v>
      </c>
      <c r="AA66" s="7"/>
      <c r="AB66" s="8">
        <v>1</v>
      </c>
      <c r="AC66" s="168"/>
    </row>
    <row r="67" spans="1:29" x14ac:dyDescent="0.35">
      <c r="A67" s="165">
        <v>65</v>
      </c>
      <c r="B67" s="166" t="s">
        <v>183</v>
      </c>
      <c r="C67" s="171">
        <v>10</v>
      </c>
      <c r="D67" s="168" t="s">
        <v>185</v>
      </c>
      <c r="E67" s="169">
        <v>2</v>
      </c>
      <c r="F67" s="171">
        <v>150</v>
      </c>
      <c r="G67" s="171">
        <v>350</v>
      </c>
      <c r="H67" s="169"/>
      <c r="I67" s="169">
        <v>2</v>
      </c>
      <c r="J67" s="171">
        <v>800</v>
      </c>
      <c r="K67" s="168" t="s">
        <v>183</v>
      </c>
      <c r="L67" s="168" t="s">
        <v>62</v>
      </c>
      <c r="M67" s="169"/>
      <c r="N67" s="169">
        <v>20</v>
      </c>
      <c r="O67" s="169">
        <v>10</v>
      </c>
      <c r="P67" s="169"/>
      <c r="Q67" s="169"/>
      <c r="R67" s="169"/>
      <c r="S67" s="169"/>
      <c r="T67" s="169"/>
      <c r="U67" s="169">
        <v>150</v>
      </c>
      <c r="V67" s="168" t="s">
        <v>117</v>
      </c>
      <c r="W67" s="168" t="s">
        <v>3</v>
      </c>
      <c r="X67" s="168" t="s">
        <v>2036</v>
      </c>
      <c r="Y67" s="280"/>
      <c r="Z67" s="168"/>
      <c r="AA67" s="168"/>
      <c r="AB67" s="169"/>
      <c r="AC67" s="168"/>
    </row>
    <row r="68" spans="1:29" x14ac:dyDescent="0.35">
      <c r="A68" s="165">
        <v>66</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7"/>
      <c r="Z68" s="168"/>
      <c r="AA68" s="168"/>
      <c r="AB68" s="169"/>
      <c r="AC68" s="168"/>
    </row>
    <row r="69" spans="1:29" x14ac:dyDescent="0.35">
      <c r="A69" s="165">
        <v>67</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6">
        <v>10</v>
      </c>
      <c r="Z69" s="168" t="s">
        <v>184</v>
      </c>
      <c r="AA69" s="168"/>
      <c r="AB69" s="169">
        <v>2</v>
      </c>
      <c r="AC69" s="168"/>
    </row>
    <row r="70" spans="1:29" x14ac:dyDescent="0.35">
      <c r="A70" s="165">
        <v>68</v>
      </c>
      <c r="B70" s="17" t="s">
        <v>8470</v>
      </c>
      <c r="C70" s="171">
        <v>10</v>
      </c>
      <c r="D70" s="168" t="s">
        <v>185</v>
      </c>
      <c r="E70" s="169">
        <v>2</v>
      </c>
      <c r="F70" s="171">
        <v>1600</v>
      </c>
      <c r="G70" s="171">
        <v>1000</v>
      </c>
      <c r="H70" s="169"/>
      <c r="I70" s="169">
        <v>3</v>
      </c>
      <c r="J70" s="171">
        <v>1200</v>
      </c>
      <c r="K70" s="178" t="s">
        <v>8470</v>
      </c>
      <c r="L70" s="178" t="s">
        <v>8473</v>
      </c>
      <c r="M70" s="169"/>
      <c r="N70" s="169">
        <v>16</v>
      </c>
      <c r="O70" s="169">
        <v>12</v>
      </c>
      <c r="P70" s="169"/>
      <c r="Q70" s="169"/>
      <c r="R70" s="169"/>
      <c r="S70" s="169"/>
      <c r="T70" s="169"/>
      <c r="U70" s="169">
        <v>150</v>
      </c>
      <c r="V70" s="168" t="s">
        <v>117</v>
      </c>
      <c r="W70" s="168" t="s">
        <v>3</v>
      </c>
      <c r="X70" s="178" t="s">
        <v>9358</v>
      </c>
      <c r="Y70" s="280"/>
      <c r="Z70" s="168"/>
      <c r="AA70" s="168"/>
      <c r="AB70" s="169"/>
      <c r="AC70" s="168"/>
    </row>
    <row r="71" spans="1:29" x14ac:dyDescent="0.35">
      <c r="A71" s="165">
        <v>69</v>
      </c>
      <c r="B71" s="166"/>
      <c r="C71" s="171"/>
      <c r="D71" s="168"/>
      <c r="E71" s="169"/>
      <c r="F71" s="171"/>
      <c r="G71" s="171"/>
      <c r="H71" s="169"/>
      <c r="I71" s="169"/>
      <c r="J71" s="171"/>
      <c r="K71" s="168"/>
      <c r="L71" s="168"/>
      <c r="M71" s="169"/>
      <c r="N71" s="169"/>
      <c r="O71" s="169"/>
      <c r="P71" s="169"/>
      <c r="Q71" s="169"/>
      <c r="R71" s="169"/>
      <c r="S71" s="169"/>
      <c r="T71" s="169"/>
      <c r="U71" s="169"/>
      <c r="V71" s="168"/>
      <c r="W71" s="168"/>
      <c r="X71" s="178" t="s">
        <v>8465</v>
      </c>
      <c r="Y71" s="277"/>
      <c r="Z71" s="168"/>
      <c r="AA71" s="168"/>
      <c r="AB71" s="169"/>
      <c r="AC71" s="168"/>
    </row>
    <row r="72" spans="1:29" x14ac:dyDescent="0.35">
      <c r="A72" s="165">
        <v>70</v>
      </c>
      <c r="B72" s="166"/>
      <c r="C72" s="171"/>
      <c r="D72" s="168"/>
      <c r="E72" s="169"/>
      <c r="F72" s="171"/>
      <c r="G72" s="171"/>
      <c r="H72" s="169"/>
      <c r="I72" s="169"/>
      <c r="J72" s="171"/>
      <c r="K72" s="168"/>
      <c r="L72" s="168"/>
      <c r="M72" s="169"/>
      <c r="N72" s="169"/>
      <c r="O72" s="169"/>
      <c r="P72" s="169"/>
      <c r="Q72" s="169"/>
      <c r="R72" s="169"/>
      <c r="S72" s="169"/>
      <c r="T72" s="169"/>
      <c r="U72" s="169"/>
      <c r="V72" s="168"/>
      <c r="W72" s="168"/>
      <c r="X72" s="178" t="s">
        <v>9357</v>
      </c>
      <c r="Y72" s="276">
        <v>10</v>
      </c>
      <c r="Z72" s="168" t="s">
        <v>184</v>
      </c>
      <c r="AA72" s="168"/>
      <c r="AB72" s="169">
        <v>2</v>
      </c>
      <c r="AC72" s="168"/>
    </row>
    <row r="73" spans="1:29" x14ac:dyDescent="0.35">
      <c r="A73" s="165">
        <v>71</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6">
        <v>10</v>
      </c>
      <c r="Z73" s="168" t="s">
        <v>187</v>
      </c>
      <c r="AA73" s="168"/>
      <c r="AB73" s="169">
        <v>2</v>
      </c>
      <c r="AC73" s="168"/>
    </row>
    <row r="74" spans="1:29" x14ac:dyDescent="0.35">
      <c r="A74" s="165">
        <v>72</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6">
        <v>5</v>
      </c>
      <c r="Z74" s="178" t="s">
        <v>190</v>
      </c>
      <c r="AA74" s="168"/>
      <c r="AB74" s="169">
        <v>1</v>
      </c>
      <c r="AC74" s="168"/>
    </row>
    <row r="75" spans="1:29" x14ac:dyDescent="0.35">
      <c r="A75" s="165">
        <v>73</v>
      </c>
      <c r="B75" s="17" t="s">
        <v>3470</v>
      </c>
      <c r="C75" s="171">
        <v>5</v>
      </c>
      <c r="D75" s="168"/>
      <c r="E75" s="169">
        <v>1</v>
      </c>
      <c r="F75" s="171">
        <v>250</v>
      </c>
      <c r="G75" s="171">
        <v>50</v>
      </c>
      <c r="H75" s="169"/>
      <c r="I75" s="169">
        <v>1</v>
      </c>
      <c r="J75" s="171">
        <v>1200</v>
      </c>
      <c r="K75" s="178" t="s">
        <v>3470</v>
      </c>
      <c r="L75" s="168" t="s">
        <v>3471</v>
      </c>
      <c r="M75" s="169"/>
      <c r="N75" s="169"/>
      <c r="O75" s="169"/>
      <c r="P75" s="169"/>
      <c r="Q75" s="169"/>
      <c r="R75" s="169"/>
      <c r="S75" s="169"/>
      <c r="T75" s="169"/>
      <c r="U75" s="169">
        <v>150</v>
      </c>
      <c r="V75" s="168" t="s">
        <v>117</v>
      </c>
      <c r="W75" s="168" t="s">
        <v>103</v>
      </c>
      <c r="X75" s="178" t="s">
        <v>8432</v>
      </c>
      <c r="Y75" s="277">
        <v>5</v>
      </c>
      <c r="Z75" s="168" t="s">
        <v>190</v>
      </c>
      <c r="AA75" s="168" t="s">
        <v>540</v>
      </c>
      <c r="AB75" s="169">
        <v>1</v>
      </c>
      <c r="AC75" s="168"/>
    </row>
    <row r="76" spans="1:29" x14ac:dyDescent="0.35">
      <c r="A76" s="165">
        <v>74</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6">
        <v>12</v>
      </c>
      <c r="Z76" s="168" t="s">
        <v>193</v>
      </c>
      <c r="AA76" s="168"/>
      <c r="AB76" s="169">
        <v>2</v>
      </c>
      <c r="AC76" s="168"/>
    </row>
    <row r="77" spans="1:29" x14ac:dyDescent="0.35">
      <c r="A77" s="165">
        <v>75</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6">
        <v>10</v>
      </c>
      <c r="Z77" s="168" t="s">
        <v>135</v>
      </c>
      <c r="AA77" s="168"/>
      <c r="AB77" s="169">
        <v>1</v>
      </c>
      <c r="AC77" s="168"/>
    </row>
    <row r="78" spans="1:29" x14ac:dyDescent="0.35">
      <c r="A78" s="165">
        <v>76</v>
      </c>
      <c r="B78" s="166" t="s">
        <v>198</v>
      </c>
      <c r="C78" s="167">
        <v>10</v>
      </c>
      <c r="D78" s="168" t="s">
        <v>172</v>
      </c>
      <c r="E78" s="169">
        <v>3</v>
      </c>
      <c r="F78" s="167">
        <v>500</v>
      </c>
      <c r="G78" s="167">
        <v>300</v>
      </c>
      <c r="H78" s="169"/>
      <c r="I78" s="169">
        <v>4</v>
      </c>
      <c r="J78" s="167">
        <v>700</v>
      </c>
      <c r="K78" s="168" t="s">
        <v>198</v>
      </c>
      <c r="L78" s="168" t="s">
        <v>1320</v>
      </c>
      <c r="M78" s="169"/>
      <c r="N78" s="169"/>
      <c r="O78" s="169"/>
      <c r="P78" s="169"/>
      <c r="Q78" s="169"/>
      <c r="R78" s="169"/>
      <c r="S78" s="169">
        <v>10</v>
      </c>
      <c r="T78" s="169">
        <v>10</v>
      </c>
      <c r="U78" s="169">
        <v>150</v>
      </c>
      <c r="V78" s="168" t="s">
        <v>117</v>
      </c>
      <c r="W78" s="168" t="s">
        <v>3</v>
      </c>
      <c r="X78" s="168" t="s">
        <v>2039</v>
      </c>
      <c r="Y78" s="280"/>
      <c r="Z78" s="168"/>
      <c r="AA78" s="168"/>
      <c r="AB78" s="169"/>
      <c r="AC78" s="168"/>
    </row>
    <row r="79" spans="1:29" x14ac:dyDescent="0.35">
      <c r="A79" s="165">
        <v>77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7"/>
      <c r="Z79" s="168"/>
      <c r="AA79" s="168"/>
      <c r="AB79" s="169"/>
      <c r="AC79" s="168"/>
    </row>
    <row r="80" spans="1:29" x14ac:dyDescent="0.35">
      <c r="A80" s="165">
        <v>78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7"/>
      <c r="Z80" s="168"/>
      <c r="AA80" s="168"/>
      <c r="AB80" s="169"/>
      <c r="AC80" s="168"/>
    </row>
    <row r="81" spans="1:29" x14ac:dyDescent="0.35">
      <c r="A81" s="165">
        <v>79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7"/>
      <c r="Z81" s="168"/>
      <c r="AA81" s="168"/>
      <c r="AB81" s="169"/>
      <c r="AC81" s="168"/>
    </row>
    <row r="82" spans="1:29" x14ac:dyDescent="0.35">
      <c r="A82" s="165">
        <v>80</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6">
        <v>10</v>
      </c>
      <c r="Z82" s="168" t="s">
        <v>199</v>
      </c>
      <c r="AA82" s="168"/>
      <c r="AB82" s="169">
        <v>3</v>
      </c>
      <c r="AC82" s="168"/>
    </row>
    <row r="83" spans="1:29" x14ac:dyDescent="0.35">
      <c r="A83" s="165">
        <v>81</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6">
        <v>10</v>
      </c>
      <c r="Z83" s="168" t="s">
        <v>201</v>
      </c>
      <c r="AA83" s="168"/>
      <c r="AB83" s="169">
        <v>1</v>
      </c>
      <c r="AC83" s="168"/>
    </row>
    <row r="84" spans="1:29" x14ac:dyDescent="0.35">
      <c r="A84" s="165">
        <v>82</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3644</v>
      </c>
      <c r="W84" s="178" t="s">
        <v>104</v>
      </c>
      <c r="X84" s="168" t="s">
        <v>205</v>
      </c>
      <c r="Y84" s="276">
        <v>12</v>
      </c>
      <c r="Z84" s="168" t="s">
        <v>120</v>
      </c>
      <c r="AA84" s="168" t="s">
        <v>3421</v>
      </c>
      <c r="AB84" s="169">
        <v>1</v>
      </c>
      <c r="AC84" s="168"/>
    </row>
    <row r="85" spans="1:29" x14ac:dyDescent="0.35">
      <c r="A85" s="165">
        <v>83</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3644</v>
      </c>
      <c r="W85" s="168" t="s">
        <v>3</v>
      </c>
      <c r="X85" s="168" t="s">
        <v>207</v>
      </c>
      <c r="Y85" s="276">
        <v>12</v>
      </c>
      <c r="Z85" s="168" t="s">
        <v>120</v>
      </c>
      <c r="AA85" s="168" t="s">
        <v>4061</v>
      </c>
      <c r="AB85" s="169">
        <v>1</v>
      </c>
      <c r="AC85" s="168"/>
    </row>
    <row r="86" spans="1:29" x14ac:dyDescent="0.35">
      <c r="A86" s="165">
        <v>84</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3644</v>
      </c>
      <c r="W86" s="168" t="s">
        <v>3</v>
      </c>
      <c r="X86" s="168" t="s">
        <v>207</v>
      </c>
      <c r="Y86" s="276">
        <v>12</v>
      </c>
      <c r="Z86" s="168" t="s">
        <v>120</v>
      </c>
      <c r="AA86" s="168" t="s">
        <v>4062</v>
      </c>
      <c r="AB86" s="169">
        <v>1</v>
      </c>
      <c r="AC86" s="168"/>
    </row>
    <row r="87" spans="1:29" x14ac:dyDescent="0.35">
      <c r="A87" s="165">
        <v>85</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6">
        <v>20</v>
      </c>
      <c r="Z87" s="168" t="s">
        <v>120</v>
      </c>
      <c r="AA87" s="168"/>
      <c r="AB87" s="169">
        <v>1</v>
      </c>
      <c r="AC87" s="168"/>
    </row>
    <row r="88" spans="1:29" x14ac:dyDescent="0.35">
      <c r="A88" s="165">
        <v>86</v>
      </c>
      <c r="B88" s="166" t="s">
        <v>320</v>
      </c>
      <c r="C88" s="167">
        <v>10</v>
      </c>
      <c r="D88" s="168"/>
      <c r="E88" s="169">
        <v>1</v>
      </c>
      <c r="F88" s="167">
        <v>600</v>
      </c>
      <c r="G88" s="167">
        <v>60</v>
      </c>
      <c r="H88" s="169" t="s">
        <v>321</v>
      </c>
      <c r="I88" s="169">
        <v>3</v>
      </c>
      <c r="J88" s="167">
        <v>300</v>
      </c>
      <c r="K88" s="168" t="s">
        <v>320</v>
      </c>
      <c r="L88" s="178" t="s">
        <v>2045</v>
      </c>
      <c r="M88" s="169"/>
      <c r="N88" s="169"/>
      <c r="O88" s="169"/>
      <c r="P88" s="169"/>
      <c r="Q88" s="169"/>
      <c r="R88" s="169"/>
      <c r="S88" s="169"/>
      <c r="T88" s="169"/>
      <c r="U88" s="169">
        <v>150</v>
      </c>
      <c r="V88" s="168" t="s">
        <v>117</v>
      </c>
      <c r="W88" s="168" t="s">
        <v>3</v>
      </c>
      <c r="X88" s="168" t="s">
        <v>3235</v>
      </c>
      <c r="Y88" s="276">
        <v>10</v>
      </c>
      <c r="Z88" s="168" t="s">
        <v>120</v>
      </c>
      <c r="AA88" s="168"/>
      <c r="AB88" s="169">
        <v>1</v>
      </c>
      <c r="AC88" s="168"/>
    </row>
    <row r="89" spans="1:29" x14ac:dyDescent="0.35">
      <c r="A89" s="165">
        <v>86</v>
      </c>
      <c r="B89" s="17" t="s">
        <v>9018</v>
      </c>
      <c r="C89" s="167">
        <v>10</v>
      </c>
      <c r="D89" s="168"/>
      <c r="E89" s="169">
        <v>1</v>
      </c>
      <c r="F89" s="167">
        <v>900</v>
      </c>
      <c r="G89" s="167">
        <v>60</v>
      </c>
      <c r="H89" s="169" t="s">
        <v>321</v>
      </c>
      <c r="I89" s="169">
        <v>3</v>
      </c>
      <c r="J89" s="167">
        <v>300</v>
      </c>
      <c r="K89" s="168" t="s">
        <v>9018</v>
      </c>
      <c r="L89" s="178" t="s">
        <v>9015</v>
      </c>
      <c r="M89" s="169"/>
      <c r="N89" s="169"/>
      <c r="O89" s="169"/>
      <c r="P89" s="169"/>
      <c r="Q89" s="169"/>
      <c r="R89" s="169"/>
      <c r="S89" s="169"/>
      <c r="T89" s="169"/>
      <c r="U89" s="169">
        <v>150</v>
      </c>
      <c r="V89" s="168" t="s">
        <v>117</v>
      </c>
      <c r="W89" s="168" t="s">
        <v>3</v>
      </c>
      <c r="X89" s="168" t="s">
        <v>243</v>
      </c>
      <c r="Y89" s="276">
        <v>10</v>
      </c>
      <c r="Z89" s="168" t="s">
        <v>120</v>
      </c>
      <c r="AA89" s="168"/>
      <c r="AB89" s="169">
        <v>1</v>
      </c>
      <c r="AC89" s="168"/>
    </row>
    <row r="90" spans="1:29" x14ac:dyDescent="0.35">
      <c r="A90" s="165">
        <v>86</v>
      </c>
      <c r="B90" s="17" t="s">
        <v>9019</v>
      </c>
      <c r="C90" s="167">
        <v>10</v>
      </c>
      <c r="D90" s="168"/>
      <c r="E90" s="169">
        <v>1</v>
      </c>
      <c r="F90" s="167">
        <v>1200</v>
      </c>
      <c r="G90" s="167">
        <v>60</v>
      </c>
      <c r="H90" s="169" t="s">
        <v>321</v>
      </c>
      <c r="I90" s="169">
        <v>3</v>
      </c>
      <c r="J90" s="167">
        <v>300</v>
      </c>
      <c r="K90" s="168" t="s">
        <v>9019</v>
      </c>
      <c r="L90" s="178" t="s">
        <v>9016</v>
      </c>
      <c r="M90" s="169"/>
      <c r="N90" s="169"/>
      <c r="O90" s="169"/>
      <c r="P90" s="169"/>
      <c r="Q90" s="169"/>
      <c r="R90" s="169"/>
      <c r="S90" s="169"/>
      <c r="T90" s="169"/>
      <c r="U90" s="169">
        <v>150</v>
      </c>
      <c r="V90" s="168" t="s">
        <v>117</v>
      </c>
      <c r="W90" s="168" t="s">
        <v>3</v>
      </c>
      <c r="X90" s="168" t="s">
        <v>3224</v>
      </c>
      <c r="Y90" s="276">
        <v>10</v>
      </c>
      <c r="Z90" s="168" t="s">
        <v>120</v>
      </c>
      <c r="AA90" s="168"/>
      <c r="AB90" s="169">
        <v>1</v>
      </c>
      <c r="AC90" s="168"/>
    </row>
    <row r="91" spans="1:29" x14ac:dyDescent="0.35">
      <c r="A91" s="165">
        <v>86</v>
      </c>
      <c r="B91" s="17" t="s">
        <v>9020</v>
      </c>
      <c r="C91" s="167">
        <v>10</v>
      </c>
      <c r="D91" s="168"/>
      <c r="E91" s="169">
        <v>1</v>
      </c>
      <c r="F91" s="167">
        <v>2000</v>
      </c>
      <c r="G91" s="167">
        <v>60</v>
      </c>
      <c r="H91" s="169" t="s">
        <v>321</v>
      </c>
      <c r="I91" s="169">
        <v>3</v>
      </c>
      <c r="J91" s="167">
        <v>300</v>
      </c>
      <c r="K91" s="168" t="s">
        <v>9020</v>
      </c>
      <c r="L91" s="178" t="s">
        <v>9017</v>
      </c>
      <c r="M91" s="169"/>
      <c r="N91" s="169"/>
      <c r="O91" s="169"/>
      <c r="P91" s="169"/>
      <c r="Q91" s="169"/>
      <c r="R91" s="169"/>
      <c r="S91" s="169"/>
      <c r="T91" s="169"/>
      <c r="U91" s="169">
        <v>150</v>
      </c>
      <c r="V91" s="168" t="s">
        <v>117</v>
      </c>
      <c r="W91" s="168" t="s">
        <v>3</v>
      </c>
      <c r="X91" s="168" t="s">
        <v>9014</v>
      </c>
      <c r="Y91" s="276">
        <v>10</v>
      </c>
      <c r="Z91" s="168" t="s">
        <v>120</v>
      </c>
      <c r="AA91" s="168"/>
      <c r="AB91" s="169">
        <v>1</v>
      </c>
      <c r="AC91" s="168"/>
    </row>
    <row r="92" spans="1:29" x14ac:dyDescent="0.35">
      <c r="A92" s="165">
        <v>87</v>
      </c>
      <c r="B92" s="166" t="s">
        <v>219</v>
      </c>
      <c r="C92" s="171">
        <v>10</v>
      </c>
      <c r="D92" s="168"/>
      <c r="E92" s="169">
        <v>1</v>
      </c>
      <c r="F92" s="171">
        <v>250</v>
      </c>
      <c r="G92" s="171">
        <v>175</v>
      </c>
      <c r="H92" s="169"/>
      <c r="I92" s="169">
        <v>1</v>
      </c>
      <c r="J92" s="171">
        <v>400</v>
      </c>
      <c r="K92" s="178" t="s">
        <v>219</v>
      </c>
      <c r="L92" s="178" t="s">
        <v>9021</v>
      </c>
      <c r="M92" s="169"/>
      <c r="N92" s="169"/>
      <c r="O92" s="169"/>
      <c r="P92" s="169"/>
      <c r="Q92" s="169"/>
      <c r="R92" s="169"/>
      <c r="S92" s="169"/>
      <c r="T92" s="169"/>
      <c r="U92" s="169">
        <v>150</v>
      </c>
      <c r="V92" s="168" t="s">
        <v>3644</v>
      </c>
      <c r="W92" s="168" t="s">
        <v>104</v>
      </c>
      <c r="X92" s="168" t="s">
        <v>8461</v>
      </c>
      <c r="Y92" s="276">
        <v>10</v>
      </c>
      <c r="Z92" s="168" t="s">
        <v>120</v>
      </c>
      <c r="AA92" s="168" t="s">
        <v>3423</v>
      </c>
      <c r="AB92" s="169">
        <v>1</v>
      </c>
      <c r="AC92" s="168"/>
    </row>
    <row r="93" spans="1:29" x14ac:dyDescent="0.35">
      <c r="A93" s="165">
        <v>88</v>
      </c>
      <c r="B93" s="166" t="s">
        <v>213</v>
      </c>
      <c r="C93" s="171">
        <v>10</v>
      </c>
      <c r="D93" s="168"/>
      <c r="E93" s="169">
        <v>1</v>
      </c>
      <c r="F93" s="171">
        <v>350</v>
      </c>
      <c r="G93" s="171">
        <v>400</v>
      </c>
      <c r="H93" s="169"/>
      <c r="I93" s="169">
        <v>1</v>
      </c>
      <c r="J93" s="171">
        <v>300</v>
      </c>
      <c r="K93" s="168" t="s">
        <v>213</v>
      </c>
      <c r="L93" s="168" t="s">
        <v>993</v>
      </c>
      <c r="M93" s="169"/>
      <c r="N93" s="169"/>
      <c r="O93" s="169"/>
      <c r="P93" s="169"/>
      <c r="Q93" s="169"/>
      <c r="R93" s="169"/>
      <c r="S93" s="169"/>
      <c r="T93" s="169"/>
      <c r="U93" s="169">
        <v>150</v>
      </c>
      <c r="V93" s="168" t="s">
        <v>3644</v>
      </c>
      <c r="W93" s="168" t="s">
        <v>104</v>
      </c>
      <c r="X93" s="168" t="s">
        <v>8463</v>
      </c>
      <c r="Y93" s="276">
        <v>10</v>
      </c>
      <c r="Z93" s="168" t="s">
        <v>120</v>
      </c>
      <c r="AA93" s="168" t="s">
        <v>3424</v>
      </c>
      <c r="AB93" s="169">
        <v>1</v>
      </c>
      <c r="AC93" s="168"/>
    </row>
    <row r="94" spans="1:29" x14ac:dyDescent="0.35">
      <c r="A94" s="165">
        <v>89</v>
      </c>
      <c r="B94" s="166" t="s">
        <v>215</v>
      </c>
      <c r="C94" s="167">
        <v>10</v>
      </c>
      <c r="D94" s="168"/>
      <c r="E94" s="169">
        <v>1</v>
      </c>
      <c r="F94" s="167">
        <v>500</v>
      </c>
      <c r="G94" s="167">
        <v>325</v>
      </c>
      <c r="H94" s="169"/>
      <c r="I94" s="169">
        <v>1</v>
      </c>
      <c r="J94" s="167">
        <v>400</v>
      </c>
      <c r="K94" s="168" t="s">
        <v>215</v>
      </c>
      <c r="L94" s="168" t="s">
        <v>1001</v>
      </c>
      <c r="M94" s="169"/>
      <c r="N94" s="169"/>
      <c r="O94" s="169"/>
      <c r="P94" s="169"/>
      <c r="Q94" s="169"/>
      <c r="R94" s="169"/>
      <c r="S94" s="169"/>
      <c r="T94" s="169"/>
      <c r="U94" s="169">
        <v>150</v>
      </c>
      <c r="V94" s="168" t="s">
        <v>3644</v>
      </c>
      <c r="W94" s="168" t="s">
        <v>104</v>
      </c>
      <c r="X94" s="168" t="s">
        <v>216</v>
      </c>
      <c r="Y94" s="276">
        <v>10</v>
      </c>
      <c r="Z94" s="168" t="s">
        <v>120</v>
      </c>
      <c r="AA94" s="168" t="s">
        <v>3425</v>
      </c>
      <c r="AB94" s="169">
        <v>1</v>
      </c>
      <c r="AC94" s="168"/>
    </row>
    <row r="95" spans="1:29" x14ac:dyDescent="0.35">
      <c r="A95" s="165">
        <v>90</v>
      </c>
      <c r="B95" s="166" t="s">
        <v>217</v>
      </c>
      <c r="C95" s="167">
        <v>10</v>
      </c>
      <c r="D95" s="168"/>
      <c r="E95" s="169">
        <v>1</v>
      </c>
      <c r="F95" s="167">
        <v>450</v>
      </c>
      <c r="G95" s="167">
        <v>275</v>
      </c>
      <c r="H95" s="169"/>
      <c r="I95" s="169">
        <v>1</v>
      </c>
      <c r="J95" s="167">
        <v>400</v>
      </c>
      <c r="K95" s="168" t="s">
        <v>217</v>
      </c>
      <c r="L95" s="168" t="s">
        <v>997</v>
      </c>
      <c r="M95" s="169"/>
      <c r="N95" s="169"/>
      <c r="O95" s="169"/>
      <c r="P95" s="169"/>
      <c r="Q95" s="169"/>
      <c r="R95" s="169"/>
      <c r="S95" s="169"/>
      <c r="T95" s="169"/>
      <c r="U95" s="169">
        <v>150</v>
      </c>
      <c r="V95" s="168" t="s">
        <v>3644</v>
      </c>
      <c r="W95" s="168" t="s">
        <v>104</v>
      </c>
      <c r="X95" s="168" t="s">
        <v>216</v>
      </c>
      <c r="Y95" s="276">
        <v>10</v>
      </c>
      <c r="Z95" s="168" t="s">
        <v>120</v>
      </c>
      <c r="AA95" s="168" t="s">
        <v>3427</v>
      </c>
      <c r="AB95" s="169">
        <v>1</v>
      </c>
      <c r="AC95" s="168"/>
    </row>
    <row r="96" spans="1:29" x14ac:dyDescent="0.35">
      <c r="A96" s="165">
        <v>91</v>
      </c>
      <c r="B96" s="166" t="s">
        <v>218</v>
      </c>
      <c r="C96" s="171">
        <v>10</v>
      </c>
      <c r="D96" s="168"/>
      <c r="E96" s="169">
        <v>1</v>
      </c>
      <c r="F96" s="171">
        <v>550</v>
      </c>
      <c r="G96" s="171">
        <v>425</v>
      </c>
      <c r="H96" s="169"/>
      <c r="I96" s="169">
        <v>1</v>
      </c>
      <c r="J96" s="171">
        <v>400</v>
      </c>
      <c r="K96" s="168" t="s">
        <v>218</v>
      </c>
      <c r="L96" s="168" t="s">
        <v>1016</v>
      </c>
      <c r="M96" s="169"/>
      <c r="N96" s="169"/>
      <c r="O96" s="169"/>
      <c r="P96" s="169"/>
      <c r="Q96" s="169"/>
      <c r="R96" s="169"/>
      <c r="S96" s="169"/>
      <c r="T96" s="169"/>
      <c r="U96" s="169">
        <v>150</v>
      </c>
      <c r="V96" s="168" t="s">
        <v>3644</v>
      </c>
      <c r="W96" s="168" t="s">
        <v>104</v>
      </c>
      <c r="X96" s="168" t="s">
        <v>216</v>
      </c>
      <c r="Y96" s="276">
        <v>10</v>
      </c>
      <c r="Z96" s="168" t="s">
        <v>120</v>
      </c>
      <c r="AA96" s="168" t="s">
        <v>3428</v>
      </c>
      <c r="AB96" s="169">
        <v>1</v>
      </c>
      <c r="AC96" s="168"/>
    </row>
    <row r="97" spans="1:29" x14ac:dyDescent="0.35">
      <c r="A97" s="165">
        <v>92</v>
      </c>
      <c r="B97" s="166" t="s">
        <v>220</v>
      </c>
      <c r="C97" s="167">
        <v>10</v>
      </c>
      <c r="D97" s="168"/>
      <c r="E97" s="169">
        <v>1</v>
      </c>
      <c r="F97" s="167">
        <v>1200</v>
      </c>
      <c r="G97" s="167">
        <v>525</v>
      </c>
      <c r="H97" s="169"/>
      <c r="I97" s="169">
        <v>1</v>
      </c>
      <c r="J97" s="167">
        <v>400</v>
      </c>
      <c r="K97" s="168" t="s">
        <v>220</v>
      </c>
      <c r="L97" s="168" t="s">
        <v>2046</v>
      </c>
      <c r="M97" s="169"/>
      <c r="N97" s="169"/>
      <c r="O97" s="169"/>
      <c r="P97" s="169"/>
      <c r="Q97" s="169"/>
      <c r="R97" s="169"/>
      <c r="S97" s="169"/>
      <c r="T97" s="169"/>
      <c r="U97" s="169">
        <v>150</v>
      </c>
      <c r="V97" s="168" t="s">
        <v>3644</v>
      </c>
      <c r="W97" s="168" t="s">
        <v>104</v>
      </c>
      <c r="X97" s="168" t="s">
        <v>8463</v>
      </c>
      <c r="Y97" s="276">
        <v>10</v>
      </c>
      <c r="Z97" s="168" t="s">
        <v>120</v>
      </c>
      <c r="AA97" s="168" t="s">
        <v>3433</v>
      </c>
      <c r="AB97" s="169">
        <v>1</v>
      </c>
      <c r="AC97" s="168"/>
    </row>
    <row r="98" spans="1:29" x14ac:dyDescent="0.35">
      <c r="A98" s="165">
        <v>93</v>
      </c>
      <c r="B98" s="17" t="s">
        <v>3766</v>
      </c>
      <c r="C98" s="167">
        <v>10</v>
      </c>
      <c r="D98" s="168"/>
      <c r="E98" s="169">
        <v>1</v>
      </c>
      <c r="F98" s="167">
        <v>1200</v>
      </c>
      <c r="G98" s="167">
        <v>525</v>
      </c>
      <c r="H98" s="169"/>
      <c r="I98" s="169">
        <v>1</v>
      </c>
      <c r="J98" s="167">
        <v>400</v>
      </c>
      <c r="K98" s="168" t="s">
        <v>220</v>
      </c>
      <c r="L98" s="168" t="s">
        <v>3767</v>
      </c>
      <c r="M98" s="169"/>
      <c r="N98" s="169"/>
      <c r="O98" s="169"/>
      <c r="P98" s="169"/>
      <c r="Q98" s="169"/>
      <c r="R98" s="169"/>
      <c r="S98" s="169"/>
      <c r="T98" s="169"/>
      <c r="U98" s="169">
        <v>150</v>
      </c>
      <c r="V98" s="168" t="s">
        <v>117</v>
      </c>
      <c r="W98" s="168" t="s">
        <v>104</v>
      </c>
      <c r="X98" s="168" t="s">
        <v>8463</v>
      </c>
      <c r="Y98" s="277">
        <v>10</v>
      </c>
      <c r="Z98" s="168" t="s">
        <v>120</v>
      </c>
      <c r="AA98" s="168" t="s">
        <v>3761</v>
      </c>
      <c r="AB98" s="169">
        <v>1</v>
      </c>
      <c r="AC98" s="168"/>
    </row>
    <row r="99" spans="1:29" x14ac:dyDescent="0.35">
      <c r="A99" s="165">
        <v>94</v>
      </c>
      <c r="B99" s="166" t="s">
        <v>221</v>
      </c>
      <c r="C99" s="171">
        <v>10</v>
      </c>
      <c r="D99" s="168"/>
      <c r="E99" s="169">
        <v>1</v>
      </c>
      <c r="F99" s="171">
        <v>300</v>
      </c>
      <c r="G99" s="171">
        <v>250</v>
      </c>
      <c r="H99" s="169"/>
      <c r="I99" s="169">
        <v>1</v>
      </c>
      <c r="J99" s="171">
        <v>400</v>
      </c>
      <c r="K99" s="168" t="s">
        <v>221</v>
      </c>
      <c r="L99" s="178" t="s">
        <v>9022</v>
      </c>
      <c r="M99" s="169"/>
      <c r="N99" s="169"/>
      <c r="O99" s="169"/>
      <c r="P99" s="169"/>
      <c r="Q99" s="169"/>
      <c r="R99" s="169"/>
      <c r="S99" s="169"/>
      <c r="T99" s="169"/>
      <c r="U99" s="169">
        <v>150</v>
      </c>
      <c r="V99" s="168" t="s">
        <v>3644</v>
      </c>
      <c r="W99" s="168" t="s">
        <v>104</v>
      </c>
      <c r="X99" s="168" t="s">
        <v>8463</v>
      </c>
      <c r="Y99" s="276">
        <v>10</v>
      </c>
      <c r="Z99" s="168" t="s">
        <v>120</v>
      </c>
      <c r="AA99" s="168" t="s">
        <v>3436</v>
      </c>
      <c r="AB99" s="169">
        <v>1</v>
      </c>
      <c r="AC99" s="168"/>
    </row>
    <row r="100" spans="1:29" x14ac:dyDescent="0.35">
      <c r="A100" s="165">
        <v>95</v>
      </c>
      <c r="B100" s="166" t="s">
        <v>228</v>
      </c>
      <c r="C100" s="171">
        <v>10</v>
      </c>
      <c r="D100" s="168"/>
      <c r="E100" s="169">
        <v>1</v>
      </c>
      <c r="F100" s="171">
        <v>200</v>
      </c>
      <c r="G100" s="171">
        <v>125</v>
      </c>
      <c r="H100" s="169"/>
      <c r="I100" s="169">
        <v>1</v>
      </c>
      <c r="J100" s="171">
        <v>400</v>
      </c>
      <c r="K100" s="168" t="s">
        <v>228</v>
      </c>
      <c r="L100" s="168" t="s">
        <v>1029</v>
      </c>
      <c r="M100" s="169"/>
      <c r="N100" s="169"/>
      <c r="O100" s="169"/>
      <c r="P100" s="169"/>
      <c r="Q100" s="169"/>
      <c r="R100" s="169"/>
      <c r="S100" s="169"/>
      <c r="T100" s="169"/>
      <c r="U100" s="169">
        <v>150</v>
      </c>
      <c r="V100" s="168" t="s">
        <v>3644</v>
      </c>
      <c r="W100" s="168" t="s">
        <v>104</v>
      </c>
      <c r="X100" s="168" t="s">
        <v>214</v>
      </c>
      <c r="Y100" s="276">
        <v>10</v>
      </c>
      <c r="Z100" s="168" t="s">
        <v>120</v>
      </c>
      <c r="AA100" s="168" t="s">
        <v>3460</v>
      </c>
      <c r="AB100" s="169">
        <v>1</v>
      </c>
      <c r="AC100" s="168"/>
    </row>
    <row r="101" spans="1:29" x14ac:dyDescent="0.35">
      <c r="A101" s="165">
        <v>96</v>
      </c>
      <c r="B101" s="166" t="s">
        <v>222</v>
      </c>
      <c r="C101" s="167">
        <v>10</v>
      </c>
      <c r="D101" s="168"/>
      <c r="E101" s="169">
        <v>1</v>
      </c>
      <c r="F101" s="167">
        <v>300</v>
      </c>
      <c r="G101" s="167">
        <v>300</v>
      </c>
      <c r="H101" s="169"/>
      <c r="I101" s="169">
        <v>1</v>
      </c>
      <c r="J101" s="167">
        <v>400</v>
      </c>
      <c r="K101" s="168" t="s">
        <v>222</v>
      </c>
      <c r="L101" s="168" t="s">
        <v>1039</v>
      </c>
      <c r="M101" s="169"/>
      <c r="N101" s="169"/>
      <c r="O101" s="169"/>
      <c r="P101" s="169"/>
      <c r="Q101" s="169"/>
      <c r="R101" s="169"/>
      <c r="S101" s="169"/>
      <c r="T101" s="169"/>
      <c r="U101" s="169">
        <v>150</v>
      </c>
      <c r="V101" s="168" t="s">
        <v>3644</v>
      </c>
      <c r="W101" s="168" t="s">
        <v>104</v>
      </c>
      <c r="X101" s="168" t="s">
        <v>8463</v>
      </c>
      <c r="Y101" s="276">
        <v>10</v>
      </c>
      <c r="Z101" s="168" t="s">
        <v>120</v>
      </c>
      <c r="AA101" s="168" t="s">
        <v>3459</v>
      </c>
      <c r="AB101" s="169">
        <v>1</v>
      </c>
      <c r="AC101" s="168"/>
    </row>
    <row r="102" spans="1:29" x14ac:dyDescent="0.35">
      <c r="A102" s="165">
        <v>97</v>
      </c>
      <c r="B102" s="166" t="s">
        <v>223</v>
      </c>
      <c r="C102" s="171">
        <v>10</v>
      </c>
      <c r="D102" s="168"/>
      <c r="E102" s="169">
        <v>1</v>
      </c>
      <c r="F102" s="171">
        <v>450</v>
      </c>
      <c r="G102" s="171">
        <v>150</v>
      </c>
      <c r="H102" s="169"/>
      <c r="I102" s="169">
        <v>1</v>
      </c>
      <c r="J102" s="171">
        <v>300</v>
      </c>
      <c r="K102" s="168" t="s">
        <v>223</v>
      </c>
      <c r="L102" s="168" t="s">
        <v>974</v>
      </c>
      <c r="M102" s="169"/>
      <c r="N102" s="169"/>
      <c r="O102" s="169"/>
      <c r="P102" s="169"/>
      <c r="Q102" s="169"/>
      <c r="R102" s="169"/>
      <c r="S102" s="169"/>
      <c r="T102" s="169"/>
      <c r="U102" s="169">
        <v>150</v>
      </c>
      <c r="V102" s="168" t="s">
        <v>3644</v>
      </c>
      <c r="W102" s="168" t="s">
        <v>3</v>
      </c>
      <c r="X102" s="168" t="s">
        <v>224</v>
      </c>
      <c r="Y102" s="276">
        <v>10</v>
      </c>
      <c r="Z102" s="168" t="s">
        <v>120</v>
      </c>
      <c r="AA102" s="168" t="s">
        <v>4181</v>
      </c>
      <c r="AB102" s="169">
        <v>1</v>
      </c>
      <c r="AC102" s="168"/>
    </row>
    <row r="103" spans="1:29" x14ac:dyDescent="0.35">
      <c r="A103" s="165">
        <v>98</v>
      </c>
      <c r="B103" s="166" t="s">
        <v>225</v>
      </c>
      <c r="C103" s="167">
        <v>10</v>
      </c>
      <c r="D103" s="168"/>
      <c r="E103" s="169">
        <v>1</v>
      </c>
      <c r="F103" s="167">
        <v>425</v>
      </c>
      <c r="G103" s="167">
        <v>170</v>
      </c>
      <c r="H103" s="169"/>
      <c r="I103" s="169">
        <v>1</v>
      </c>
      <c r="J103" s="167">
        <v>300</v>
      </c>
      <c r="K103" s="168" t="s">
        <v>225</v>
      </c>
      <c r="L103" s="168" t="s">
        <v>1046</v>
      </c>
      <c r="M103" s="169"/>
      <c r="N103" s="169"/>
      <c r="O103" s="169"/>
      <c r="P103" s="169"/>
      <c r="Q103" s="169"/>
      <c r="R103" s="169"/>
      <c r="S103" s="169"/>
      <c r="T103" s="169"/>
      <c r="U103" s="169">
        <v>150</v>
      </c>
      <c r="V103" s="168" t="s">
        <v>3644</v>
      </c>
      <c r="W103" s="168" t="s">
        <v>3</v>
      </c>
      <c r="X103" s="168" t="s">
        <v>224</v>
      </c>
      <c r="Y103" s="276">
        <v>10</v>
      </c>
      <c r="Z103" s="168" t="s">
        <v>120</v>
      </c>
      <c r="AA103" s="168" t="s">
        <v>4177</v>
      </c>
      <c r="AB103" s="169">
        <v>1</v>
      </c>
      <c r="AC103" s="168"/>
    </row>
    <row r="104" spans="1:29" x14ac:dyDescent="0.35">
      <c r="A104" s="165">
        <v>99</v>
      </c>
      <c r="B104" s="166" t="s">
        <v>226</v>
      </c>
      <c r="C104" s="167">
        <v>10</v>
      </c>
      <c r="D104" s="168"/>
      <c r="E104" s="169">
        <v>1</v>
      </c>
      <c r="F104" s="167">
        <v>350</v>
      </c>
      <c r="G104" s="167">
        <v>125</v>
      </c>
      <c r="H104" s="169"/>
      <c r="I104" s="169">
        <v>1</v>
      </c>
      <c r="J104" s="167">
        <v>300</v>
      </c>
      <c r="K104" s="168" t="s">
        <v>226</v>
      </c>
      <c r="L104" s="168" t="s">
        <v>1042</v>
      </c>
      <c r="M104" s="169"/>
      <c r="N104" s="169"/>
      <c r="O104" s="169"/>
      <c r="P104" s="169"/>
      <c r="Q104" s="169"/>
      <c r="R104" s="169"/>
      <c r="S104" s="169"/>
      <c r="T104" s="169"/>
      <c r="U104" s="169">
        <v>150</v>
      </c>
      <c r="V104" s="168" t="s">
        <v>3644</v>
      </c>
      <c r="W104" s="168" t="s">
        <v>3</v>
      </c>
      <c r="X104" s="168" t="s">
        <v>224</v>
      </c>
      <c r="Y104" s="276">
        <v>10</v>
      </c>
      <c r="Z104" s="168" t="s">
        <v>120</v>
      </c>
      <c r="AA104" s="168" t="s">
        <v>4178</v>
      </c>
      <c r="AB104" s="169">
        <v>1</v>
      </c>
      <c r="AC104" s="168"/>
    </row>
    <row r="105" spans="1:29" x14ac:dyDescent="0.35">
      <c r="A105" s="165">
        <v>100</v>
      </c>
      <c r="B105" s="166" t="s">
        <v>227</v>
      </c>
      <c r="C105" s="171">
        <v>10</v>
      </c>
      <c r="D105" s="168"/>
      <c r="E105" s="169">
        <v>1</v>
      </c>
      <c r="F105" s="171">
        <v>400</v>
      </c>
      <c r="G105" s="171">
        <v>150</v>
      </c>
      <c r="H105" s="169"/>
      <c r="I105" s="169">
        <v>1</v>
      </c>
      <c r="J105" s="171">
        <v>300</v>
      </c>
      <c r="K105" s="168" t="s">
        <v>227</v>
      </c>
      <c r="L105" s="168" t="s">
        <v>1020</v>
      </c>
      <c r="M105" s="169"/>
      <c r="N105" s="169"/>
      <c r="O105" s="169"/>
      <c r="P105" s="169"/>
      <c r="Q105" s="169"/>
      <c r="R105" s="169"/>
      <c r="S105" s="169"/>
      <c r="T105" s="169"/>
      <c r="U105" s="169">
        <v>150</v>
      </c>
      <c r="V105" s="168" t="s">
        <v>3644</v>
      </c>
      <c r="W105" s="168" t="s">
        <v>3</v>
      </c>
      <c r="X105" s="168" t="s">
        <v>224</v>
      </c>
      <c r="Y105" s="276">
        <v>10</v>
      </c>
      <c r="Z105" s="168" t="s">
        <v>120</v>
      </c>
      <c r="AA105" s="168" t="s">
        <v>4179</v>
      </c>
      <c r="AB105" s="169">
        <v>1</v>
      </c>
      <c r="AC105" s="168"/>
    </row>
    <row r="106" spans="1:29" x14ac:dyDescent="0.35">
      <c r="A106" s="165">
        <v>101</v>
      </c>
      <c r="B106" s="166" t="s">
        <v>229</v>
      </c>
      <c r="C106" s="167">
        <v>10</v>
      </c>
      <c r="D106" s="168"/>
      <c r="E106" s="169">
        <v>1</v>
      </c>
      <c r="F106" s="167">
        <v>300</v>
      </c>
      <c r="G106" s="167">
        <v>400</v>
      </c>
      <c r="H106" s="169"/>
      <c r="I106" s="169">
        <v>1</v>
      </c>
      <c r="J106" s="167">
        <v>300</v>
      </c>
      <c r="K106" s="168" t="s">
        <v>229</v>
      </c>
      <c r="L106" s="168" t="s">
        <v>1066</v>
      </c>
      <c r="M106" s="169"/>
      <c r="N106" s="169"/>
      <c r="O106" s="169"/>
      <c r="P106" s="169"/>
      <c r="Q106" s="169"/>
      <c r="R106" s="169"/>
      <c r="S106" s="169"/>
      <c r="T106" s="169"/>
      <c r="U106" s="169">
        <v>150</v>
      </c>
      <c r="V106" s="168" t="s">
        <v>3644</v>
      </c>
      <c r="W106" s="168" t="s">
        <v>104</v>
      </c>
      <c r="X106" s="168" t="s">
        <v>8463</v>
      </c>
      <c r="Y106" s="276">
        <v>10</v>
      </c>
      <c r="Z106" s="168" t="s">
        <v>120</v>
      </c>
      <c r="AA106" s="168" t="s">
        <v>3431</v>
      </c>
      <c r="AB106" s="169">
        <v>1</v>
      </c>
      <c r="AC106" s="168"/>
    </row>
    <row r="107" spans="1:29" x14ac:dyDescent="0.35">
      <c r="A107" s="165">
        <v>102</v>
      </c>
      <c r="B107" s="166" t="s">
        <v>230</v>
      </c>
      <c r="C107" s="171">
        <v>10</v>
      </c>
      <c r="D107" s="168"/>
      <c r="E107" s="169">
        <v>1</v>
      </c>
      <c r="F107" s="171">
        <v>250</v>
      </c>
      <c r="G107" s="171">
        <v>225</v>
      </c>
      <c r="H107" s="169"/>
      <c r="I107" s="169">
        <v>1</v>
      </c>
      <c r="J107" s="171">
        <v>400</v>
      </c>
      <c r="K107" s="168" t="s">
        <v>230</v>
      </c>
      <c r="L107" s="168" t="s">
        <v>1074</v>
      </c>
      <c r="M107" s="169"/>
      <c r="N107" s="169"/>
      <c r="O107" s="169"/>
      <c r="P107" s="169"/>
      <c r="Q107" s="169"/>
      <c r="R107" s="169"/>
      <c r="S107" s="169"/>
      <c r="T107" s="169"/>
      <c r="U107" s="169">
        <v>150</v>
      </c>
      <c r="V107" s="168" t="s">
        <v>3644</v>
      </c>
      <c r="W107" s="168" t="s">
        <v>104</v>
      </c>
      <c r="X107" s="168" t="s">
        <v>8463</v>
      </c>
      <c r="Y107" s="276">
        <v>10</v>
      </c>
      <c r="Z107" s="168" t="s">
        <v>120</v>
      </c>
      <c r="AA107" s="168" t="s">
        <v>3430</v>
      </c>
      <c r="AB107" s="169">
        <v>1</v>
      </c>
      <c r="AC107" s="168"/>
    </row>
    <row r="108" spans="1:29" x14ac:dyDescent="0.35">
      <c r="A108" s="165">
        <v>103</v>
      </c>
      <c r="B108" s="166" t="s">
        <v>231</v>
      </c>
      <c r="C108" s="167">
        <v>10</v>
      </c>
      <c r="D108" s="168"/>
      <c r="E108" s="169">
        <v>1</v>
      </c>
      <c r="F108" s="167">
        <v>250</v>
      </c>
      <c r="G108" s="167">
        <v>200</v>
      </c>
      <c r="H108" s="169"/>
      <c r="I108" s="169">
        <v>1</v>
      </c>
      <c r="J108" s="167">
        <v>400</v>
      </c>
      <c r="K108" s="168" t="s">
        <v>231</v>
      </c>
      <c r="L108" s="168" t="s">
        <v>2047</v>
      </c>
      <c r="M108" s="169"/>
      <c r="N108" s="169"/>
      <c r="O108" s="169"/>
      <c r="P108" s="169"/>
      <c r="Q108" s="169"/>
      <c r="R108" s="169"/>
      <c r="S108" s="169"/>
      <c r="T108" s="169"/>
      <c r="U108" s="169">
        <v>150</v>
      </c>
      <c r="V108" s="168" t="s">
        <v>3644</v>
      </c>
      <c r="W108" s="168" t="s">
        <v>104</v>
      </c>
      <c r="X108" s="168" t="s">
        <v>8463</v>
      </c>
      <c r="Y108" s="276">
        <v>10</v>
      </c>
      <c r="Z108" s="168" t="s">
        <v>120</v>
      </c>
      <c r="AA108" s="168" t="s">
        <v>3429</v>
      </c>
      <c r="AB108" s="169">
        <v>1</v>
      </c>
      <c r="AC108" s="168"/>
    </row>
    <row r="109" spans="1:29" x14ac:dyDescent="0.35">
      <c r="A109" s="165">
        <v>104</v>
      </c>
      <c r="B109" s="166" t="s">
        <v>232</v>
      </c>
      <c r="C109" s="171">
        <v>10</v>
      </c>
      <c r="D109" s="168"/>
      <c r="E109" s="169">
        <v>1</v>
      </c>
      <c r="F109" s="171">
        <v>350</v>
      </c>
      <c r="G109" s="171">
        <v>250</v>
      </c>
      <c r="H109" s="169"/>
      <c r="I109" s="169">
        <v>1</v>
      </c>
      <c r="J109" s="171">
        <v>400</v>
      </c>
      <c r="K109" s="168" t="s">
        <v>232</v>
      </c>
      <c r="L109" s="168" t="s">
        <v>2048</v>
      </c>
      <c r="M109" s="169"/>
      <c r="N109" s="169"/>
      <c r="O109" s="169"/>
      <c r="P109" s="169"/>
      <c r="Q109" s="169"/>
      <c r="R109" s="169"/>
      <c r="S109" s="169"/>
      <c r="T109" s="169"/>
      <c r="U109" s="169">
        <v>150</v>
      </c>
      <c r="V109" s="168" t="s">
        <v>3644</v>
      </c>
      <c r="W109" s="168" t="s">
        <v>104</v>
      </c>
      <c r="X109" s="168" t="s">
        <v>8463</v>
      </c>
      <c r="Y109" s="276">
        <v>10</v>
      </c>
      <c r="Z109" s="168" t="s">
        <v>120</v>
      </c>
      <c r="AA109" s="168" t="s">
        <v>3434</v>
      </c>
      <c r="AB109" s="169">
        <v>1</v>
      </c>
      <c r="AC109" s="168"/>
    </row>
    <row r="110" spans="1:29" x14ac:dyDescent="0.35">
      <c r="A110" s="165">
        <v>105</v>
      </c>
      <c r="B110" s="166" t="s">
        <v>233</v>
      </c>
      <c r="C110" s="167">
        <v>10</v>
      </c>
      <c r="D110" s="168"/>
      <c r="E110" s="169">
        <v>1</v>
      </c>
      <c r="F110" s="167">
        <v>500</v>
      </c>
      <c r="G110" s="167">
        <v>400</v>
      </c>
      <c r="H110" s="169"/>
      <c r="I110" s="169">
        <v>1</v>
      </c>
      <c r="J110" s="167">
        <v>400</v>
      </c>
      <c r="K110" s="168" t="s">
        <v>233</v>
      </c>
      <c r="L110" s="168" t="s">
        <v>1084</v>
      </c>
      <c r="M110" s="169"/>
      <c r="N110" s="169"/>
      <c r="O110" s="169"/>
      <c r="P110" s="169"/>
      <c r="Q110" s="169"/>
      <c r="R110" s="169"/>
      <c r="S110" s="169"/>
      <c r="T110" s="169"/>
      <c r="U110" s="169">
        <v>150</v>
      </c>
      <c r="V110" s="168" t="s">
        <v>3644</v>
      </c>
      <c r="W110" s="168" t="s">
        <v>104</v>
      </c>
      <c r="X110" s="168" t="s">
        <v>8463</v>
      </c>
      <c r="Y110" s="276">
        <v>10</v>
      </c>
      <c r="Z110" s="168" t="s">
        <v>120</v>
      </c>
      <c r="AA110" s="168" t="s">
        <v>3435</v>
      </c>
      <c r="AB110" s="169">
        <v>1</v>
      </c>
      <c r="AC110" s="168"/>
    </row>
    <row r="111" spans="1:29" x14ac:dyDescent="0.35">
      <c r="A111" s="165">
        <v>106</v>
      </c>
      <c r="B111" s="166" t="s">
        <v>234</v>
      </c>
      <c r="C111" s="171">
        <v>10</v>
      </c>
      <c r="D111" s="168"/>
      <c r="E111" s="169">
        <v>1</v>
      </c>
      <c r="F111" s="171">
        <v>900</v>
      </c>
      <c r="G111" s="171">
        <v>300</v>
      </c>
      <c r="H111" s="169"/>
      <c r="I111" s="169">
        <v>1</v>
      </c>
      <c r="J111" s="171">
        <v>300</v>
      </c>
      <c r="K111" s="168" t="s">
        <v>234</v>
      </c>
      <c r="L111" s="168" t="s">
        <v>1025</v>
      </c>
      <c r="M111" s="169"/>
      <c r="N111" s="169"/>
      <c r="O111" s="169"/>
      <c r="P111" s="169"/>
      <c r="Q111" s="169"/>
      <c r="R111" s="169"/>
      <c r="S111" s="169"/>
      <c r="T111" s="169"/>
      <c r="U111" s="169">
        <v>150</v>
      </c>
      <c r="V111" s="168" t="s">
        <v>117</v>
      </c>
      <c r="W111" s="168" t="s">
        <v>104</v>
      </c>
      <c r="X111" s="168" t="s">
        <v>216</v>
      </c>
      <c r="Y111" s="276">
        <v>10</v>
      </c>
      <c r="Z111" s="168" t="s">
        <v>120</v>
      </c>
      <c r="AA111" s="168" t="s">
        <v>425</v>
      </c>
      <c r="AB111" s="169">
        <v>1</v>
      </c>
      <c r="AC111" s="168"/>
    </row>
    <row r="112" spans="1:29" x14ac:dyDescent="0.35">
      <c r="A112" s="165">
        <v>107</v>
      </c>
      <c r="B112" s="166" t="s">
        <v>235</v>
      </c>
      <c r="C112" s="167">
        <v>10</v>
      </c>
      <c r="D112" s="168"/>
      <c r="E112" s="169">
        <v>1</v>
      </c>
      <c r="F112" s="167">
        <v>650</v>
      </c>
      <c r="G112" s="167">
        <v>450</v>
      </c>
      <c r="H112" s="169"/>
      <c r="I112" s="169">
        <v>1</v>
      </c>
      <c r="J112" s="167">
        <v>400</v>
      </c>
      <c r="K112" s="168" t="s">
        <v>235</v>
      </c>
      <c r="L112" s="168" t="s">
        <v>1087</v>
      </c>
      <c r="M112" s="169"/>
      <c r="N112" s="169"/>
      <c r="O112" s="169"/>
      <c r="P112" s="169"/>
      <c r="Q112" s="169"/>
      <c r="R112" s="169"/>
      <c r="S112" s="169"/>
      <c r="T112" s="169"/>
      <c r="U112" s="169">
        <v>150</v>
      </c>
      <c r="V112" s="168" t="s">
        <v>3644</v>
      </c>
      <c r="W112" s="168" t="s">
        <v>104</v>
      </c>
      <c r="X112" s="168" t="s">
        <v>236</v>
      </c>
      <c r="Y112" s="276">
        <v>10</v>
      </c>
      <c r="Z112" s="168" t="s">
        <v>120</v>
      </c>
      <c r="AA112" s="168" t="s">
        <v>3426</v>
      </c>
      <c r="AB112" s="169">
        <v>1</v>
      </c>
      <c r="AC112" s="168"/>
    </row>
    <row r="113" spans="1:29" x14ac:dyDescent="0.35">
      <c r="A113" s="165">
        <v>108</v>
      </c>
      <c r="B113" s="166" t="s">
        <v>237</v>
      </c>
      <c r="C113" s="171">
        <v>10</v>
      </c>
      <c r="D113" s="168"/>
      <c r="E113" s="169">
        <v>1</v>
      </c>
      <c r="F113" s="171">
        <v>450</v>
      </c>
      <c r="G113" s="171">
        <v>250</v>
      </c>
      <c r="H113" s="169"/>
      <c r="I113" s="169">
        <v>1</v>
      </c>
      <c r="J113" s="171">
        <v>300</v>
      </c>
      <c r="K113" s="168" t="s">
        <v>237</v>
      </c>
      <c r="L113" s="168" t="s">
        <v>1094</v>
      </c>
      <c r="M113" s="169"/>
      <c r="N113" s="169"/>
      <c r="O113" s="169"/>
      <c r="P113" s="169"/>
      <c r="Q113" s="169"/>
      <c r="R113" s="169"/>
      <c r="S113" s="169"/>
      <c r="T113" s="169"/>
      <c r="U113" s="169">
        <v>150</v>
      </c>
      <c r="V113" s="168" t="s">
        <v>3644</v>
      </c>
      <c r="W113" s="168" t="s">
        <v>3</v>
      </c>
      <c r="X113" s="168" t="s">
        <v>224</v>
      </c>
      <c r="Y113" s="276">
        <v>10</v>
      </c>
      <c r="Z113" s="168" t="s">
        <v>120</v>
      </c>
      <c r="AA113" s="168" t="s">
        <v>4180</v>
      </c>
      <c r="AB113" s="169">
        <v>1</v>
      </c>
      <c r="AC113" s="168"/>
    </row>
    <row r="114" spans="1:29" x14ac:dyDescent="0.35">
      <c r="A114" s="165">
        <v>109</v>
      </c>
      <c r="B114" s="166" t="s">
        <v>238</v>
      </c>
      <c r="C114" s="167">
        <v>15</v>
      </c>
      <c r="D114" s="168"/>
      <c r="E114" s="169">
        <v>1</v>
      </c>
      <c r="F114" s="171">
        <v>1500</v>
      </c>
      <c r="G114" s="167">
        <v>325</v>
      </c>
      <c r="H114" s="169"/>
      <c r="I114" s="169">
        <v>3</v>
      </c>
      <c r="J114" s="167">
        <v>700</v>
      </c>
      <c r="K114" s="168" t="s">
        <v>238</v>
      </c>
      <c r="L114" s="178" t="s">
        <v>9023</v>
      </c>
      <c r="M114" s="169"/>
      <c r="N114" s="169"/>
      <c r="O114" s="169"/>
      <c r="P114" s="169"/>
      <c r="Q114" s="169"/>
      <c r="R114" s="169"/>
      <c r="S114" s="169"/>
      <c r="T114" s="169"/>
      <c r="U114" s="169">
        <v>150</v>
      </c>
      <c r="V114" s="168" t="s">
        <v>147</v>
      </c>
      <c r="W114" s="168" t="s">
        <v>3</v>
      </c>
      <c r="X114" s="168" t="s">
        <v>3224</v>
      </c>
      <c r="Y114" s="276">
        <v>15</v>
      </c>
      <c r="Z114" s="168" t="s">
        <v>120</v>
      </c>
      <c r="AA114" s="168" t="s">
        <v>3444</v>
      </c>
      <c r="AB114" s="169">
        <v>1</v>
      </c>
      <c r="AC114" s="168"/>
    </row>
    <row r="115" spans="1:29" x14ac:dyDescent="0.35">
      <c r="A115" s="165">
        <v>110</v>
      </c>
      <c r="B115" s="166" t="s">
        <v>240</v>
      </c>
      <c r="C115" s="171">
        <v>15</v>
      </c>
      <c r="D115" s="168"/>
      <c r="E115" s="169">
        <v>1</v>
      </c>
      <c r="F115" s="171">
        <v>1500</v>
      </c>
      <c r="G115" s="171">
        <v>200</v>
      </c>
      <c r="H115" s="169"/>
      <c r="I115" s="169">
        <v>3</v>
      </c>
      <c r="J115" s="167">
        <v>700</v>
      </c>
      <c r="K115" s="168" t="s">
        <v>240</v>
      </c>
      <c r="L115" s="168" t="s">
        <v>1078</v>
      </c>
      <c r="M115" s="169"/>
      <c r="N115" s="169"/>
      <c r="O115" s="169"/>
      <c r="P115" s="169"/>
      <c r="Q115" s="169"/>
      <c r="R115" s="169"/>
      <c r="S115" s="169"/>
      <c r="T115" s="169"/>
      <c r="U115" s="169">
        <v>150</v>
      </c>
      <c r="V115" s="168" t="s">
        <v>147</v>
      </c>
      <c r="W115" s="168" t="s">
        <v>3</v>
      </c>
      <c r="X115" s="168" t="s">
        <v>3224</v>
      </c>
      <c r="Y115" s="276">
        <v>15</v>
      </c>
      <c r="Z115" s="168" t="s">
        <v>120</v>
      </c>
      <c r="AA115" s="168" t="s">
        <v>3439</v>
      </c>
      <c r="AB115" s="169">
        <v>1</v>
      </c>
      <c r="AC115" s="168"/>
    </row>
    <row r="116" spans="1:29" x14ac:dyDescent="0.35">
      <c r="A116" s="165">
        <v>111</v>
      </c>
      <c r="B116" s="166" t="s">
        <v>241</v>
      </c>
      <c r="C116" s="167">
        <v>15</v>
      </c>
      <c r="D116" s="168"/>
      <c r="E116" s="169">
        <v>1</v>
      </c>
      <c r="F116" s="171">
        <v>1400</v>
      </c>
      <c r="G116" s="167">
        <v>275</v>
      </c>
      <c r="H116" s="169"/>
      <c r="I116" s="169">
        <v>3</v>
      </c>
      <c r="J116" s="167">
        <v>700</v>
      </c>
      <c r="K116" s="168" t="s">
        <v>241</v>
      </c>
      <c r="L116" s="168" t="s">
        <v>983</v>
      </c>
      <c r="M116" s="169"/>
      <c r="N116" s="169"/>
      <c r="O116" s="169"/>
      <c r="P116" s="169"/>
      <c r="Q116" s="169"/>
      <c r="R116" s="169"/>
      <c r="S116" s="169"/>
      <c r="T116" s="169"/>
      <c r="U116" s="169">
        <v>150</v>
      </c>
      <c r="V116" s="168" t="s">
        <v>147</v>
      </c>
      <c r="W116" s="168" t="s">
        <v>3</v>
      </c>
      <c r="X116" s="168" t="s">
        <v>3224</v>
      </c>
      <c r="Y116" s="276">
        <v>15</v>
      </c>
      <c r="Z116" s="168" t="s">
        <v>120</v>
      </c>
      <c r="AA116" s="168" t="s">
        <v>3445</v>
      </c>
      <c r="AB116" s="169">
        <v>1</v>
      </c>
      <c r="AC116" s="168"/>
    </row>
    <row r="117" spans="1:29" x14ac:dyDescent="0.35">
      <c r="A117" s="165">
        <v>112</v>
      </c>
      <c r="B117" s="166" t="s">
        <v>242</v>
      </c>
      <c r="C117" s="171">
        <v>15</v>
      </c>
      <c r="D117" s="168"/>
      <c r="E117" s="169">
        <v>1</v>
      </c>
      <c r="F117" s="171">
        <v>1350</v>
      </c>
      <c r="G117" s="171">
        <v>150</v>
      </c>
      <c r="H117" s="169"/>
      <c r="I117" s="169">
        <v>3</v>
      </c>
      <c r="J117" s="167">
        <v>700</v>
      </c>
      <c r="K117" s="168" t="s">
        <v>242</v>
      </c>
      <c r="L117" s="168" t="s">
        <v>2049</v>
      </c>
      <c r="M117" s="169"/>
      <c r="N117" s="169"/>
      <c r="O117" s="169"/>
      <c r="P117" s="169"/>
      <c r="Q117" s="169"/>
      <c r="R117" s="169"/>
      <c r="S117" s="169"/>
      <c r="T117" s="169"/>
      <c r="U117" s="169">
        <v>150</v>
      </c>
      <c r="V117" s="168" t="s">
        <v>147</v>
      </c>
      <c r="W117" s="168" t="s">
        <v>3</v>
      </c>
      <c r="X117" s="168" t="s">
        <v>243</v>
      </c>
      <c r="Y117" s="276">
        <v>15</v>
      </c>
      <c r="Z117" s="168" t="s">
        <v>120</v>
      </c>
      <c r="AA117" s="168" t="s">
        <v>3443</v>
      </c>
      <c r="AB117" s="169">
        <v>1</v>
      </c>
      <c r="AC117" s="168"/>
    </row>
    <row r="118" spans="1:29" x14ac:dyDescent="0.35">
      <c r="A118" s="165">
        <v>113</v>
      </c>
      <c r="B118" s="166" t="s">
        <v>244</v>
      </c>
      <c r="C118" s="167">
        <v>10</v>
      </c>
      <c r="D118" s="168"/>
      <c r="E118" s="169">
        <v>1</v>
      </c>
      <c r="F118" s="167">
        <v>250</v>
      </c>
      <c r="G118" s="167">
        <v>60</v>
      </c>
      <c r="H118" s="176"/>
      <c r="I118" s="169">
        <v>2</v>
      </c>
      <c r="J118" s="167">
        <v>300</v>
      </c>
      <c r="K118" s="168" t="s">
        <v>244</v>
      </c>
      <c r="L118" s="178" t="s">
        <v>8800</v>
      </c>
      <c r="M118" s="169"/>
      <c r="N118" s="169"/>
      <c r="O118" s="169"/>
      <c r="P118" s="169"/>
      <c r="Q118" s="169"/>
      <c r="R118" s="169"/>
      <c r="S118" s="169"/>
      <c r="T118" s="169"/>
      <c r="U118" s="169">
        <v>150</v>
      </c>
      <c r="V118" s="168" t="s">
        <v>147</v>
      </c>
      <c r="W118" s="178" t="s">
        <v>103</v>
      </c>
      <c r="X118" s="168" t="s">
        <v>245</v>
      </c>
      <c r="Y118" s="276">
        <v>10</v>
      </c>
      <c r="Z118" s="168" t="s">
        <v>120</v>
      </c>
      <c r="AA118" s="168" t="s">
        <v>3440</v>
      </c>
      <c r="AB118" s="169">
        <v>1</v>
      </c>
      <c r="AC118" s="168"/>
    </row>
    <row r="119" spans="1:29" x14ac:dyDescent="0.35">
      <c r="A119" s="165">
        <v>114</v>
      </c>
      <c r="B119" s="17" t="s">
        <v>8797</v>
      </c>
      <c r="C119" s="167">
        <v>20</v>
      </c>
      <c r="D119" s="168"/>
      <c r="E119" s="169">
        <v>1</v>
      </c>
      <c r="F119" s="167">
        <v>500</v>
      </c>
      <c r="G119" s="167">
        <v>90</v>
      </c>
      <c r="H119" s="169"/>
      <c r="I119" s="169">
        <v>2</v>
      </c>
      <c r="J119" s="167">
        <v>600</v>
      </c>
      <c r="K119" s="178" t="s">
        <v>8797</v>
      </c>
      <c r="L119" s="178" t="s">
        <v>8799</v>
      </c>
      <c r="M119" s="169"/>
      <c r="N119" s="169"/>
      <c r="O119" s="169"/>
      <c r="P119" s="169"/>
      <c r="Q119" s="169"/>
      <c r="R119" s="169"/>
      <c r="S119" s="169"/>
      <c r="T119" s="169"/>
      <c r="U119" s="169">
        <v>150</v>
      </c>
      <c r="V119" s="168" t="s">
        <v>147</v>
      </c>
      <c r="W119" s="168" t="s">
        <v>104</v>
      </c>
      <c r="X119" s="178" t="s">
        <v>8798</v>
      </c>
      <c r="Y119" s="276">
        <v>10</v>
      </c>
      <c r="Z119" s="168" t="s">
        <v>120</v>
      </c>
      <c r="AA119" s="168" t="s">
        <v>3440</v>
      </c>
      <c r="AB119" s="169">
        <v>1</v>
      </c>
      <c r="AC119" s="168"/>
    </row>
    <row r="120" spans="1:29" x14ac:dyDescent="0.35">
      <c r="A120" s="165">
        <v>115</v>
      </c>
      <c r="B120" s="166" t="s">
        <v>246</v>
      </c>
      <c r="C120" s="171">
        <v>15</v>
      </c>
      <c r="D120" s="168"/>
      <c r="E120" s="169">
        <v>1</v>
      </c>
      <c r="F120" s="171">
        <v>1100</v>
      </c>
      <c r="G120" s="171">
        <v>100</v>
      </c>
      <c r="H120" s="169"/>
      <c r="I120" s="169">
        <v>3</v>
      </c>
      <c r="J120" s="171">
        <v>700</v>
      </c>
      <c r="K120" s="168" t="s">
        <v>246</v>
      </c>
      <c r="L120" s="178" t="s">
        <v>8801</v>
      </c>
      <c r="M120" s="169"/>
      <c r="N120" s="169"/>
      <c r="O120" s="169"/>
      <c r="P120" s="169"/>
      <c r="Q120" s="169"/>
      <c r="R120" s="169"/>
      <c r="S120" s="169"/>
      <c r="T120" s="169"/>
      <c r="U120" s="169">
        <v>150</v>
      </c>
      <c r="V120" s="168" t="s">
        <v>147</v>
      </c>
      <c r="W120" s="168" t="s">
        <v>104</v>
      </c>
      <c r="X120" s="168" t="s">
        <v>3235</v>
      </c>
      <c r="Y120" s="276">
        <v>15</v>
      </c>
      <c r="Z120" s="168" t="s">
        <v>120</v>
      </c>
      <c r="AA120" s="168" t="s">
        <v>3441</v>
      </c>
      <c r="AB120" s="169">
        <v>1</v>
      </c>
      <c r="AC120" s="168"/>
    </row>
    <row r="121" spans="1:29" x14ac:dyDescent="0.35">
      <c r="A121" s="165">
        <v>116</v>
      </c>
      <c r="B121" s="166" t="s">
        <v>247</v>
      </c>
      <c r="C121" s="167">
        <v>15</v>
      </c>
      <c r="D121" s="168"/>
      <c r="E121" s="169">
        <v>1</v>
      </c>
      <c r="F121" s="171">
        <v>1200</v>
      </c>
      <c r="G121" s="167">
        <v>100</v>
      </c>
      <c r="H121" s="169"/>
      <c r="I121" s="169">
        <v>3</v>
      </c>
      <c r="J121" s="167">
        <v>700</v>
      </c>
      <c r="K121" s="168" t="s">
        <v>247</v>
      </c>
      <c r="L121" s="168" t="s">
        <v>2051</v>
      </c>
      <c r="M121" s="169"/>
      <c r="N121" s="169"/>
      <c r="O121" s="169"/>
      <c r="P121" s="169"/>
      <c r="Q121" s="169"/>
      <c r="R121" s="169"/>
      <c r="S121" s="169"/>
      <c r="T121" s="169"/>
      <c r="U121" s="169">
        <v>150</v>
      </c>
      <c r="V121" s="168" t="s">
        <v>147</v>
      </c>
      <c r="W121" s="168" t="s">
        <v>104</v>
      </c>
      <c r="X121" s="168" t="s">
        <v>3235</v>
      </c>
      <c r="Y121" s="276">
        <v>15</v>
      </c>
      <c r="Z121" s="168" t="s">
        <v>120</v>
      </c>
      <c r="AA121" s="168" t="s">
        <v>3442</v>
      </c>
      <c r="AB121" s="169">
        <v>1</v>
      </c>
      <c r="AC121" s="168"/>
    </row>
    <row r="122" spans="1:29" x14ac:dyDescent="0.35">
      <c r="A122" s="165">
        <v>117</v>
      </c>
      <c r="B122" s="166" t="s">
        <v>248</v>
      </c>
      <c r="C122" s="171">
        <v>15</v>
      </c>
      <c r="D122" s="168"/>
      <c r="E122" s="169">
        <v>1</v>
      </c>
      <c r="F122" s="171">
        <v>1000</v>
      </c>
      <c r="G122" s="171">
        <v>100</v>
      </c>
      <c r="H122" s="169"/>
      <c r="I122" s="169">
        <v>3</v>
      </c>
      <c r="J122" s="167">
        <v>700</v>
      </c>
      <c r="K122" s="168" t="s">
        <v>248</v>
      </c>
      <c r="L122" s="168" t="s">
        <v>2052</v>
      </c>
      <c r="M122" s="169"/>
      <c r="N122" s="169"/>
      <c r="O122" s="169"/>
      <c r="P122" s="169"/>
      <c r="Q122" s="169"/>
      <c r="R122" s="169"/>
      <c r="S122" s="169"/>
      <c r="T122" s="169"/>
      <c r="U122" s="169">
        <v>150</v>
      </c>
      <c r="V122" s="168" t="s">
        <v>147</v>
      </c>
      <c r="W122" s="168" t="s">
        <v>104</v>
      </c>
      <c r="X122" s="168" t="s">
        <v>3235</v>
      </c>
      <c r="Y122" s="276">
        <v>15</v>
      </c>
      <c r="Z122" s="168" t="s">
        <v>120</v>
      </c>
      <c r="AA122" s="168" t="s">
        <v>3438</v>
      </c>
      <c r="AB122" s="169">
        <v>1</v>
      </c>
      <c r="AC122" s="168"/>
    </row>
    <row r="123" spans="1:29" x14ac:dyDescent="0.35">
      <c r="A123" s="165">
        <v>118</v>
      </c>
      <c r="B123" s="166" t="s">
        <v>249</v>
      </c>
      <c r="C123" s="167">
        <v>15</v>
      </c>
      <c r="D123" s="168"/>
      <c r="E123" s="169">
        <v>1</v>
      </c>
      <c r="F123" s="167">
        <v>1400</v>
      </c>
      <c r="G123" s="167">
        <v>150</v>
      </c>
      <c r="H123" s="169"/>
      <c r="I123" s="169">
        <v>3</v>
      </c>
      <c r="J123" s="167">
        <v>700</v>
      </c>
      <c r="K123" s="168" t="s">
        <v>249</v>
      </c>
      <c r="L123" s="168" t="s">
        <v>1062</v>
      </c>
      <c r="M123" s="169"/>
      <c r="N123" s="169"/>
      <c r="O123" s="169"/>
      <c r="P123" s="169"/>
      <c r="Q123" s="169"/>
      <c r="R123" s="169"/>
      <c r="S123" s="169"/>
      <c r="T123" s="169"/>
      <c r="U123" s="169">
        <v>150</v>
      </c>
      <c r="V123" s="168" t="s">
        <v>147</v>
      </c>
      <c r="W123" s="168" t="s">
        <v>104</v>
      </c>
      <c r="X123" s="168" t="s">
        <v>3235</v>
      </c>
      <c r="Y123" s="276">
        <v>15</v>
      </c>
      <c r="Z123" s="168" t="s">
        <v>120</v>
      </c>
      <c r="AA123" s="168" t="s">
        <v>3446</v>
      </c>
      <c r="AB123" s="169">
        <v>1</v>
      </c>
      <c r="AC123" s="168"/>
    </row>
    <row r="124" spans="1:29" x14ac:dyDescent="0.35">
      <c r="A124" s="165">
        <v>119</v>
      </c>
      <c r="B124" s="166" t="s">
        <v>250</v>
      </c>
      <c r="C124" s="171">
        <v>15</v>
      </c>
      <c r="D124" s="168"/>
      <c r="E124" s="169">
        <v>1</v>
      </c>
      <c r="F124" s="171">
        <v>1300</v>
      </c>
      <c r="G124" s="171">
        <v>100</v>
      </c>
      <c r="H124" s="169"/>
      <c r="I124" s="169">
        <v>3</v>
      </c>
      <c r="J124" s="167">
        <v>700</v>
      </c>
      <c r="K124" s="168" t="s">
        <v>250</v>
      </c>
      <c r="L124" s="168" t="s">
        <v>1130</v>
      </c>
      <c r="M124" s="169"/>
      <c r="N124" s="169"/>
      <c r="O124" s="169"/>
      <c r="P124" s="169"/>
      <c r="Q124" s="169"/>
      <c r="R124" s="169"/>
      <c r="S124" s="169"/>
      <c r="T124" s="169"/>
      <c r="U124" s="169">
        <v>150</v>
      </c>
      <c r="V124" s="168" t="s">
        <v>147</v>
      </c>
      <c r="W124" s="168" t="s">
        <v>104</v>
      </c>
      <c r="X124" s="168" t="s">
        <v>3235</v>
      </c>
      <c r="Y124" s="276">
        <v>15</v>
      </c>
      <c r="Z124" s="168" t="s">
        <v>120</v>
      </c>
      <c r="AA124" s="168" t="s">
        <v>3447</v>
      </c>
      <c r="AB124" s="169">
        <v>1</v>
      </c>
      <c r="AC124" s="168"/>
    </row>
    <row r="125" spans="1:29" x14ac:dyDescent="0.35">
      <c r="A125" s="165">
        <v>120</v>
      </c>
      <c r="B125" s="166" t="s">
        <v>251</v>
      </c>
      <c r="C125" s="167">
        <v>5</v>
      </c>
      <c r="D125" s="168"/>
      <c r="E125" s="169">
        <v>1</v>
      </c>
      <c r="F125" s="167">
        <v>1000</v>
      </c>
      <c r="G125" s="167">
        <v>30</v>
      </c>
      <c r="H125" s="169"/>
      <c r="I125" s="169">
        <v>2</v>
      </c>
      <c r="J125" s="167">
        <v>400</v>
      </c>
      <c r="K125" s="168" t="s">
        <v>251</v>
      </c>
      <c r="L125" s="168" t="s">
        <v>2053</v>
      </c>
      <c r="M125" s="169"/>
      <c r="N125" s="169"/>
      <c r="O125" s="169"/>
      <c r="P125" s="169"/>
      <c r="Q125" s="169"/>
      <c r="R125" s="169"/>
      <c r="S125" s="169"/>
      <c r="T125" s="169"/>
      <c r="U125" s="169"/>
      <c r="V125" s="168" t="s">
        <v>136</v>
      </c>
      <c r="W125" s="168" t="s">
        <v>3</v>
      </c>
      <c r="X125" s="168" t="s">
        <v>252</v>
      </c>
      <c r="Y125" s="276">
        <v>5</v>
      </c>
      <c r="Z125" s="168" t="s">
        <v>122</v>
      </c>
      <c r="AA125" s="168"/>
      <c r="AB125" s="169">
        <v>1</v>
      </c>
      <c r="AC125" s="168"/>
    </row>
    <row r="126" spans="1:29" x14ac:dyDescent="0.35">
      <c r="A126" s="165">
        <v>121</v>
      </c>
      <c r="B126" s="166" t="s">
        <v>253</v>
      </c>
      <c r="C126" s="171">
        <v>20</v>
      </c>
      <c r="D126" s="168"/>
      <c r="E126" s="169">
        <v>2</v>
      </c>
      <c r="F126" s="171">
        <v>1000</v>
      </c>
      <c r="G126" s="171">
        <v>50</v>
      </c>
      <c r="H126" s="169"/>
      <c r="I126" s="169">
        <v>2</v>
      </c>
      <c r="J126" s="171">
        <v>700</v>
      </c>
      <c r="K126" s="168" t="s">
        <v>253</v>
      </c>
      <c r="L126" s="168" t="s">
        <v>2054</v>
      </c>
      <c r="M126" s="169"/>
      <c r="N126" s="169"/>
      <c r="O126" s="169"/>
      <c r="P126" s="169"/>
      <c r="Q126" s="169"/>
      <c r="R126" s="169"/>
      <c r="S126" s="169"/>
      <c r="T126" s="169"/>
      <c r="U126" s="169"/>
      <c r="V126" s="168" t="s">
        <v>117</v>
      </c>
      <c r="W126" s="168" t="s">
        <v>3</v>
      </c>
      <c r="X126" s="168" t="s">
        <v>254</v>
      </c>
      <c r="Y126" s="276">
        <v>20</v>
      </c>
      <c r="Z126" s="168" t="s">
        <v>120</v>
      </c>
      <c r="AA126" s="168"/>
      <c r="AB126" s="169">
        <v>2</v>
      </c>
      <c r="AC126" s="168"/>
    </row>
    <row r="127" spans="1:29" x14ac:dyDescent="0.35">
      <c r="A127" s="165">
        <v>122</v>
      </c>
      <c r="B127" s="166" t="s">
        <v>255</v>
      </c>
      <c r="C127" s="167">
        <v>10</v>
      </c>
      <c r="D127" s="168"/>
      <c r="E127" s="169">
        <v>1</v>
      </c>
      <c r="F127" s="167">
        <v>1200</v>
      </c>
      <c r="G127" s="167">
        <v>350</v>
      </c>
      <c r="H127" s="169"/>
      <c r="I127" s="169">
        <v>2</v>
      </c>
      <c r="J127" s="167">
        <v>600</v>
      </c>
      <c r="K127" s="168" t="s">
        <v>255</v>
      </c>
      <c r="L127" s="168" t="s">
        <v>949</v>
      </c>
      <c r="M127" s="169"/>
      <c r="N127" s="169"/>
      <c r="O127" s="169"/>
      <c r="P127" s="169"/>
      <c r="Q127" s="169"/>
      <c r="R127" s="169"/>
      <c r="S127" s="169"/>
      <c r="T127" s="169"/>
      <c r="U127" s="169">
        <v>150</v>
      </c>
      <c r="V127" s="168" t="s">
        <v>210</v>
      </c>
      <c r="W127" s="178" t="s">
        <v>104</v>
      </c>
      <c r="X127" s="168" t="s">
        <v>205</v>
      </c>
      <c r="Y127" s="276">
        <v>10</v>
      </c>
      <c r="Z127" s="168" t="s">
        <v>120</v>
      </c>
      <c r="AA127" s="168" t="s">
        <v>3422</v>
      </c>
      <c r="AB127" s="169">
        <v>1</v>
      </c>
      <c r="AC127" s="168"/>
    </row>
    <row r="128" spans="1:29" x14ac:dyDescent="0.35">
      <c r="A128" s="165">
        <v>123</v>
      </c>
      <c r="B128" s="166" t="s">
        <v>256</v>
      </c>
      <c r="C128" s="171">
        <v>10</v>
      </c>
      <c r="D128" s="168"/>
      <c r="E128" s="169">
        <v>1</v>
      </c>
      <c r="F128" s="171">
        <v>800</v>
      </c>
      <c r="G128" s="171">
        <v>225</v>
      </c>
      <c r="H128" s="169"/>
      <c r="I128" s="169">
        <v>2</v>
      </c>
      <c r="J128" s="171">
        <v>600</v>
      </c>
      <c r="K128" s="168" t="s">
        <v>256</v>
      </c>
      <c r="L128" s="168" t="s">
        <v>1098</v>
      </c>
      <c r="M128" s="169"/>
      <c r="N128" s="169"/>
      <c r="O128" s="169"/>
      <c r="P128" s="169"/>
      <c r="Q128" s="169"/>
      <c r="R128" s="169"/>
      <c r="S128" s="169"/>
      <c r="T128" s="169"/>
      <c r="U128" s="169">
        <v>150</v>
      </c>
      <c r="V128" s="168" t="s">
        <v>210</v>
      </c>
      <c r="W128" s="178" t="s">
        <v>104</v>
      </c>
      <c r="X128" s="168" t="s">
        <v>207</v>
      </c>
      <c r="Y128" s="276">
        <v>10</v>
      </c>
      <c r="Z128" s="168" t="s">
        <v>120</v>
      </c>
      <c r="AA128" s="168" t="s">
        <v>4001</v>
      </c>
      <c r="AB128" s="169">
        <v>1</v>
      </c>
      <c r="AC128" s="168"/>
    </row>
    <row r="129" spans="1:29" x14ac:dyDescent="0.35">
      <c r="A129" s="165">
        <v>124</v>
      </c>
      <c r="B129" s="166" t="s">
        <v>257</v>
      </c>
      <c r="C129" s="167">
        <v>10</v>
      </c>
      <c r="D129" s="168"/>
      <c r="E129" s="169">
        <v>1</v>
      </c>
      <c r="F129" s="167">
        <v>800</v>
      </c>
      <c r="G129" s="167">
        <v>300</v>
      </c>
      <c r="H129" s="169"/>
      <c r="I129" s="169">
        <v>2</v>
      </c>
      <c r="J129" s="167">
        <v>600</v>
      </c>
      <c r="K129" s="168" t="s">
        <v>257</v>
      </c>
      <c r="L129" s="168" t="s">
        <v>1102</v>
      </c>
      <c r="M129" s="169"/>
      <c r="N129" s="169"/>
      <c r="O129" s="169"/>
      <c r="P129" s="169"/>
      <c r="Q129" s="169"/>
      <c r="R129" s="169"/>
      <c r="S129" s="169"/>
      <c r="T129" s="169"/>
      <c r="U129" s="169">
        <v>150</v>
      </c>
      <c r="V129" s="168" t="s">
        <v>210</v>
      </c>
      <c r="W129" s="178" t="s">
        <v>104</v>
      </c>
      <c r="X129" s="168" t="s">
        <v>205</v>
      </c>
      <c r="Y129" s="276">
        <v>10</v>
      </c>
      <c r="Z129" s="168" t="s">
        <v>120</v>
      </c>
      <c r="AA129" s="168" t="s">
        <v>4000</v>
      </c>
      <c r="AB129" s="169">
        <v>1</v>
      </c>
      <c r="AC129" s="168"/>
    </row>
    <row r="130" spans="1:29" x14ac:dyDescent="0.35">
      <c r="A130" s="165">
        <v>125</v>
      </c>
      <c r="B130" s="166" t="s">
        <v>209</v>
      </c>
      <c r="C130" s="171">
        <v>10</v>
      </c>
      <c r="D130" s="168"/>
      <c r="E130" s="169">
        <v>1</v>
      </c>
      <c r="F130" s="171">
        <v>600</v>
      </c>
      <c r="G130" s="171">
        <v>150</v>
      </c>
      <c r="H130" s="169"/>
      <c r="I130" s="169">
        <v>2</v>
      </c>
      <c r="J130" s="171">
        <v>600</v>
      </c>
      <c r="K130" s="168" t="s">
        <v>209</v>
      </c>
      <c r="L130" s="168" t="s">
        <v>1105</v>
      </c>
      <c r="M130" s="169"/>
      <c r="N130" s="169"/>
      <c r="O130" s="169"/>
      <c r="P130" s="169"/>
      <c r="Q130" s="169"/>
      <c r="R130" s="169"/>
      <c r="S130" s="169"/>
      <c r="T130" s="169"/>
      <c r="U130" s="169">
        <v>150</v>
      </c>
      <c r="V130" s="168" t="s">
        <v>210</v>
      </c>
      <c r="W130" s="168" t="s">
        <v>3</v>
      </c>
      <c r="X130" s="178" t="s">
        <v>207</v>
      </c>
      <c r="Y130" s="276">
        <v>10</v>
      </c>
      <c r="Z130" s="168" t="s">
        <v>120</v>
      </c>
      <c r="AA130" s="168" t="s">
        <v>4065</v>
      </c>
      <c r="AB130" s="169">
        <v>1</v>
      </c>
      <c r="AC130" s="168"/>
    </row>
    <row r="131" spans="1:29" x14ac:dyDescent="0.35">
      <c r="A131" s="165">
        <v>126</v>
      </c>
      <c r="B131" s="166" t="s">
        <v>258</v>
      </c>
      <c r="C131" s="167">
        <v>60</v>
      </c>
      <c r="D131" s="168"/>
      <c r="E131" s="169">
        <v>1</v>
      </c>
      <c r="F131" s="167">
        <v>900</v>
      </c>
      <c r="G131" s="167">
        <v>225</v>
      </c>
      <c r="H131" s="169"/>
      <c r="I131" s="169">
        <v>1</v>
      </c>
      <c r="J131" s="167">
        <v>1000</v>
      </c>
      <c r="K131" s="168" t="s">
        <v>258</v>
      </c>
      <c r="L131" s="168" t="s">
        <v>965</v>
      </c>
      <c r="M131" s="169"/>
      <c r="N131" s="169"/>
      <c r="O131" s="169"/>
      <c r="P131" s="169"/>
      <c r="Q131" s="169"/>
      <c r="R131" s="169"/>
      <c r="S131" s="169"/>
      <c r="T131" s="169"/>
      <c r="U131" s="169">
        <v>150</v>
      </c>
      <c r="V131" s="168" t="s">
        <v>3642</v>
      </c>
      <c r="W131" s="168" t="s">
        <v>105</v>
      </c>
      <c r="X131" s="168" t="s">
        <v>8461</v>
      </c>
      <c r="Y131" s="276">
        <v>60</v>
      </c>
      <c r="Z131" s="168" t="s">
        <v>120</v>
      </c>
      <c r="AA131" s="168" t="s">
        <v>3412</v>
      </c>
      <c r="AB131" s="169">
        <v>1</v>
      </c>
      <c r="AC131" s="168"/>
    </row>
    <row r="132" spans="1:29" x14ac:dyDescent="0.35">
      <c r="A132" s="165">
        <v>127</v>
      </c>
      <c r="B132" s="166" t="s">
        <v>262</v>
      </c>
      <c r="C132" s="167">
        <v>60</v>
      </c>
      <c r="D132" s="168"/>
      <c r="E132" s="169">
        <v>1</v>
      </c>
      <c r="F132" s="167">
        <v>900</v>
      </c>
      <c r="G132" s="167">
        <v>100</v>
      </c>
      <c r="H132" s="169"/>
      <c r="I132" s="169">
        <v>1</v>
      </c>
      <c r="J132" s="167">
        <v>1000</v>
      </c>
      <c r="K132" s="168" t="s">
        <v>262</v>
      </c>
      <c r="L132" s="168" t="s">
        <v>1050</v>
      </c>
      <c r="M132" s="169"/>
      <c r="N132" s="169"/>
      <c r="O132" s="169"/>
      <c r="P132" s="169"/>
      <c r="Q132" s="169"/>
      <c r="R132" s="169"/>
      <c r="S132" s="169"/>
      <c r="T132" s="169"/>
      <c r="U132" s="169">
        <v>150</v>
      </c>
      <c r="V132" s="168" t="s">
        <v>3642</v>
      </c>
      <c r="W132" s="168" t="s">
        <v>105</v>
      </c>
      <c r="X132" s="178" t="s">
        <v>261</v>
      </c>
      <c r="Y132" s="276">
        <v>60</v>
      </c>
      <c r="Z132" s="168" t="s">
        <v>120</v>
      </c>
      <c r="AA132" s="168" t="s">
        <v>3415</v>
      </c>
      <c r="AB132" s="169">
        <v>1</v>
      </c>
      <c r="AC132" s="168"/>
    </row>
    <row r="133" spans="1:29" x14ac:dyDescent="0.35">
      <c r="A133" s="165">
        <v>128</v>
      </c>
      <c r="B133" s="166" t="s">
        <v>263</v>
      </c>
      <c r="C133" s="167">
        <v>60</v>
      </c>
      <c r="D133" s="168"/>
      <c r="E133" s="169">
        <v>1</v>
      </c>
      <c r="F133" s="167">
        <v>900</v>
      </c>
      <c r="G133" s="171">
        <v>125</v>
      </c>
      <c r="H133" s="169"/>
      <c r="I133" s="169">
        <v>1</v>
      </c>
      <c r="J133" s="167">
        <v>1000</v>
      </c>
      <c r="K133" s="168" t="s">
        <v>263</v>
      </c>
      <c r="L133" s="168" t="s">
        <v>2055</v>
      </c>
      <c r="M133" s="169"/>
      <c r="N133" s="169"/>
      <c r="O133" s="169"/>
      <c r="P133" s="169"/>
      <c r="Q133" s="169"/>
      <c r="R133" s="169"/>
      <c r="S133" s="169"/>
      <c r="T133" s="169"/>
      <c r="U133" s="169">
        <v>150</v>
      </c>
      <c r="V133" s="168" t="s">
        <v>3642</v>
      </c>
      <c r="W133" s="168" t="s">
        <v>105</v>
      </c>
      <c r="X133" s="168" t="s">
        <v>261</v>
      </c>
      <c r="Y133" s="276">
        <v>60</v>
      </c>
      <c r="Z133" s="168" t="s">
        <v>120</v>
      </c>
      <c r="AA133" s="168" t="s">
        <v>3416</v>
      </c>
      <c r="AB133" s="169">
        <v>1</v>
      </c>
      <c r="AC133" s="168"/>
    </row>
    <row r="134" spans="1:29" x14ac:dyDescent="0.35">
      <c r="A134" s="165">
        <v>129</v>
      </c>
      <c r="B134" s="166" t="s">
        <v>264</v>
      </c>
      <c r="C134" s="167">
        <v>60</v>
      </c>
      <c r="D134" s="168"/>
      <c r="E134" s="169">
        <v>1</v>
      </c>
      <c r="F134" s="167">
        <v>900</v>
      </c>
      <c r="G134" s="167">
        <v>140</v>
      </c>
      <c r="H134" s="169"/>
      <c r="I134" s="169">
        <v>1</v>
      </c>
      <c r="J134" s="167">
        <v>1000</v>
      </c>
      <c r="K134" s="168" t="s">
        <v>264</v>
      </c>
      <c r="L134" s="168" t="s">
        <v>2056</v>
      </c>
      <c r="M134" s="169"/>
      <c r="N134" s="169"/>
      <c r="O134" s="169"/>
      <c r="P134" s="169"/>
      <c r="Q134" s="169"/>
      <c r="R134" s="169"/>
      <c r="S134" s="169"/>
      <c r="T134" s="169"/>
      <c r="U134" s="169">
        <v>150</v>
      </c>
      <c r="V134" s="168" t="s">
        <v>3642</v>
      </c>
      <c r="W134" s="168" t="s">
        <v>105</v>
      </c>
      <c r="X134" s="168" t="s">
        <v>261</v>
      </c>
      <c r="Y134" s="278">
        <v>60</v>
      </c>
      <c r="Z134" s="168" t="s">
        <v>120</v>
      </c>
      <c r="AA134" s="168" t="s">
        <v>3417</v>
      </c>
      <c r="AB134" s="169">
        <v>1</v>
      </c>
      <c r="AC134" s="168"/>
    </row>
    <row r="135" spans="1:29" x14ac:dyDescent="0.35">
      <c r="A135" s="165">
        <v>130</v>
      </c>
      <c r="B135" s="166" t="s">
        <v>265</v>
      </c>
      <c r="C135" s="167">
        <v>60</v>
      </c>
      <c r="D135" s="168"/>
      <c r="E135" s="169">
        <v>1</v>
      </c>
      <c r="F135" s="167">
        <v>900</v>
      </c>
      <c r="G135" s="171">
        <v>100</v>
      </c>
      <c r="H135" s="169"/>
      <c r="I135" s="169">
        <v>1</v>
      </c>
      <c r="J135" s="167">
        <v>1000</v>
      </c>
      <c r="K135" s="168" t="s">
        <v>265</v>
      </c>
      <c r="L135" s="168" t="s">
        <v>1054</v>
      </c>
      <c r="M135" s="169"/>
      <c r="N135" s="169"/>
      <c r="O135" s="169"/>
      <c r="P135" s="169"/>
      <c r="Q135" s="169"/>
      <c r="R135" s="169"/>
      <c r="S135" s="169"/>
      <c r="T135" s="169"/>
      <c r="U135" s="169">
        <v>150</v>
      </c>
      <c r="V135" s="168" t="s">
        <v>3642</v>
      </c>
      <c r="W135" s="168" t="s">
        <v>105</v>
      </c>
      <c r="X135" s="168" t="s">
        <v>8461</v>
      </c>
      <c r="Y135" s="278">
        <v>60</v>
      </c>
      <c r="Z135" s="168" t="s">
        <v>120</v>
      </c>
      <c r="AA135" s="168" t="s">
        <v>3411</v>
      </c>
      <c r="AB135" s="169">
        <v>1</v>
      </c>
      <c r="AC135" s="168"/>
    </row>
    <row r="136" spans="1:29" x14ac:dyDescent="0.35">
      <c r="A136" s="165">
        <v>131</v>
      </c>
      <c r="B136" s="166" t="s">
        <v>266</v>
      </c>
      <c r="C136" s="167">
        <v>60</v>
      </c>
      <c r="D136" s="168"/>
      <c r="E136" s="169">
        <v>1</v>
      </c>
      <c r="F136" s="167">
        <v>900</v>
      </c>
      <c r="G136" s="167">
        <v>100</v>
      </c>
      <c r="H136" s="169" t="s">
        <v>10344</v>
      </c>
      <c r="I136" s="169">
        <v>1</v>
      </c>
      <c r="J136" s="167">
        <v>1000</v>
      </c>
      <c r="K136" s="168" t="s">
        <v>266</v>
      </c>
      <c r="L136" s="168" t="s">
        <v>1058</v>
      </c>
      <c r="M136" s="169"/>
      <c r="N136" s="169"/>
      <c r="O136" s="169"/>
      <c r="P136" s="169"/>
      <c r="Q136" s="169"/>
      <c r="R136" s="169"/>
      <c r="S136" s="169"/>
      <c r="T136" s="169"/>
      <c r="U136" s="169">
        <v>150</v>
      </c>
      <c r="V136" s="168" t="s">
        <v>3642</v>
      </c>
      <c r="W136" s="168" t="s">
        <v>105</v>
      </c>
      <c r="X136" s="168" t="s">
        <v>8464</v>
      </c>
      <c r="Y136" s="278">
        <v>60</v>
      </c>
      <c r="Z136" s="168" t="s">
        <v>120</v>
      </c>
      <c r="AA136" s="168" t="s">
        <v>3413</v>
      </c>
      <c r="AB136" s="169">
        <v>1</v>
      </c>
      <c r="AC136" s="168"/>
    </row>
    <row r="137" spans="1:29" x14ac:dyDescent="0.35">
      <c r="A137" s="165">
        <v>132</v>
      </c>
      <c r="B137" s="166" t="s">
        <v>267</v>
      </c>
      <c r="C137" s="167">
        <v>60</v>
      </c>
      <c r="D137" s="168"/>
      <c r="E137" s="169">
        <v>1</v>
      </c>
      <c r="F137" s="167">
        <v>900</v>
      </c>
      <c r="G137" s="171">
        <v>150</v>
      </c>
      <c r="H137" s="169"/>
      <c r="I137" s="169">
        <v>1</v>
      </c>
      <c r="J137" s="167">
        <v>1000</v>
      </c>
      <c r="K137" s="168" t="s">
        <v>267</v>
      </c>
      <c r="L137" s="168" t="s">
        <v>2057</v>
      </c>
      <c r="M137" s="169"/>
      <c r="N137" s="169"/>
      <c r="O137" s="169"/>
      <c r="P137" s="169"/>
      <c r="Q137" s="169"/>
      <c r="R137" s="169"/>
      <c r="S137" s="169"/>
      <c r="T137" s="169"/>
      <c r="U137" s="169">
        <v>150</v>
      </c>
      <c r="V137" s="168" t="s">
        <v>3642</v>
      </c>
      <c r="W137" s="168" t="s">
        <v>105</v>
      </c>
      <c r="X137" s="168" t="s">
        <v>8462</v>
      </c>
      <c r="Y137" s="278">
        <v>60</v>
      </c>
      <c r="Z137" s="168" t="s">
        <v>120</v>
      </c>
      <c r="AA137" s="168" t="s">
        <v>3420</v>
      </c>
      <c r="AB137" s="169">
        <v>1</v>
      </c>
      <c r="AC137" s="168"/>
    </row>
    <row r="138" spans="1:29" x14ac:dyDescent="0.35">
      <c r="A138" s="165">
        <v>133</v>
      </c>
      <c r="B138" s="166" t="s">
        <v>260</v>
      </c>
      <c r="C138" s="167">
        <v>60</v>
      </c>
      <c r="D138" s="168"/>
      <c r="E138" s="169">
        <v>1</v>
      </c>
      <c r="F138" s="167">
        <v>900</v>
      </c>
      <c r="G138" s="171">
        <v>150</v>
      </c>
      <c r="H138" s="169"/>
      <c r="I138" s="169">
        <v>1</v>
      </c>
      <c r="J138" s="167">
        <v>1000</v>
      </c>
      <c r="K138" s="168" t="s">
        <v>260</v>
      </c>
      <c r="L138" s="168" t="s">
        <v>1090</v>
      </c>
      <c r="M138" s="169"/>
      <c r="N138" s="169"/>
      <c r="O138" s="169"/>
      <c r="P138" s="169"/>
      <c r="Q138" s="169"/>
      <c r="R138" s="169"/>
      <c r="S138" s="169"/>
      <c r="T138" s="169"/>
      <c r="U138" s="169">
        <v>150</v>
      </c>
      <c r="V138" s="168" t="s">
        <v>3642</v>
      </c>
      <c r="W138" s="168" t="s">
        <v>105</v>
      </c>
      <c r="X138" s="168" t="s">
        <v>261</v>
      </c>
      <c r="Y138" s="278">
        <v>60</v>
      </c>
      <c r="Z138" s="168" t="s">
        <v>120</v>
      </c>
      <c r="AA138" s="168" t="s">
        <v>3418</v>
      </c>
      <c r="AB138" s="169">
        <v>1</v>
      </c>
      <c r="AC138" s="168"/>
    </row>
    <row r="139" spans="1:29" x14ac:dyDescent="0.35">
      <c r="A139" s="165">
        <v>134</v>
      </c>
      <c r="B139" s="166" t="s">
        <v>268</v>
      </c>
      <c r="C139" s="167">
        <v>60</v>
      </c>
      <c r="D139" s="168"/>
      <c r="E139" s="169">
        <v>1</v>
      </c>
      <c r="F139" s="167">
        <v>900</v>
      </c>
      <c r="G139" s="167">
        <v>125</v>
      </c>
      <c r="H139" s="169" t="s">
        <v>10344</v>
      </c>
      <c r="I139" s="169">
        <v>1</v>
      </c>
      <c r="J139" s="167">
        <v>1000</v>
      </c>
      <c r="K139" s="168" t="s">
        <v>268</v>
      </c>
      <c r="L139" s="168" t="s">
        <v>1070</v>
      </c>
      <c r="M139" s="169"/>
      <c r="N139" s="169"/>
      <c r="O139" s="169"/>
      <c r="P139" s="169"/>
      <c r="Q139" s="169"/>
      <c r="R139" s="169"/>
      <c r="S139" s="169"/>
      <c r="T139" s="169"/>
      <c r="U139" s="169">
        <v>150</v>
      </c>
      <c r="V139" s="168" t="s">
        <v>3642</v>
      </c>
      <c r="W139" s="168" t="s">
        <v>105</v>
      </c>
      <c r="X139" s="168" t="s">
        <v>8464</v>
      </c>
      <c r="Y139" s="278">
        <v>60</v>
      </c>
      <c r="Z139" s="168" t="s">
        <v>120</v>
      </c>
      <c r="AA139" s="168" t="s">
        <v>3419</v>
      </c>
      <c r="AB139" s="169">
        <v>1</v>
      </c>
      <c r="AC139" s="168"/>
    </row>
    <row r="140" spans="1:29" x14ac:dyDescent="0.35">
      <c r="A140" s="165">
        <v>135</v>
      </c>
      <c r="B140" s="166" t="s">
        <v>269</v>
      </c>
      <c r="C140" s="171">
        <v>15</v>
      </c>
      <c r="D140" s="168"/>
      <c r="E140" s="169">
        <v>1</v>
      </c>
      <c r="F140" s="171">
        <v>1000</v>
      </c>
      <c r="G140" s="171">
        <v>100</v>
      </c>
      <c r="H140" s="169"/>
      <c r="I140" s="169">
        <v>3</v>
      </c>
      <c r="J140" s="167">
        <v>700</v>
      </c>
      <c r="K140" s="168" t="s">
        <v>269</v>
      </c>
      <c r="L140" s="178" t="s">
        <v>9026</v>
      </c>
      <c r="M140" s="169"/>
      <c r="N140" s="169"/>
      <c r="O140" s="169"/>
      <c r="P140" s="169"/>
      <c r="Q140" s="169"/>
      <c r="R140" s="169"/>
      <c r="S140" s="169"/>
      <c r="T140" s="169"/>
      <c r="U140" s="169">
        <v>150</v>
      </c>
      <c r="V140" s="168" t="s">
        <v>270</v>
      </c>
      <c r="W140" s="168" t="s">
        <v>104</v>
      </c>
      <c r="X140" s="168" t="s">
        <v>239</v>
      </c>
      <c r="Y140" s="278">
        <v>15</v>
      </c>
      <c r="Z140" s="168" t="s">
        <v>120</v>
      </c>
      <c r="AA140" s="168"/>
      <c r="AB140" s="169">
        <v>1</v>
      </c>
      <c r="AC140" s="168"/>
    </row>
    <row r="141" spans="1:29" x14ac:dyDescent="0.35">
      <c r="A141" s="165">
        <v>135</v>
      </c>
      <c r="B141" s="17" t="s">
        <v>9024</v>
      </c>
      <c r="C141" s="171">
        <v>15</v>
      </c>
      <c r="D141" s="168"/>
      <c r="E141" s="169">
        <v>1</v>
      </c>
      <c r="F141" s="171">
        <v>1000</v>
      </c>
      <c r="G141" s="171">
        <v>100</v>
      </c>
      <c r="H141" s="169"/>
      <c r="I141" s="169">
        <v>3</v>
      </c>
      <c r="J141" s="167">
        <v>700</v>
      </c>
      <c r="K141" s="168" t="s">
        <v>9024</v>
      </c>
      <c r="L141" s="178" t="s">
        <v>9027</v>
      </c>
      <c r="M141" s="169"/>
      <c r="N141" s="169"/>
      <c r="O141" s="169"/>
      <c r="P141" s="169"/>
      <c r="Q141" s="169"/>
      <c r="R141" s="169"/>
      <c r="S141" s="169"/>
      <c r="T141" s="169"/>
      <c r="U141" s="169">
        <v>150</v>
      </c>
      <c r="V141" s="168" t="s">
        <v>270</v>
      </c>
      <c r="W141" s="168" t="s">
        <v>104</v>
      </c>
      <c r="X141" s="168" t="s">
        <v>3224</v>
      </c>
      <c r="Y141" s="278">
        <v>15</v>
      </c>
      <c r="Z141" s="168" t="s">
        <v>120</v>
      </c>
      <c r="AA141" s="168"/>
      <c r="AB141" s="169">
        <v>1</v>
      </c>
      <c r="AC141" s="168"/>
    </row>
    <row r="142" spans="1:29" x14ac:dyDescent="0.35">
      <c r="A142" s="165">
        <v>135</v>
      </c>
      <c r="B142" s="17" t="s">
        <v>9025</v>
      </c>
      <c r="C142" s="171">
        <v>15</v>
      </c>
      <c r="D142" s="168"/>
      <c r="E142" s="169">
        <v>1</v>
      </c>
      <c r="F142" s="171">
        <v>1000</v>
      </c>
      <c r="G142" s="171">
        <v>100</v>
      </c>
      <c r="H142" s="169"/>
      <c r="I142" s="169">
        <v>3</v>
      </c>
      <c r="J142" s="167">
        <v>700</v>
      </c>
      <c r="K142" s="168" t="s">
        <v>9025</v>
      </c>
      <c r="L142" s="178" t="s">
        <v>9028</v>
      </c>
      <c r="M142" s="169"/>
      <c r="N142" s="169"/>
      <c r="O142" s="169"/>
      <c r="P142" s="169"/>
      <c r="Q142" s="169"/>
      <c r="R142" s="169"/>
      <c r="S142" s="169"/>
      <c r="T142" s="169"/>
      <c r="U142" s="169">
        <v>150</v>
      </c>
      <c r="V142" s="168" t="s">
        <v>270</v>
      </c>
      <c r="W142" s="168" t="s">
        <v>104</v>
      </c>
      <c r="X142" s="168" t="s">
        <v>9014</v>
      </c>
      <c r="Y142" s="278">
        <v>15</v>
      </c>
      <c r="Z142" s="168" t="s">
        <v>120</v>
      </c>
      <c r="AA142" s="168"/>
      <c r="AB142" s="169">
        <v>1</v>
      </c>
      <c r="AC142" s="168"/>
    </row>
    <row r="143" spans="1:29" x14ac:dyDescent="0.35">
      <c r="A143" s="165">
        <v>136</v>
      </c>
      <c r="B143" s="166" t="s">
        <v>318</v>
      </c>
      <c r="C143" s="174">
        <v>15</v>
      </c>
      <c r="D143" s="168"/>
      <c r="E143" s="169">
        <v>1</v>
      </c>
      <c r="F143" s="171">
        <v>1000</v>
      </c>
      <c r="G143" s="174">
        <v>100</v>
      </c>
      <c r="H143" s="169"/>
      <c r="I143" s="169">
        <v>3</v>
      </c>
      <c r="J143" s="167">
        <v>700</v>
      </c>
      <c r="K143" s="168" t="s">
        <v>318</v>
      </c>
      <c r="L143" s="168" t="s">
        <v>2058</v>
      </c>
      <c r="M143" s="169"/>
      <c r="N143" s="169"/>
      <c r="O143" s="169"/>
      <c r="P143" s="169"/>
      <c r="Q143" s="169"/>
      <c r="R143" s="169"/>
      <c r="S143" s="169"/>
      <c r="T143" s="169"/>
      <c r="U143" s="169">
        <v>150</v>
      </c>
      <c r="V143" s="168" t="s">
        <v>319</v>
      </c>
      <c r="W143" s="168" t="s">
        <v>3</v>
      </c>
      <c r="X143" s="168" t="s">
        <v>239</v>
      </c>
      <c r="Y143" s="278">
        <v>15</v>
      </c>
      <c r="Z143" s="168" t="s">
        <v>120</v>
      </c>
      <c r="AA143" s="168"/>
      <c r="AB143" s="169">
        <v>1</v>
      </c>
      <c r="AC143" s="168"/>
    </row>
    <row r="144" spans="1:29" x14ac:dyDescent="0.35">
      <c r="A144" s="165">
        <v>137</v>
      </c>
      <c r="B144" s="166" t="s">
        <v>274</v>
      </c>
      <c r="C144" s="169">
        <v>10</v>
      </c>
      <c r="D144" s="168"/>
      <c r="E144" s="169">
        <v>1</v>
      </c>
      <c r="F144" s="171">
        <v>200</v>
      </c>
      <c r="G144" s="169">
        <v>40</v>
      </c>
      <c r="H144" s="169"/>
      <c r="I144" s="169">
        <v>3</v>
      </c>
      <c r="J144" s="171">
        <v>200</v>
      </c>
      <c r="K144" s="168" t="s">
        <v>274</v>
      </c>
      <c r="L144" s="168" t="s">
        <v>1389</v>
      </c>
      <c r="M144" s="169"/>
      <c r="N144" s="169"/>
      <c r="O144" s="169"/>
      <c r="P144" s="169"/>
      <c r="Q144" s="169"/>
      <c r="R144" s="169"/>
      <c r="S144" s="169"/>
      <c r="T144" s="169"/>
      <c r="U144" s="169">
        <v>150</v>
      </c>
      <c r="V144" s="168" t="s">
        <v>275</v>
      </c>
      <c r="W144" s="178" t="s">
        <v>103</v>
      </c>
      <c r="X144" s="168" t="s">
        <v>245</v>
      </c>
      <c r="Y144" s="278">
        <v>10</v>
      </c>
      <c r="Z144" s="168" t="s">
        <v>120</v>
      </c>
      <c r="AA144" s="168"/>
      <c r="AB144" s="169">
        <v>1</v>
      </c>
      <c r="AC144" s="168"/>
    </row>
    <row r="145" spans="1:52" x14ac:dyDescent="0.35">
      <c r="A145" s="165">
        <v>138</v>
      </c>
      <c r="B145" s="17" t="s">
        <v>276</v>
      </c>
      <c r="C145" s="174">
        <v>15</v>
      </c>
      <c r="D145" s="168"/>
      <c r="E145" s="169">
        <v>1</v>
      </c>
      <c r="F145" s="171">
        <v>800</v>
      </c>
      <c r="G145" s="174">
        <v>150</v>
      </c>
      <c r="H145" s="169"/>
      <c r="I145" s="169">
        <v>3</v>
      </c>
      <c r="J145" s="167">
        <v>700</v>
      </c>
      <c r="K145" s="168" t="s">
        <v>276</v>
      </c>
      <c r="L145" s="168" t="s">
        <v>1393</v>
      </c>
      <c r="M145" s="169"/>
      <c r="N145" s="169"/>
      <c r="O145" s="169"/>
      <c r="P145" s="169"/>
      <c r="Q145" s="169"/>
      <c r="R145" s="169"/>
      <c r="S145" s="169"/>
      <c r="T145" s="169"/>
      <c r="U145" s="169">
        <v>150</v>
      </c>
      <c r="V145" s="168" t="s">
        <v>271</v>
      </c>
      <c r="W145" s="168" t="s">
        <v>104</v>
      </c>
      <c r="X145" s="178" t="s">
        <v>3235</v>
      </c>
      <c r="Y145" s="278">
        <v>15</v>
      </c>
      <c r="Z145" s="168" t="s">
        <v>120</v>
      </c>
      <c r="AA145" s="168"/>
      <c r="AB145" s="169">
        <v>1</v>
      </c>
      <c r="AC145" s="168"/>
    </row>
    <row r="146" spans="1:52" x14ac:dyDescent="0.35">
      <c r="A146" s="165">
        <v>138</v>
      </c>
      <c r="B146" s="17" t="s">
        <v>9029</v>
      </c>
      <c r="C146" s="174">
        <v>15</v>
      </c>
      <c r="D146" s="168"/>
      <c r="E146" s="169">
        <v>1</v>
      </c>
      <c r="F146" s="171">
        <v>800</v>
      </c>
      <c r="G146" s="174">
        <v>150</v>
      </c>
      <c r="H146" s="169"/>
      <c r="I146" s="169">
        <v>3</v>
      </c>
      <c r="J146" s="167">
        <v>700</v>
      </c>
      <c r="K146" s="168" t="s">
        <v>9029</v>
      </c>
      <c r="L146" s="178" t="s">
        <v>9031</v>
      </c>
      <c r="M146" s="169"/>
      <c r="N146" s="169"/>
      <c r="O146" s="169"/>
      <c r="P146" s="169"/>
      <c r="Q146" s="169"/>
      <c r="R146" s="169"/>
      <c r="S146" s="169"/>
      <c r="T146" s="169"/>
      <c r="U146" s="169">
        <v>150</v>
      </c>
      <c r="V146" s="168" t="s">
        <v>271</v>
      </c>
      <c r="W146" s="168" t="s">
        <v>104</v>
      </c>
      <c r="X146" s="178" t="s">
        <v>239</v>
      </c>
      <c r="Y146" s="278">
        <v>15</v>
      </c>
      <c r="Z146" s="168" t="s">
        <v>120</v>
      </c>
      <c r="AA146" s="168"/>
      <c r="AB146" s="169">
        <v>1</v>
      </c>
      <c r="AC146" s="168"/>
    </row>
    <row r="147" spans="1:52" x14ac:dyDescent="0.35">
      <c r="A147" s="165">
        <v>138</v>
      </c>
      <c r="B147" s="17" t="s">
        <v>9030</v>
      </c>
      <c r="C147" s="174">
        <v>15</v>
      </c>
      <c r="D147" s="168"/>
      <c r="E147" s="169">
        <v>1</v>
      </c>
      <c r="F147" s="171">
        <v>800</v>
      </c>
      <c r="G147" s="174">
        <v>150</v>
      </c>
      <c r="H147" s="169"/>
      <c r="I147" s="169">
        <v>3</v>
      </c>
      <c r="J147" s="167">
        <v>700</v>
      </c>
      <c r="K147" s="168" t="s">
        <v>9030</v>
      </c>
      <c r="L147" s="178" t="s">
        <v>9032</v>
      </c>
      <c r="M147" s="169"/>
      <c r="N147" s="169"/>
      <c r="O147" s="169"/>
      <c r="P147" s="169"/>
      <c r="Q147" s="169"/>
      <c r="R147" s="169"/>
      <c r="S147" s="169"/>
      <c r="T147" s="169"/>
      <c r="U147" s="169">
        <v>150</v>
      </c>
      <c r="V147" s="168" t="s">
        <v>271</v>
      </c>
      <c r="W147" s="168" t="s">
        <v>104</v>
      </c>
      <c r="X147" s="178" t="s">
        <v>3224</v>
      </c>
      <c r="Y147" s="278">
        <v>15</v>
      </c>
      <c r="Z147" s="168" t="s">
        <v>120</v>
      </c>
      <c r="AA147" s="168"/>
      <c r="AB147" s="169">
        <v>1</v>
      </c>
      <c r="AC147" s="168"/>
    </row>
    <row r="148" spans="1:52" x14ac:dyDescent="0.35">
      <c r="A148" s="165">
        <v>138</v>
      </c>
      <c r="B148" s="17" t="s">
        <v>8884</v>
      </c>
      <c r="C148" s="174">
        <v>15</v>
      </c>
      <c r="D148" s="168"/>
      <c r="E148" s="169">
        <v>1</v>
      </c>
      <c r="F148" s="171">
        <v>2400</v>
      </c>
      <c r="G148" s="174">
        <v>250</v>
      </c>
      <c r="H148" s="169"/>
      <c r="I148" s="169">
        <v>6</v>
      </c>
      <c r="J148" s="167">
        <v>700</v>
      </c>
      <c r="K148" s="178" t="s">
        <v>8884</v>
      </c>
      <c r="L148" s="178" t="s">
        <v>9010</v>
      </c>
      <c r="M148" s="169"/>
      <c r="N148" s="169"/>
      <c r="O148" s="169"/>
      <c r="P148" s="169"/>
      <c r="Q148" s="169"/>
      <c r="R148" s="169"/>
      <c r="S148" s="169"/>
      <c r="T148" s="169"/>
      <c r="U148" s="169">
        <v>150</v>
      </c>
      <c r="V148" s="168" t="s">
        <v>271</v>
      </c>
      <c r="W148" s="168" t="s">
        <v>104</v>
      </c>
      <c r="X148" s="178" t="s">
        <v>8878</v>
      </c>
      <c r="Y148" s="278">
        <v>15</v>
      </c>
      <c r="Z148" s="168" t="s">
        <v>120</v>
      </c>
      <c r="AA148" s="168"/>
      <c r="AB148" s="169">
        <v>1</v>
      </c>
      <c r="AC148" s="168"/>
    </row>
    <row r="149" spans="1:52" x14ac:dyDescent="0.35">
      <c r="A149" s="165">
        <v>139</v>
      </c>
      <c r="B149" s="17" t="s">
        <v>277</v>
      </c>
      <c r="C149" s="169">
        <v>15</v>
      </c>
      <c r="D149" s="168"/>
      <c r="E149" s="169">
        <v>1</v>
      </c>
      <c r="F149" s="171">
        <v>1000</v>
      </c>
      <c r="G149" s="169">
        <v>500</v>
      </c>
      <c r="H149" s="169"/>
      <c r="I149" s="169">
        <v>3</v>
      </c>
      <c r="J149" s="167">
        <v>700</v>
      </c>
      <c r="K149" s="168" t="s">
        <v>277</v>
      </c>
      <c r="L149" s="168" t="s">
        <v>1413</v>
      </c>
      <c r="M149" s="169"/>
      <c r="N149" s="169"/>
      <c r="O149" s="169"/>
      <c r="P149" s="169"/>
      <c r="Q149" s="169"/>
      <c r="R149" s="169"/>
      <c r="S149" s="169"/>
      <c r="T149" s="169"/>
      <c r="U149" s="169">
        <v>150</v>
      </c>
      <c r="V149" s="168" t="s">
        <v>3608</v>
      </c>
      <c r="W149" s="168" t="s">
        <v>104</v>
      </c>
      <c r="X149" s="168" t="s">
        <v>239</v>
      </c>
      <c r="Y149" s="278">
        <v>15</v>
      </c>
      <c r="Z149" s="168" t="s">
        <v>120</v>
      </c>
      <c r="AA149" s="168"/>
      <c r="AB149" s="169">
        <v>1</v>
      </c>
      <c r="AC149" s="168"/>
    </row>
    <row r="150" spans="1:52" x14ac:dyDescent="0.35">
      <c r="A150" s="165">
        <v>140</v>
      </c>
      <c r="B150" s="166" t="s">
        <v>279</v>
      </c>
      <c r="C150" s="174">
        <v>15</v>
      </c>
      <c r="D150" s="168"/>
      <c r="E150" s="169">
        <v>1</v>
      </c>
      <c r="F150" s="167">
        <v>1000</v>
      </c>
      <c r="G150" s="174">
        <v>800</v>
      </c>
      <c r="H150" s="169"/>
      <c r="I150" s="169">
        <v>3</v>
      </c>
      <c r="J150" s="167">
        <v>700</v>
      </c>
      <c r="K150" s="168" t="s">
        <v>279</v>
      </c>
      <c r="L150" s="168" t="s">
        <v>1417</v>
      </c>
      <c r="M150" s="169"/>
      <c r="N150" s="169"/>
      <c r="O150" s="169"/>
      <c r="P150" s="169"/>
      <c r="Q150" s="169"/>
      <c r="R150" s="169"/>
      <c r="S150" s="169"/>
      <c r="T150" s="169"/>
      <c r="U150" s="169">
        <v>150</v>
      </c>
      <c r="V150" s="168" t="s">
        <v>117</v>
      </c>
      <c r="W150" s="168" t="s">
        <v>104</v>
      </c>
      <c r="X150" s="168" t="s">
        <v>239</v>
      </c>
      <c r="Y150" s="278">
        <v>15</v>
      </c>
      <c r="Z150" s="168" t="s">
        <v>120</v>
      </c>
      <c r="AA150" s="168" t="s">
        <v>377</v>
      </c>
      <c r="AB150" s="169">
        <v>1</v>
      </c>
      <c r="AC150" s="168"/>
    </row>
    <row r="151" spans="1:52" x14ac:dyDescent="0.35">
      <c r="A151" s="165">
        <v>141</v>
      </c>
      <c r="B151" s="166" t="s">
        <v>280</v>
      </c>
      <c r="C151" s="169">
        <v>15</v>
      </c>
      <c r="D151" s="168"/>
      <c r="E151" s="169">
        <v>1</v>
      </c>
      <c r="F151" s="171">
        <v>1000</v>
      </c>
      <c r="G151" s="169">
        <v>250</v>
      </c>
      <c r="H151" s="169"/>
      <c r="I151" s="169">
        <v>3</v>
      </c>
      <c r="J151" s="167">
        <v>700</v>
      </c>
      <c r="K151" s="168" t="s">
        <v>280</v>
      </c>
      <c r="L151" s="168" t="s">
        <v>1422</v>
      </c>
      <c r="M151" s="169"/>
      <c r="N151" s="169"/>
      <c r="O151" s="169"/>
      <c r="P151" s="169"/>
      <c r="Q151" s="169"/>
      <c r="R151" s="169"/>
      <c r="S151" s="169"/>
      <c r="T151" s="169"/>
      <c r="U151" s="169">
        <v>150</v>
      </c>
      <c r="V151" s="168" t="s">
        <v>272</v>
      </c>
      <c r="W151" s="168" t="s">
        <v>104</v>
      </c>
      <c r="X151" s="168" t="s">
        <v>239</v>
      </c>
      <c r="Y151" s="278">
        <v>15</v>
      </c>
      <c r="Z151" s="168" t="s">
        <v>120</v>
      </c>
      <c r="AA151" s="168"/>
      <c r="AB151" s="169">
        <v>1</v>
      </c>
      <c r="AC151" s="168"/>
    </row>
    <row r="152" spans="1:52" x14ac:dyDescent="0.35">
      <c r="A152" s="165">
        <v>142</v>
      </c>
      <c r="B152" s="166" t="s">
        <v>281</v>
      </c>
      <c r="C152" s="174">
        <v>15</v>
      </c>
      <c r="D152" s="168"/>
      <c r="E152" s="169">
        <v>1</v>
      </c>
      <c r="F152" s="167">
        <v>1000</v>
      </c>
      <c r="G152" s="174">
        <v>175</v>
      </c>
      <c r="H152" s="169"/>
      <c r="I152" s="169">
        <v>3</v>
      </c>
      <c r="J152" s="167">
        <v>700</v>
      </c>
      <c r="K152" s="168" t="s">
        <v>281</v>
      </c>
      <c r="L152" s="168" t="s">
        <v>1428</v>
      </c>
      <c r="M152" s="169"/>
      <c r="N152" s="169"/>
      <c r="O152" s="169"/>
      <c r="P152" s="169"/>
      <c r="Q152" s="169"/>
      <c r="R152" s="169"/>
      <c r="S152" s="169"/>
      <c r="T152" s="169"/>
      <c r="U152" s="169">
        <v>150</v>
      </c>
      <c r="V152" s="168" t="s">
        <v>273</v>
      </c>
      <c r="W152" s="168" t="s">
        <v>104</v>
      </c>
      <c r="X152" s="168" t="s">
        <v>239</v>
      </c>
      <c r="Y152" s="278">
        <v>15</v>
      </c>
      <c r="Z152" s="168" t="s">
        <v>120</v>
      </c>
      <c r="AA152" s="168"/>
      <c r="AB152" s="169">
        <v>1</v>
      </c>
      <c r="AC152" s="168"/>
      <c r="AI152" s="337">
        <v>15.36</v>
      </c>
      <c r="AJ152" s="170">
        <v>199.68</v>
      </c>
      <c r="AK152" s="170">
        <v>26.88</v>
      </c>
      <c r="AO152" s="336">
        <f>AI152*0.8</f>
        <v>12.288</v>
      </c>
      <c r="AP152" s="170">
        <f>AJ152*1.5</f>
        <v>299.52</v>
      </c>
      <c r="AQ152" s="170">
        <f>AK152*0.8</f>
        <v>21.504000000000001</v>
      </c>
      <c r="AU152" s="170" t="s">
        <v>8898</v>
      </c>
      <c r="AV152" s="170">
        <v>255</v>
      </c>
      <c r="AW152" s="170">
        <v>-20</v>
      </c>
      <c r="AZ152" s="170">
        <f>AV152*1.25</f>
        <v>318.75</v>
      </c>
    </row>
    <row r="153" spans="1:52" x14ac:dyDescent="0.35">
      <c r="A153" s="165">
        <v>144</v>
      </c>
      <c r="B153" s="166" t="s">
        <v>282</v>
      </c>
      <c r="C153" s="174">
        <v>60</v>
      </c>
      <c r="D153" s="168"/>
      <c r="E153" s="169">
        <v>1</v>
      </c>
      <c r="F153" s="167">
        <v>900</v>
      </c>
      <c r="G153" s="174">
        <v>125</v>
      </c>
      <c r="H153" s="169" t="s">
        <v>10344</v>
      </c>
      <c r="I153" s="169">
        <v>1</v>
      </c>
      <c r="J153" s="167">
        <v>900</v>
      </c>
      <c r="K153" s="168" t="s">
        <v>282</v>
      </c>
      <c r="L153" s="168" t="s">
        <v>1012</v>
      </c>
      <c r="M153" s="169"/>
      <c r="N153" s="169"/>
      <c r="O153" s="169"/>
      <c r="P153" s="169"/>
      <c r="Q153" s="169"/>
      <c r="R153" s="169"/>
      <c r="S153" s="169"/>
      <c r="T153" s="169"/>
      <c r="U153" s="169">
        <v>150</v>
      </c>
      <c r="V153" s="168" t="s">
        <v>3642</v>
      </c>
      <c r="W153" s="168" t="s">
        <v>105</v>
      </c>
      <c r="X153" s="168" t="s">
        <v>8464</v>
      </c>
      <c r="Y153" s="278">
        <v>60</v>
      </c>
      <c r="Z153" s="168" t="s">
        <v>120</v>
      </c>
      <c r="AA153" s="168" t="s">
        <v>3414</v>
      </c>
      <c r="AB153" s="169">
        <v>1</v>
      </c>
      <c r="AC153" s="168"/>
      <c r="AI153" s="93">
        <v>26.88</v>
      </c>
      <c r="AJ153" s="170">
        <v>199.68</v>
      </c>
      <c r="AK153" s="170">
        <v>15.36</v>
      </c>
      <c r="AO153" s="336">
        <f t="shared" ref="AO153:AO186" si="0">AI153*0.8</f>
        <v>21.504000000000001</v>
      </c>
      <c r="AP153" s="170">
        <f t="shared" ref="AP153:AP186" si="1">AJ153*1.5</f>
        <v>299.52</v>
      </c>
      <c r="AQ153" s="170">
        <f t="shared" ref="AQ153:AQ186" si="2">AK153*0.8</f>
        <v>12.288</v>
      </c>
      <c r="AU153" s="170" t="s">
        <v>8899</v>
      </c>
      <c r="AV153" s="170">
        <v>255</v>
      </c>
      <c r="AW153" s="170">
        <v>-20</v>
      </c>
      <c r="AZ153" s="170">
        <f t="shared" ref="AZ153:AZ171" si="3">AV153*1.25</f>
        <v>318.75</v>
      </c>
    </row>
    <row r="154" spans="1:52" x14ac:dyDescent="0.35">
      <c r="A154" s="165">
        <v>145</v>
      </c>
      <c r="B154" s="166" t="s">
        <v>283</v>
      </c>
      <c r="C154" s="169">
        <v>20</v>
      </c>
      <c r="D154" s="168"/>
      <c r="E154" s="169">
        <v>1</v>
      </c>
      <c r="F154" s="171">
        <v>600</v>
      </c>
      <c r="G154" s="169">
        <v>125</v>
      </c>
      <c r="H154" s="169"/>
      <c r="I154" s="169">
        <v>1</v>
      </c>
      <c r="J154" s="171">
        <v>700</v>
      </c>
      <c r="K154" s="168" t="s">
        <v>283</v>
      </c>
      <c r="L154" s="168" t="s">
        <v>2059</v>
      </c>
      <c r="M154" s="169"/>
      <c r="N154" s="169"/>
      <c r="O154" s="169"/>
      <c r="P154" s="169"/>
      <c r="Q154" s="169"/>
      <c r="R154" s="169"/>
      <c r="S154" s="169"/>
      <c r="T154" s="169"/>
      <c r="U154" s="169">
        <v>150</v>
      </c>
      <c r="V154" s="168" t="s">
        <v>3644</v>
      </c>
      <c r="W154" s="168" t="s">
        <v>105</v>
      </c>
      <c r="X154" s="168" t="s">
        <v>8463</v>
      </c>
      <c r="Y154" s="278">
        <v>20</v>
      </c>
      <c r="Z154" s="168" t="s">
        <v>120</v>
      </c>
      <c r="AA154" s="168" t="s">
        <v>3432</v>
      </c>
      <c r="AB154" s="169">
        <v>1</v>
      </c>
      <c r="AC154" s="168"/>
      <c r="AI154" s="170">
        <v>23.04</v>
      </c>
      <c r="AJ154" s="170">
        <v>215.04000000000002</v>
      </c>
      <c r="AK154" s="170">
        <v>11.52</v>
      </c>
      <c r="AO154" s="336">
        <f t="shared" si="0"/>
        <v>18.431999999999999</v>
      </c>
      <c r="AP154" s="170">
        <f t="shared" si="1"/>
        <v>322.56000000000006</v>
      </c>
      <c r="AQ154" s="170">
        <f t="shared" si="2"/>
        <v>9.2159999999999993</v>
      </c>
      <c r="AU154" s="170" t="s">
        <v>8900</v>
      </c>
      <c r="AV154" s="170">
        <v>280</v>
      </c>
      <c r="AW154" s="170">
        <v>-15</v>
      </c>
      <c r="AZ154" s="170">
        <f t="shared" si="3"/>
        <v>350</v>
      </c>
    </row>
    <row r="155" spans="1:52" x14ac:dyDescent="0.35">
      <c r="A155" s="165">
        <v>146</v>
      </c>
      <c r="B155" s="166" t="s">
        <v>285</v>
      </c>
      <c r="C155" s="174">
        <v>15</v>
      </c>
      <c r="D155" s="168"/>
      <c r="E155" s="169">
        <v>1</v>
      </c>
      <c r="F155" s="171">
        <v>1400</v>
      </c>
      <c r="G155" s="174">
        <v>225</v>
      </c>
      <c r="H155" s="169"/>
      <c r="I155" s="169">
        <v>3</v>
      </c>
      <c r="J155" s="167">
        <v>700</v>
      </c>
      <c r="K155" s="168" t="s">
        <v>285</v>
      </c>
      <c r="L155" s="168" t="s">
        <v>2060</v>
      </c>
      <c r="M155" s="169"/>
      <c r="N155" s="169"/>
      <c r="O155" s="169"/>
      <c r="P155" s="169"/>
      <c r="Q155" s="169"/>
      <c r="R155" s="169"/>
      <c r="S155" s="169"/>
      <c r="T155" s="169"/>
      <c r="U155" s="169">
        <v>150</v>
      </c>
      <c r="V155" s="168" t="s">
        <v>147</v>
      </c>
      <c r="W155" s="168" t="s">
        <v>3</v>
      </c>
      <c r="X155" s="168" t="s">
        <v>286</v>
      </c>
      <c r="Y155" s="278">
        <v>15</v>
      </c>
      <c r="Z155" s="168" t="s">
        <v>120</v>
      </c>
      <c r="AA155" s="168" t="s">
        <v>3437</v>
      </c>
      <c r="AB155" s="169">
        <v>1</v>
      </c>
      <c r="AC155" s="168"/>
      <c r="AI155" s="170">
        <v>11.52</v>
      </c>
      <c r="AJ155" s="170">
        <v>215.04000000000002</v>
      </c>
      <c r="AK155" s="170">
        <v>23.04</v>
      </c>
      <c r="AO155" s="336">
        <f t="shared" si="0"/>
        <v>9.2159999999999993</v>
      </c>
      <c r="AP155" s="170">
        <f t="shared" si="1"/>
        <v>322.56000000000006</v>
      </c>
      <c r="AQ155" s="170">
        <f t="shared" si="2"/>
        <v>18.431999999999999</v>
      </c>
      <c r="AU155" s="170" t="s">
        <v>8889</v>
      </c>
      <c r="AV155" s="170">
        <v>280</v>
      </c>
      <c r="AW155" s="170">
        <v>-15</v>
      </c>
      <c r="AZ155" s="170">
        <f t="shared" si="3"/>
        <v>350</v>
      </c>
    </row>
    <row r="156" spans="1:52" x14ac:dyDescent="0.35">
      <c r="A156" s="165">
        <v>147</v>
      </c>
      <c r="B156" s="166" t="s">
        <v>287</v>
      </c>
      <c r="C156" s="169">
        <v>10</v>
      </c>
      <c r="D156" s="168"/>
      <c r="E156" s="169">
        <v>2</v>
      </c>
      <c r="F156" s="171">
        <v>500</v>
      </c>
      <c r="G156" s="169">
        <v>100</v>
      </c>
      <c r="H156" s="169"/>
      <c r="I156" s="169">
        <v>3</v>
      </c>
      <c r="J156" s="171">
        <v>1000</v>
      </c>
      <c r="K156" s="168" t="s">
        <v>287</v>
      </c>
      <c r="L156" s="168" t="s">
        <v>2061</v>
      </c>
      <c r="M156" s="169"/>
      <c r="N156" s="169"/>
      <c r="O156" s="169"/>
      <c r="P156" s="169"/>
      <c r="Q156" s="169"/>
      <c r="R156" s="169"/>
      <c r="S156" s="169"/>
      <c r="T156" s="169"/>
      <c r="U156" s="169"/>
      <c r="V156" s="168" t="s">
        <v>194</v>
      </c>
      <c r="W156" s="168" t="s">
        <v>3</v>
      </c>
      <c r="X156" s="168" t="s">
        <v>288</v>
      </c>
      <c r="Y156" s="278">
        <v>10</v>
      </c>
      <c r="Z156" s="168" t="s">
        <v>120</v>
      </c>
      <c r="AA156" s="168"/>
      <c r="AB156" s="169">
        <v>2</v>
      </c>
      <c r="AC156" s="168"/>
      <c r="AI156" s="170">
        <v>15.36</v>
      </c>
      <c r="AJ156" s="170">
        <v>199.68</v>
      </c>
      <c r="AK156" s="170">
        <v>-26.88</v>
      </c>
      <c r="AO156" s="336">
        <f t="shared" si="0"/>
        <v>12.288</v>
      </c>
      <c r="AP156" s="170">
        <f t="shared" si="1"/>
        <v>299.52</v>
      </c>
      <c r="AQ156" s="170">
        <f t="shared" si="2"/>
        <v>-21.504000000000001</v>
      </c>
      <c r="AU156" s="170" t="s">
        <v>8899</v>
      </c>
      <c r="AV156" s="170">
        <v>255</v>
      </c>
      <c r="AW156" s="170">
        <v>20</v>
      </c>
      <c r="AZ156" s="170">
        <f t="shared" si="3"/>
        <v>318.75</v>
      </c>
    </row>
    <row r="157" spans="1:52" x14ac:dyDescent="0.35">
      <c r="A157" s="165">
        <v>148</v>
      </c>
      <c r="B157" s="166" t="s">
        <v>289</v>
      </c>
      <c r="C157" s="174">
        <v>30</v>
      </c>
      <c r="D157" s="168"/>
      <c r="E157" s="169">
        <v>1</v>
      </c>
      <c r="F157" s="167">
        <v>1700</v>
      </c>
      <c r="G157" s="174">
        <v>175</v>
      </c>
      <c r="H157" s="169"/>
      <c r="I157" s="169">
        <v>2</v>
      </c>
      <c r="J157" s="167">
        <v>1400</v>
      </c>
      <c r="K157" s="168" t="s">
        <v>289</v>
      </c>
      <c r="L157" s="168" t="s">
        <v>1134</v>
      </c>
      <c r="M157" s="169"/>
      <c r="N157" s="169"/>
      <c r="O157" s="169"/>
      <c r="P157" s="169"/>
      <c r="Q157" s="169"/>
      <c r="R157" s="169"/>
      <c r="S157" s="169"/>
      <c r="T157" s="169"/>
      <c r="U157" s="169">
        <v>150</v>
      </c>
      <c r="V157" s="168" t="s">
        <v>3640</v>
      </c>
      <c r="W157" s="168" t="s">
        <v>104</v>
      </c>
      <c r="X157" s="168" t="s">
        <v>3234</v>
      </c>
      <c r="Y157" s="278">
        <v>30</v>
      </c>
      <c r="Z157" s="168" t="s">
        <v>120</v>
      </c>
      <c r="AA157" s="168" t="s">
        <v>3401</v>
      </c>
      <c r="AB157" s="169">
        <v>1</v>
      </c>
      <c r="AC157" s="168"/>
      <c r="AI157" s="170">
        <v>11.52</v>
      </c>
      <c r="AJ157" s="170">
        <v>215.04000000000002</v>
      </c>
      <c r="AK157" s="170">
        <v>-23.04</v>
      </c>
      <c r="AO157" s="336">
        <f t="shared" si="0"/>
        <v>9.2159999999999993</v>
      </c>
      <c r="AP157" s="170">
        <f t="shared" si="1"/>
        <v>322.56000000000006</v>
      </c>
      <c r="AQ157" s="170">
        <f t="shared" si="2"/>
        <v>-18.431999999999999</v>
      </c>
      <c r="AU157" s="170" t="s">
        <v>8900</v>
      </c>
      <c r="AV157" s="170">
        <v>280</v>
      </c>
      <c r="AW157" s="170">
        <v>16</v>
      </c>
      <c r="AZ157" s="170">
        <f t="shared" si="3"/>
        <v>350</v>
      </c>
    </row>
    <row r="158" spans="1:52" x14ac:dyDescent="0.35">
      <c r="A158" s="165">
        <v>149</v>
      </c>
      <c r="B158" s="166" t="s">
        <v>291</v>
      </c>
      <c r="C158" s="174">
        <v>30</v>
      </c>
      <c r="D158" s="168"/>
      <c r="E158" s="169">
        <v>1</v>
      </c>
      <c r="F158" s="174">
        <v>1700</v>
      </c>
      <c r="G158" s="174">
        <v>250</v>
      </c>
      <c r="H158" s="169"/>
      <c r="I158" s="169">
        <v>2</v>
      </c>
      <c r="J158" s="174">
        <v>1400</v>
      </c>
      <c r="K158" s="168" t="s">
        <v>291</v>
      </c>
      <c r="L158" s="168" t="s">
        <v>1137</v>
      </c>
      <c r="M158" s="169"/>
      <c r="N158" s="169"/>
      <c r="O158" s="169"/>
      <c r="P158" s="169"/>
      <c r="Q158" s="169"/>
      <c r="R158" s="169"/>
      <c r="S158" s="169"/>
      <c r="T158" s="169"/>
      <c r="U158" s="169">
        <v>150</v>
      </c>
      <c r="V158" s="168" t="s">
        <v>3640</v>
      </c>
      <c r="W158" s="168" t="s">
        <v>104</v>
      </c>
      <c r="X158" s="168" t="s">
        <v>3234</v>
      </c>
      <c r="Y158" s="278">
        <v>30</v>
      </c>
      <c r="Z158" s="168" t="s">
        <v>120</v>
      </c>
      <c r="AA158" s="168" t="s">
        <v>3396</v>
      </c>
      <c r="AB158" s="169">
        <v>1</v>
      </c>
      <c r="AC158" s="168"/>
      <c r="AI158" s="170">
        <v>23.04</v>
      </c>
      <c r="AJ158" s="170">
        <v>215.04000000000002</v>
      </c>
      <c r="AK158" s="170">
        <v>-11.52</v>
      </c>
      <c r="AO158" s="336">
        <f t="shared" si="0"/>
        <v>18.431999999999999</v>
      </c>
      <c r="AP158" s="170">
        <f t="shared" si="1"/>
        <v>322.56000000000006</v>
      </c>
      <c r="AQ158" s="170">
        <f t="shared" si="2"/>
        <v>-9.2159999999999993</v>
      </c>
      <c r="AU158" s="170" t="s">
        <v>8898</v>
      </c>
      <c r="AV158" s="170">
        <v>255</v>
      </c>
      <c r="AW158" s="170">
        <v>20</v>
      </c>
      <c r="AZ158" s="170">
        <f t="shared" si="3"/>
        <v>318.75</v>
      </c>
    </row>
    <row r="159" spans="1:52" x14ac:dyDescent="0.35">
      <c r="A159" s="165">
        <v>150</v>
      </c>
      <c r="B159" s="166" t="s">
        <v>292</v>
      </c>
      <c r="C159" s="169">
        <v>30</v>
      </c>
      <c r="D159" s="168"/>
      <c r="E159" s="169">
        <v>1</v>
      </c>
      <c r="F159" s="174">
        <v>1900</v>
      </c>
      <c r="G159" s="169">
        <v>350</v>
      </c>
      <c r="H159" s="169"/>
      <c r="I159" s="169">
        <v>2</v>
      </c>
      <c r="J159" s="174">
        <v>1400</v>
      </c>
      <c r="K159" s="168" t="s">
        <v>292</v>
      </c>
      <c r="L159" s="168" t="s">
        <v>1140</v>
      </c>
      <c r="M159" s="169"/>
      <c r="N159" s="169"/>
      <c r="O159" s="169"/>
      <c r="P159" s="169"/>
      <c r="Q159" s="169"/>
      <c r="R159" s="169"/>
      <c r="S159" s="169"/>
      <c r="T159" s="169"/>
      <c r="U159" s="169">
        <v>150</v>
      </c>
      <c r="V159" s="168" t="s">
        <v>3640</v>
      </c>
      <c r="W159" s="168" t="s">
        <v>104</v>
      </c>
      <c r="X159" s="168" t="s">
        <v>3226</v>
      </c>
      <c r="Y159" s="278">
        <v>30</v>
      </c>
      <c r="Z159" s="168" t="s">
        <v>120</v>
      </c>
      <c r="AA159" s="168" t="s">
        <v>3403</v>
      </c>
      <c r="AB159" s="169">
        <v>1</v>
      </c>
      <c r="AC159" s="168"/>
      <c r="AI159" s="170">
        <v>26.88</v>
      </c>
      <c r="AJ159" s="170">
        <v>199.68</v>
      </c>
      <c r="AK159" s="170">
        <v>-15.36</v>
      </c>
      <c r="AO159" s="336">
        <f t="shared" si="0"/>
        <v>21.504000000000001</v>
      </c>
      <c r="AP159" s="170">
        <f t="shared" si="1"/>
        <v>299.52</v>
      </c>
      <c r="AQ159" s="170">
        <f t="shared" si="2"/>
        <v>-12.288</v>
      </c>
      <c r="AU159" s="170" t="s">
        <v>8889</v>
      </c>
      <c r="AV159" s="170">
        <v>280</v>
      </c>
      <c r="AW159" s="170">
        <v>16</v>
      </c>
      <c r="AZ159" s="170">
        <f t="shared" si="3"/>
        <v>350</v>
      </c>
    </row>
    <row r="160" spans="1:52" x14ac:dyDescent="0.35">
      <c r="A160" s="165">
        <v>151</v>
      </c>
      <c r="B160" s="166" t="s">
        <v>293</v>
      </c>
      <c r="C160" s="174">
        <v>30</v>
      </c>
      <c r="D160" s="168"/>
      <c r="E160" s="169">
        <v>1</v>
      </c>
      <c r="F160" s="174">
        <v>1600</v>
      </c>
      <c r="G160" s="174">
        <v>300</v>
      </c>
      <c r="H160" s="169"/>
      <c r="I160" s="169">
        <v>2</v>
      </c>
      <c r="J160" s="174">
        <v>1400</v>
      </c>
      <c r="K160" s="168" t="s">
        <v>293</v>
      </c>
      <c r="L160" s="168" t="s">
        <v>1143</v>
      </c>
      <c r="M160" s="169"/>
      <c r="N160" s="169"/>
      <c r="O160" s="169"/>
      <c r="P160" s="169"/>
      <c r="Q160" s="169"/>
      <c r="R160" s="169"/>
      <c r="S160" s="169"/>
      <c r="T160" s="169"/>
      <c r="U160" s="169">
        <v>150</v>
      </c>
      <c r="V160" s="168" t="s">
        <v>3640</v>
      </c>
      <c r="W160" s="168" t="s">
        <v>104</v>
      </c>
      <c r="X160" s="168" t="s">
        <v>3234</v>
      </c>
      <c r="Y160" s="278">
        <v>30</v>
      </c>
      <c r="Z160" s="168" t="s">
        <v>120</v>
      </c>
      <c r="AA160" s="168" t="s">
        <v>3391</v>
      </c>
      <c r="AB160" s="169">
        <v>1</v>
      </c>
      <c r="AC160" s="168"/>
      <c r="AI160" s="170">
        <v>-15.36</v>
      </c>
      <c r="AJ160" s="170">
        <v>199.68</v>
      </c>
      <c r="AK160" s="170">
        <v>-26.88</v>
      </c>
      <c r="AO160" s="336">
        <f t="shared" si="0"/>
        <v>-12.288</v>
      </c>
      <c r="AP160" s="170">
        <f t="shared" si="1"/>
        <v>299.52</v>
      </c>
      <c r="AQ160" s="170">
        <f t="shared" si="2"/>
        <v>-21.504000000000001</v>
      </c>
      <c r="AU160" s="170" t="s">
        <v>8898</v>
      </c>
      <c r="AV160" s="170">
        <v>52.5</v>
      </c>
      <c r="AW160" s="170">
        <v>-23</v>
      </c>
      <c r="AZ160" s="170">
        <f t="shared" si="3"/>
        <v>65.625</v>
      </c>
    </row>
    <row r="161" spans="1:52" x14ac:dyDescent="0.35">
      <c r="A161" s="165">
        <v>152</v>
      </c>
      <c r="B161" s="166" t="s">
        <v>294</v>
      </c>
      <c r="C161" s="169">
        <v>15</v>
      </c>
      <c r="D161" s="168"/>
      <c r="E161" s="169">
        <v>1</v>
      </c>
      <c r="F161" s="169">
        <v>400</v>
      </c>
      <c r="G161" s="169">
        <v>350</v>
      </c>
      <c r="H161" s="169"/>
      <c r="I161" s="169">
        <v>2</v>
      </c>
      <c r="J161" s="174">
        <v>800</v>
      </c>
      <c r="K161" s="168" t="s">
        <v>294</v>
      </c>
      <c r="L161" s="168" t="s">
        <v>970</v>
      </c>
      <c r="M161" s="169"/>
      <c r="N161" s="169"/>
      <c r="O161" s="169"/>
      <c r="P161" s="169"/>
      <c r="Q161" s="169"/>
      <c r="R161" s="169"/>
      <c r="S161" s="169"/>
      <c r="T161" s="169"/>
      <c r="U161" s="169">
        <v>150</v>
      </c>
      <c r="V161" s="168" t="s">
        <v>117</v>
      </c>
      <c r="W161" s="168" t="s">
        <v>104</v>
      </c>
      <c r="X161" s="168" t="s">
        <v>3226</v>
      </c>
      <c r="Y161" s="278">
        <v>15</v>
      </c>
      <c r="Z161" s="168" t="s">
        <v>120</v>
      </c>
      <c r="AA161" s="168" t="s">
        <v>585</v>
      </c>
      <c r="AB161" s="169">
        <v>1</v>
      </c>
      <c r="AC161" s="168"/>
      <c r="AI161" s="170">
        <v>-11.52</v>
      </c>
      <c r="AJ161" s="170">
        <v>215.04000000000002</v>
      </c>
      <c r="AK161" s="170">
        <v>-23.04</v>
      </c>
      <c r="AO161" s="336">
        <f t="shared" si="0"/>
        <v>-9.2159999999999993</v>
      </c>
      <c r="AP161" s="170">
        <f t="shared" si="1"/>
        <v>322.56000000000006</v>
      </c>
      <c r="AQ161" s="170">
        <f t="shared" si="2"/>
        <v>-18.431999999999999</v>
      </c>
      <c r="AU161" s="170" t="s">
        <v>8901</v>
      </c>
      <c r="AV161" s="170">
        <v>52.5</v>
      </c>
      <c r="AW161" s="170">
        <v>-23</v>
      </c>
      <c r="AZ161" s="170">
        <f t="shared" si="3"/>
        <v>65.625</v>
      </c>
    </row>
    <row r="162" spans="1:52" x14ac:dyDescent="0.35">
      <c r="A162" s="165">
        <v>153</v>
      </c>
      <c r="B162" s="166" t="s">
        <v>295</v>
      </c>
      <c r="C162" s="174">
        <v>30</v>
      </c>
      <c r="D162" s="168"/>
      <c r="E162" s="169">
        <v>1</v>
      </c>
      <c r="F162" s="174">
        <v>1700</v>
      </c>
      <c r="G162" s="174">
        <v>225</v>
      </c>
      <c r="H162" s="169"/>
      <c r="I162" s="169">
        <v>2</v>
      </c>
      <c r="J162" s="174">
        <v>1400</v>
      </c>
      <c r="K162" s="168" t="s">
        <v>295</v>
      </c>
      <c r="L162" s="168" t="s">
        <v>1146</v>
      </c>
      <c r="M162" s="169"/>
      <c r="N162" s="169"/>
      <c r="O162" s="169"/>
      <c r="P162" s="169"/>
      <c r="Q162" s="169"/>
      <c r="R162" s="169"/>
      <c r="S162" s="169"/>
      <c r="T162" s="169"/>
      <c r="U162" s="169">
        <v>150</v>
      </c>
      <c r="V162" s="168" t="s">
        <v>3640</v>
      </c>
      <c r="W162" s="168" t="s">
        <v>104</v>
      </c>
      <c r="X162" s="168" t="s">
        <v>3234</v>
      </c>
      <c r="Y162" s="278">
        <v>30</v>
      </c>
      <c r="Z162" s="168" t="s">
        <v>120</v>
      </c>
      <c r="AA162" s="168" t="s">
        <v>3395</v>
      </c>
      <c r="AB162" s="169">
        <v>1</v>
      </c>
      <c r="AI162" s="170">
        <v>-26.88</v>
      </c>
      <c r="AJ162" s="170">
        <v>199.68</v>
      </c>
      <c r="AK162" s="170">
        <v>-15.36</v>
      </c>
      <c r="AO162" s="336">
        <f t="shared" si="0"/>
        <v>-21.504000000000001</v>
      </c>
      <c r="AP162" s="170">
        <f t="shared" si="1"/>
        <v>299.52</v>
      </c>
      <c r="AQ162" s="170">
        <f t="shared" si="2"/>
        <v>-12.288</v>
      </c>
      <c r="AU162" s="170" t="s">
        <v>8900</v>
      </c>
      <c r="AV162" s="170">
        <v>252.5</v>
      </c>
      <c r="AW162" s="170">
        <v>-15</v>
      </c>
      <c r="AZ162" s="170">
        <f t="shared" si="3"/>
        <v>315.625</v>
      </c>
    </row>
    <row r="163" spans="1:52" x14ac:dyDescent="0.35">
      <c r="A163" s="165">
        <v>154</v>
      </c>
      <c r="B163" s="166" t="s">
        <v>296</v>
      </c>
      <c r="C163" s="172">
        <v>30</v>
      </c>
      <c r="D163" s="173"/>
      <c r="E163" s="172">
        <v>1</v>
      </c>
      <c r="F163" s="289">
        <v>1700</v>
      </c>
      <c r="G163" s="172">
        <v>275</v>
      </c>
      <c r="H163" s="172"/>
      <c r="I163" s="172">
        <v>2</v>
      </c>
      <c r="J163" s="289">
        <v>1400</v>
      </c>
      <c r="K163" s="173" t="s">
        <v>296</v>
      </c>
      <c r="L163" s="193" t="s">
        <v>9033</v>
      </c>
      <c r="M163" s="172"/>
      <c r="N163" s="172"/>
      <c r="O163" s="172"/>
      <c r="P163" s="172"/>
      <c r="Q163" s="172"/>
      <c r="R163" s="172"/>
      <c r="S163" s="172"/>
      <c r="T163" s="172"/>
      <c r="U163" s="172">
        <v>150</v>
      </c>
      <c r="V163" s="173" t="s">
        <v>3640</v>
      </c>
      <c r="W163" s="173" t="s">
        <v>104</v>
      </c>
      <c r="X163" s="168" t="s">
        <v>243</v>
      </c>
      <c r="Y163" s="279">
        <v>30</v>
      </c>
      <c r="Z163" s="173" t="s">
        <v>120</v>
      </c>
      <c r="AA163" s="173" t="s">
        <v>3409</v>
      </c>
      <c r="AB163" s="172">
        <v>1</v>
      </c>
      <c r="AI163" s="170">
        <v>-23.04</v>
      </c>
      <c r="AJ163" s="170">
        <v>215.04000000000002</v>
      </c>
      <c r="AK163" s="170">
        <v>-11.52</v>
      </c>
      <c r="AO163" s="336">
        <f t="shared" si="0"/>
        <v>-18.431999999999999</v>
      </c>
      <c r="AP163" s="170">
        <f t="shared" si="1"/>
        <v>322.56000000000006</v>
      </c>
      <c r="AQ163" s="170">
        <f t="shared" si="2"/>
        <v>-9.2159999999999993</v>
      </c>
      <c r="AU163" s="170" t="s">
        <v>8894</v>
      </c>
      <c r="AV163" s="170">
        <v>252.5</v>
      </c>
      <c r="AW163" s="170">
        <v>-15</v>
      </c>
      <c r="AZ163" s="170">
        <f t="shared" si="3"/>
        <v>315.625</v>
      </c>
    </row>
    <row r="164" spans="1:52" x14ac:dyDescent="0.35">
      <c r="A164" s="165">
        <v>155</v>
      </c>
      <c r="B164" s="166" t="s">
        <v>297</v>
      </c>
      <c r="C164" s="289">
        <v>30</v>
      </c>
      <c r="D164" s="173"/>
      <c r="E164" s="172">
        <v>1</v>
      </c>
      <c r="F164" s="289">
        <v>1700</v>
      </c>
      <c r="G164" s="289">
        <v>150</v>
      </c>
      <c r="H164" s="172"/>
      <c r="I164" s="172">
        <v>1</v>
      </c>
      <c r="J164" s="289">
        <v>1400</v>
      </c>
      <c r="K164" s="173" t="s">
        <v>297</v>
      </c>
      <c r="L164" s="173" t="s">
        <v>2062</v>
      </c>
      <c r="M164" s="172"/>
      <c r="N164" s="172"/>
      <c r="O164" s="172"/>
      <c r="P164" s="172"/>
      <c r="Q164" s="172"/>
      <c r="R164" s="172"/>
      <c r="S164" s="172"/>
      <c r="T164" s="172"/>
      <c r="U164" s="172">
        <v>150</v>
      </c>
      <c r="V164" s="173" t="s">
        <v>3640</v>
      </c>
      <c r="W164" s="173" t="s">
        <v>104</v>
      </c>
      <c r="X164" s="168" t="s">
        <v>214</v>
      </c>
      <c r="Y164" s="279">
        <v>30</v>
      </c>
      <c r="Z164" s="173" t="s">
        <v>120</v>
      </c>
      <c r="AA164" s="173" t="s">
        <v>3398</v>
      </c>
      <c r="AB164" s="172">
        <v>1</v>
      </c>
      <c r="AI164" s="170">
        <v>-26.88</v>
      </c>
      <c r="AJ164" s="170">
        <v>199.68</v>
      </c>
      <c r="AK164" s="170">
        <v>15.36</v>
      </c>
      <c r="AO164" s="336">
        <f t="shared" si="0"/>
        <v>-21.504000000000001</v>
      </c>
      <c r="AP164" s="170">
        <f t="shared" si="1"/>
        <v>299.52</v>
      </c>
      <c r="AQ164" s="170">
        <f t="shared" si="2"/>
        <v>12.288</v>
      </c>
      <c r="AU164" s="170" t="s">
        <v>8898</v>
      </c>
      <c r="AV164" s="170">
        <v>52.5</v>
      </c>
      <c r="AW164" s="170">
        <v>23</v>
      </c>
      <c r="AZ164" s="170">
        <f t="shared" si="3"/>
        <v>65.625</v>
      </c>
    </row>
    <row r="165" spans="1:52" x14ac:dyDescent="0.35">
      <c r="A165" s="165">
        <v>156</v>
      </c>
      <c r="B165" s="166" t="s">
        <v>298</v>
      </c>
      <c r="C165" s="172">
        <v>30</v>
      </c>
      <c r="D165" s="173"/>
      <c r="E165" s="172">
        <v>1</v>
      </c>
      <c r="F165" s="289">
        <v>1700</v>
      </c>
      <c r="G165" s="172">
        <v>275</v>
      </c>
      <c r="H165" s="172"/>
      <c r="I165" s="172">
        <v>2</v>
      </c>
      <c r="J165" s="289">
        <v>1400</v>
      </c>
      <c r="K165" s="173" t="s">
        <v>298</v>
      </c>
      <c r="L165" s="173" t="s">
        <v>1152</v>
      </c>
      <c r="M165" s="172"/>
      <c r="N165" s="172"/>
      <c r="O165" s="172"/>
      <c r="P165" s="172"/>
      <c r="Q165" s="172"/>
      <c r="R165" s="172"/>
      <c r="S165" s="172"/>
      <c r="T165" s="172"/>
      <c r="U165" s="172">
        <v>150</v>
      </c>
      <c r="V165" s="168" t="s">
        <v>3640</v>
      </c>
      <c r="W165" s="173" t="s">
        <v>104</v>
      </c>
      <c r="X165" s="168" t="s">
        <v>290</v>
      </c>
      <c r="Y165" s="279">
        <v>30</v>
      </c>
      <c r="Z165" s="173" t="s">
        <v>120</v>
      </c>
      <c r="AA165" s="175" t="s">
        <v>3399</v>
      </c>
      <c r="AB165" s="172">
        <v>1</v>
      </c>
      <c r="AI165" s="170">
        <v>-15.36</v>
      </c>
      <c r="AJ165" s="170">
        <v>199.68</v>
      </c>
      <c r="AK165" s="170">
        <v>26.88</v>
      </c>
      <c r="AO165" s="336">
        <f t="shared" si="0"/>
        <v>-12.288</v>
      </c>
      <c r="AP165" s="170">
        <f t="shared" si="1"/>
        <v>299.52</v>
      </c>
      <c r="AQ165" s="170">
        <f t="shared" si="2"/>
        <v>21.504000000000001</v>
      </c>
      <c r="AU165" s="170" t="s">
        <v>8894</v>
      </c>
      <c r="AV165" s="170">
        <v>252.5</v>
      </c>
      <c r="AW165" s="170">
        <v>16</v>
      </c>
      <c r="AZ165" s="170">
        <f t="shared" si="3"/>
        <v>315.625</v>
      </c>
    </row>
    <row r="166" spans="1:52" x14ac:dyDescent="0.35">
      <c r="A166" s="165">
        <v>157</v>
      </c>
      <c r="B166" s="166" t="s">
        <v>299</v>
      </c>
      <c r="C166" s="289">
        <v>30</v>
      </c>
      <c r="D166" s="173"/>
      <c r="E166" s="172">
        <v>1</v>
      </c>
      <c r="F166" s="289">
        <v>2000</v>
      </c>
      <c r="G166" s="289">
        <v>400</v>
      </c>
      <c r="H166" s="172"/>
      <c r="I166" s="172">
        <v>2</v>
      </c>
      <c r="J166" s="289">
        <v>1400</v>
      </c>
      <c r="K166" s="173" t="s">
        <v>299</v>
      </c>
      <c r="L166" s="173" t="s">
        <v>1155</v>
      </c>
      <c r="M166" s="172"/>
      <c r="N166" s="172"/>
      <c r="O166" s="172"/>
      <c r="P166" s="172"/>
      <c r="Q166" s="172"/>
      <c r="R166" s="172"/>
      <c r="S166" s="172"/>
      <c r="T166" s="172"/>
      <c r="U166" s="172">
        <v>150</v>
      </c>
      <c r="V166" s="168" t="s">
        <v>3640</v>
      </c>
      <c r="W166" s="173" t="s">
        <v>104</v>
      </c>
      <c r="X166" s="168" t="s">
        <v>290</v>
      </c>
      <c r="Y166" s="279">
        <v>30</v>
      </c>
      <c r="Z166" s="173" t="s">
        <v>120</v>
      </c>
      <c r="AA166" s="175" t="s">
        <v>3406</v>
      </c>
      <c r="AB166" s="172">
        <v>1</v>
      </c>
      <c r="AI166" s="170">
        <v>-11.52</v>
      </c>
      <c r="AJ166" s="170">
        <v>215.04000000000002</v>
      </c>
      <c r="AK166" s="170">
        <v>23.04</v>
      </c>
      <c r="AO166" s="336">
        <f t="shared" si="0"/>
        <v>-9.2159999999999993</v>
      </c>
      <c r="AP166" s="170">
        <f t="shared" si="1"/>
        <v>322.56000000000006</v>
      </c>
      <c r="AQ166" s="170">
        <f t="shared" si="2"/>
        <v>18.431999999999999</v>
      </c>
      <c r="AU166" s="170" t="s">
        <v>8901</v>
      </c>
      <c r="AV166" s="170">
        <v>52.5</v>
      </c>
      <c r="AW166" s="170">
        <v>23</v>
      </c>
      <c r="AZ166" s="170">
        <f t="shared" si="3"/>
        <v>65.625</v>
      </c>
    </row>
    <row r="167" spans="1:52" x14ac:dyDescent="0.35">
      <c r="A167" s="165">
        <v>158</v>
      </c>
      <c r="B167" s="166" t="s">
        <v>300</v>
      </c>
      <c r="C167" s="172">
        <v>30</v>
      </c>
      <c r="D167" s="173"/>
      <c r="E167" s="172">
        <v>1</v>
      </c>
      <c r="F167" s="289">
        <v>1900</v>
      </c>
      <c r="G167" s="172">
        <v>350</v>
      </c>
      <c r="H167" s="172"/>
      <c r="I167" s="172">
        <v>2</v>
      </c>
      <c r="J167" s="289">
        <v>1400</v>
      </c>
      <c r="K167" s="173" t="s">
        <v>300</v>
      </c>
      <c r="L167" s="173" t="s">
        <v>1158</v>
      </c>
      <c r="M167" s="172"/>
      <c r="N167" s="172"/>
      <c r="O167" s="172"/>
      <c r="P167" s="172"/>
      <c r="Q167" s="172"/>
      <c r="R167" s="172"/>
      <c r="S167" s="172"/>
      <c r="T167" s="172"/>
      <c r="U167" s="172">
        <v>150</v>
      </c>
      <c r="V167" s="168" t="s">
        <v>3640</v>
      </c>
      <c r="W167" s="173" t="s">
        <v>104</v>
      </c>
      <c r="X167" s="168" t="s">
        <v>3226</v>
      </c>
      <c r="Y167" s="279">
        <v>30</v>
      </c>
      <c r="Z167" s="173" t="s">
        <v>120</v>
      </c>
      <c r="AA167" s="175" t="s">
        <v>3407</v>
      </c>
      <c r="AB167" s="172">
        <v>1</v>
      </c>
      <c r="AI167" s="170">
        <v>-23.04</v>
      </c>
      <c r="AJ167" s="170">
        <v>215.04000000000002</v>
      </c>
      <c r="AK167" s="170">
        <v>11.52</v>
      </c>
      <c r="AO167" s="336">
        <f t="shared" si="0"/>
        <v>-18.431999999999999</v>
      </c>
      <c r="AP167" s="170">
        <f t="shared" si="1"/>
        <v>322.56000000000006</v>
      </c>
      <c r="AQ167" s="170">
        <f t="shared" si="2"/>
        <v>9.2159999999999993</v>
      </c>
      <c r="AU167" s="170" t="s">
        <v>8900</v>
      </c>
      <c r="AV167" s="170">
        <v>252.5</v>
      </c>
      <c r="AW167" s="170">
        <v>16</v>
      </c>
      <c r="AZ167" s="170">
        <f t="shared" si="3"/>
        <v>315.625</v>
      </c>
    </row>
    <row r="168" spans="1:52" x14ac:dyDescent="0.35">
      <c r="A168" s="165">
        <v>159</v>
      </c>
      <c r="B168" s="166" t="s">
        <v>301</v>
      </c>
      <c r="C168" s="289">
        <v>30</v>
      </c>
      <c r="D168" s="173"/>
      <c r="E168" s="172">
        <v>1</v>
      </c>
      <c r="F168" s="289">
        <v>1900</v>
      </c>
      <c r="G168" s="289">
        <v>400</v>
      </c>
      <c r="H168" s="172"/>
      <c r="I168" s="172">
        <v>2</v>
      </c>
      <c r="J168" s="289">
        <v>1400</v>
      </c>
      <c r="K168" s="173" t="s">
        <v>301</v>
      </c>
      <c r="L168" s="173" t="s">
        <v>1161</v>
      </c>
      <c r="M168" s="172"/>
      <c r="N168" s="172"/>
      <c r="O168" s="172"/>
      <c r="P168" s="172"/>
      <c r="Q168" s="172"/>
      <c r="R168" s="172"/>
      <c r="S168" s="172"/>
      <c r="T168" s="172"/>
      <c r="U168" s="172">
        <v>150</v>
      </c>
      <c r="V168" s="173" t="s">
        <v>3640</v>
      </c>
      <c r="W168" s="173" t="s">
        <v>104</v>
      </c>
      <c r="X168" s="168" t="s">
        <v>3226</v>
      </c>
      <c r="Y168" s="279">
        <v>30</v>
      </c>
      <c r="Z168" s="173" t="s">
        <v>120</v>
      </c>
      <c r="AA168" s="175" t="s">
        <v>3408</v>
      </c>
      <c r="AB168" s="172">
        <v>1</v>
      </c>
      <c r="AI168" s="170">
        <v>12.8</v>
      </c>
      <c r="AJ168" s="170">
        <v>190.07999999999998</v>
      </c>
      <c r="AK168" s="170">
        <v>24.32</v>
      </c>
      <c r="AO168" s="336">
        <f t="shared" si="0"/>
        <v>10.240000000000002</v>
      </c>
      <c r="AP168" s="170">
        <f t="shared" si="1"/>
        <v>285.12</v>
      </c>
      <c r="AQ168" s="170">
        <f t="shared" si="2"/>
        <v>19.456000000000003</v>
      </c>
      <c r="AU168" s="170" t="s">
        <v>8902</v>
      </c>
      <c r="AV168" s="170">
        <v>0</v>
      </c>
      <c r="AW168" s="170">
        <v>-36</v>
      </c>
      <c r="AZ168" s="170">
        <f t="shared" si="3"/>
        <v>0</v>
      </c>
    </row>
    <row r="169" spans="1:52" x14ac:dyDescent="0.35">
      <c r="A169" s="165">
        <v>160</v>
      </c>
      <c r="B169" s="166" t="s">
        <v>302</v>
      </c>
      <c r="C169" s="172">
        <v>30</v>
      </c>
      <c r="D169" s="173"/>
      <c r="E169" s="172">
        <v>1</v>
      </c>
      <c r="F169" s="289">
        <v>1800</v>
      </c>
      <c r="G169" s="172">
        <v>400</v>
      </c>
      <c r="H169" s="172"/>
      <c r="I169" s="172">
        <v>2</v>
      </c>
      <c r="J169" s="289">
        <v>1400</v>
      </c>
      <c r="K169" s="173" t="s">
        <v>302</v>
      </c>
      <c r="L169" s="173" t="s">
        <v>1164</v>
      </c>
      <c r="M169" s="172"/>
      <c r="N169" s="172"/>
      <c r="O169" s="172"/>
      <c r="P169" s="172"/>
      <c r="Q169" s="172"/>
      <c r="R169" s="172"/>
      <c r="S169" s="172"/>
      <c r="T169" s="172"/>
      <c r="U169" s="172">
        <v>150</v>
      </c>
      <c r="V169" s="173" t="s">
        <v>3640</v>
      </c>
      <c r="W169" s="173" t="s">
        <v>104</v>
      </c>
      <c r="X169" s="168" t="s">
        <v>3226</v>
      </c>
      <c r="Y169" s="279">
        <v>30</v>
      </c>
      <c r="Z169" s="173" t="s">
        <v>120</v>
      </c>
      <c r="AA169" s="175" t="s">
        <v>3404</v>
      </c>
      <c r="AB169" s="172">
        <v>1</v>
      </c>
      <c r="AI169" s="170">
        <v>24.32</v>
      </c>
      <c r="AJ169" s="170">
        <v>190.07999999999998</v>
      </c>
      <c r="AK169" s="170">
        <v>12.8</v>
      </c>
      <c r="AO169" s="336">
        <f t="shared" si="0"/>
        <v>19.456000000000003</v>
      </c>
      <c r="AP169" s="170">
        <f t="shared" si="1"/>
        <v>285.12</v>
      </c>
      <c r="AQ169" s="170">
        <f t="shared" si="2"/>
        <v>10.240000000000002</v>
      </c>
      <c r="AU169" s="170" t="s">
        <v>8902</v>
      </c>
      <c r="AV169" s="170">
        <v>0</v>
      </c>
      <c r="AW169" s="170">
        <v>36</v>
      </c>
      <c r="AZ169" s="170">
        <f t="shared" si="3"/>
        <v>0</v>
      </c>
    </row>
    <row r="170" spans="1:52" x14ac:dyDescent="0.35">
      <c r="A170" s="165">
        <v>161</v>
      </c>
      <c r="B170" s="166" t="s">
        <v>303</v>
      </c>
      <c r="C170" s="289">
        <v>30</v>
      </c>
      <c r="D170" s="173"/>
      <c r="E170" s="172">
        <v>1</v>
      </c>
      <c r="F170" s="289">
        <v>1800</v>
      </c>
      <c r="G170" s="289">
        <v>300</v>
      </c>
      <c r="H170" s="172"/>
      <c r="I170" s="172">
        <v>2</v>
      </c>
      <c r="J170" s="289">
        <v>1400</v>
      </c>
      <c r="K170" s="173" t="s">
        <v>303</v>
      </c>
      <c r="L170" s="173" t="s">
        <v>1168</v>
      </c>
      <c r="M170" s="172"/>
      <c r="N170" s="172"/>
      <c r="O170" s="172"/>
      <c r="P170" s="172"/>
      <c r="Q170" s="172"/>
      <c r="R170" s="172"/>
      <c r="S170" s="172"/>
      <c r="T170" s="172"/>
      <c r="U170" s="172">
        <v>150</v>
      </c>
      <c r="V170" s="168" t="s">
        <v>3640</v>
      </c>
      <c r="W170" s="173" t="s">
        <v>104</v>
      </c>
      <c r="X170" s="168" t="s">
        <v>3234</v>
      </c>
      <c r="Y170" s="279">
        <v>30</v>
      </c>
      <c r="Z170" s="173" t="s">
        <v>120</v>
      </c>
      <c r="AA170" s="175" t="s">
        <v>3405</v>
      </c>
      <c r="AB170" s="172">
        <v>1</v>
      </c>
      <c r="AI170" s="170">
        <v>24.32</v>
      </c>
      <c r="AJ170" s="170">
        <v>190.07999999999998</v>
      </c>
      <c r="AK170" s="170">
        <v>-12.8</v>
      </c>
      <c r="AO170" s="336">
        <f t="shared" si="0"/>
        <v>19.456000000000003</v>
      </c>
      <c r="AP170" s="170">
        <f t="shared" si="1"/>
        <v>285.12</v>
      </c>
      <c r="AQ170" s="170">
        <f t="shared" si="2"/>
        <v>-10.240000000000002</v>
      </c>
      <c r="AU170" s="170" t="s">
        <v>8903</v>
      </c>
      <c r="AV170" s="170">
        <v>0</v>
      </c>
      <c r="AW170" s="170">
        <v>36</v>
      </c>
      <c r="AZ170" s="170">
        <f t="shared" si="3"/>
        <v>0</v>
      </c>
    </row>
    <row r="171" spans="1:52" x14ac:dyDescent="0.35">
      <c r="A171" s="165">
        <v>162</v>
      </c>
      <c r="B171" s="166" t="s">
        <v>304</v>
      </c>
      <c r="C171" s="172">
        <v>30</v>
      </c>
      <c r="D171" s="173"/>
      <c r="E171" s="172">
        <v>1</v>
      </c>
      <c r="F171" s="289">
        <v>1700</v>
      </c>
      <c r="G171" s="172">
        <v>300</v>
      </c>
      <c r="H171" s="172"/>
      <c r="I171" s="172">
        <v>2</v>
      </c>
      <c r="J171" s="289">
        <v>1400</v>
      </c>
      <c r="K171" s="173" t="s">
        <v>304</v>
      </c>
      <c r="L171" s="173" t="s">
        <v>1171</v>
      </c>
      <c r="M171" s="172"/>
      <c r="N171" s="172"/>
      <c r="O171" s="172"/>
      <c r="P171" s="172"/>
      <c r="Q171" s="172"/>
      <c r="R171" s="172"/>
      <c r="S171" s="172"/>
      <c r="T171" s="172"/>
      <c r="U171" s="172">
        <v>150</v>
      </c>
      <c r="V171" s="173" t="s">
        <v>3640</v>
      </c>
      <c r="W171" s="173" t="s">
        <v>104</v>
      </c>
      <c r="X171" s="168" t="s">
        <v>3226</v>
      </c>
      <c r="Y171" s="279">
        <v>30</v>
      </c>
      <c r="Z171" s="173" t="s">
        <v>120</v>
      </c>
      <c r="AA171" s="173" t="s">
        <v>3402</v>
      </c>
      <c r="AB171" s="172">
        <v>1</v>
      </c>
      <c r="AI171" s="170">
        <v>12.8</v>
      </c>
      <c r="AJ171" s="170">
        <v>190.07999999999998</v>
      </c>
      <c r="AK171" s="170">
        <v>-24.32</v>
      </c>
      <c r="AO171" s="336">
        <f t="shared" si="0"/>
        <v>10.240000000000002</v>
      </c>
      <c r="AP171" s="170">
        <f t="shared" si="1"/>
        <v>285.12</v>
      </c>
      <c r="AQ171" s="170">
        <f t="shared" si="2"/>
        <v>-19.456000000000003</v>
      </c>
      <c r="AU171" s="170" t="s">
        <v>8903</v>
      </c>
      <c r="AV171" s="170">
        <v>0</v>
      </c>
      <c r="AW171" s="170">
        <v>-36</v>
      </c>
      <c r="AZ171" s="170">
        <f t="shared" si="3"/>
        <v>0</v>
      </c>
    </row>
    <row r="172" spans="1:52" x14ac:dyDescent="0.35">
      <c r="A172" s="165">
        <v>163</v>
      </c>
      <c r="B172" s="166" t="s">
        <v>305</v>
      </c>
      <c r="C172" s="172">
        <v>30</v>
      </c>
      <c r="D172" s="173"/>
      <c r="E172" s="172">
        <v>1</v>
      </c>
      <c r="F172" s="289">
        <v>1700</v>
      </c>
      <c r="G172" s="172">
        <v>100</v>
      </c>
      <c r="H172" s="172"/>
      <c r="I172" s="172">
        <v>2</v>
      </c>
      <c r="J172" s="289">
        <v>1400</v>
      </c>
      <c r="K172" s="173" t="s">
        <v>305</v>
      </c>
      <c r="L172" s="173" t="s">
        <v>1175</v>
      </c>
      <c r="M172" s="172"/>
      <c r="N172" s="172"/>
      <c r="O172" s="172"/>
      <c r="P172" s="172"/>
      <c r="Q172" s="172"/>
      <c r="R172" s="172"/>
      <c r="S172" s="172"/>
      <c r="T172" s="172"/>
      <c r="U172" s="172">
        <v>150</v>
      </c>
      <c r="V172" s="168" t="s">
        <v>3640</v>
      </c>
      <c r="W172" s="173" t="s">
        <v>104</v>
      </c>
      <c r="X172" s="168" t="s">
        <v>290</v>
      </c>
      <c r="Y172" s="279">
        <v>30</v>
      </c>
      <c r="Z172" s="173" t="s">
        <v>120</v>
      </c>
      <c r="AA172" s="175" t="s">
        <v>3400</v>
      </c>
      <c r="AB172" s="172">
        <v>1</v>
      </c>
      <c r="AI172" s="170">
        <v>-12.8</v>
      </c>
      <c r="AJ172" s="170">
        <v>190.07999999999998</v>
      </c>
      <c r="AK172" s="170">
        <v>-24.32</v>
      </c>
      <c r="AO172" s="336">
        <f t="shared" si="0"/>
        <v>-10.240000000000002</v>
      </c>
      <c r="AP172" s="170">
        <f t="shared" si="1"/>
        <v>285.12</v>
      </c>
      <c r="AQ172" s="170">
        <f t="shared" si="2"/>
        <v>-19.456000000000003</v>
      </c>
    </row>
    <row r="173" spans="1:52" x14ac:dyDescent="0.35">
      <c r="A173" s="165">
        <v>164</v>
      </c>
      <c r="B173" s="166" t="s">
        <v>306</v>
      </c>
      <c r="C173" s="289">
        <v>30</v>
      </c>
      <c r="D173" s="173"/>
      <c r="E173" s="172">
        <v>1</v>
      </c>
      <c r="F173" s="289">
        <v>1700</v>
      </c>
      <c r="G173" s="289">
        <v>125</v>
      </c>
      <c r="H173" s="172"/>
      <c r="I173" s="172">
        <v>2</v>
      </c>
      <c r="J173" s="289">
        <v>1400</v>
      </c>
      <c r="K173" s="173" t="s">
        <v>306</v>
      </c>
      <c r="L173" s="173" t="s">
        <v>1179</v>
      </c>
      <c r="M173" s="172"/>
      <c r="N173" s="172"/>
      <c r="O173" s="172"/>
      <c r="P173" s="172"/>
      <c r="Q173" s="172"/>
      <c r="R173" s="172"/>
      <c r="S173" s="172"/>
      <c r="T173" s="172"/>
      <c r="U173" s="172">
        <v>150</v>
      </c>
      <c r="V173" s="168" t="s">
        <v>3640</v>
      </c>
      <c r="W173" s="173" t="s">
        <v>104</v>
      </c>
      <c r="X173" s="168" t="s">
        <v>290</v>
      </c>
      <c r="Y173" s="279">
        <v>30</v>
      </c>
      <c r="Z173" s="173" t="s">
        <v>120</v>
      </c>
      <c r="AA173" s="291" t="s">
        <v>3392</v>
      </c>
      <c r="AB173" s="172">
        <v>1</v>
      </c>
      <c r="AI173" s="170">
        <v>-24.32</v>
      </c>
      <c r="AJ173" s="170">
        <v>190.07999999999998</v>
      </c>
      <c r="AK173" s="170">
        <v>-12.8</v>
      </c>
      <c r="AO173" s="336">
        <f t="shared" si="0"/>
        <v>-19.456000000000003</v>
      </c>
      <c r="AP173" s="170">
        <f t="shared" si="1"/>
        <v>285.12</v>
      </c>
      <c r="AQ173" s="170">
        <f t="shared" si="2"/>
        <v>-10.240000000000002</v>
      </c>
    </row>
    <row r="174" spans="1:52" x14ac:dyDescent="0.35">
      <c r="A174" s="165">
        <v>165</v>
      </c>
      <c r="B174" s="166" t="s">
        <v>307</v>
      </c>
      <c r="C174" s="172">
        <v>30</v>
      </c>
      <c r="D174" s="173"/>
      <c r="E174" s="172">
        <v>1</v>
      </c>
      <c r="F174" s="289">
        <v>1700</v>
      </c>
      <c r="G174" s="172">
        <v>200</v>
      </c>
      <c r="H174" s="172"/>
      <c r="I174" s="172">
        <v>2</v>
      </c>
      <c r="J174" s="289">
        <v>1400</v>
      </c>
      <c r="K174" s="173" t="s">
        <v>307</v>
      </c>
      <c r="L174" s="173" t="s">
        <v>1182</v>
      </c>
      <c r="M174" s="172"/>
      <c r="N174" s="172"/>
      <c r="O174" s="172"/>
      <c r="P174" s="172"/>
      <c r="Q174" s="172"/>
      <c r="R174" s="172"/>
      <c r="S174" s="172"/>
      <c r="T174" s="172"/>
      <c r="U174" s="172">
        <v>150</v>
      </c>
      <c r="V174" s="173" t="s">
        <v>3640</v>
      </c>
      <c r="W174" s="173" t="s">
        <v>104</v>
      </c>
      <c r="X174" s="168" t="s">
        <v>3234</v>
      </c>
      <c r="Y174" s="279">
        <v>30</v>
      </c>
      <c r="Z174" s="173" t="s">
        <v>120</v>
      </c>
      <c r="AA174" s="173" t="s">
        <v>3393</v>
      </c>
      <c r="AB174" s="172">
        <v>1</v>
      </c>
      <c r="AC174" s="186"/>
      <c r="AI174" s="186">
        <v>-24.32</v>
      </c>
      <c r="AJ174" s="186">
        <v>190.07999999999998</v>
      </c>
      <c r="AK174" s="186">
        <v>12.8</v>
      </c>
      <c r="AO174" s="336">
        <f t="shared" si="0"/>
        <v>-19.456000000000003</v>
      </c>
      <c r="AP174" s="170">
        <f t="shared" si="1"/>
        <v>285.12</v>
      </c>
      <c r="AQ174" s="170">
        <f t="shared" si="2"/>
        <v>10.240000000000002</v>
      </c>
    </row>
    <row r="175" spans="1:52" x14ac:dyDescent="0.35">
      <c r="A175" s="165">
        <v>166</v>
      </c>
      <c r="B175" s="166" t="s">
        <v>308</v>
      </c>
      <c r="C175" s="289">
        <v>30</v>
      </c>
      <c r="D175" s="173"/>
      <c r="E175" s="172">
        <v>1</v>
      </c>
      <c r="F175" s="289">
        <v>1800</v>
      </c>
      <c r="G175" s="289">
        <v>250</v>
      </c>
      <c r="H175" s="172"/>
      <c r="I175" s="172">
        <v>2</v>
      </c>
      <c r="J175" s="289">
        <v>1400</v>
      </c>
      <c r="K175" s="173" t="s">
        <v>308</v>
      </c>
      <c r="L175" s="173" t="s">
        <v>1185</v>
      </c>
      <c r="M175" s="172"/>
      <c r="N175" s="172"/>
      <c r="O175" s="172"/>
      <c r="P175" s="172"/>
      <c r="Q175" s="172"/>
      <c r="R175" s="172"/>
      <c r="S175" s="172"/>
      <c r="T175" s="172"/>
      <c r="U175" s="172">
        <v>150</v>
      </c>
      <c r="V175" s="173" t="s">
        <v>3640</v>
      </c>
      <c r="W175" s="173" t="s">
        <v>104</v>
      </c>
      <c r="X175" s="168" t="s">
        <v>3234</v>
      </c>
      <c r="Y175" s="279">
        <v>30</v>
      </c>
      <c r="Z175" s="173" t="s">
        <v>120</v>
      </c>
      <c r="AA175" s="173" t="s">
        <v>3394</v>
      </c>
      <c r="AB175" s="172">
        <v>1</v>
      </c>
      <c r="AC175" s="186"/>
      <c r="AI175" s="186">
        <v>-12.8</v>
      </c>
      <c r="AJ175" s="186">
        <v>190.07999999999998</v>
      </c>
      <c r="AK175" s="186">
        <v>24.32</v>
      </c>
      <c r="AO175" s="336">
        <f t="shared" si="0"/>
        <v>-10.240000000000002</v>
      </c>
      <c r="AP175" s="170">
        <f t="shared" si="1"/>
        <v>285.12</v>
      </c>
      <c r="AQ175" s="170">
        <f t="shared" si="2"/>
        <v>19.456000000000003</v>
      </c>
    </row>
    <row r="176" spans="1:52" x14ac:dyDescent="0.35">
      <c r="A176" s="165">
        <v>167</v>
      </c>
      <c r="B176" s="166" t="s">
        <v>309</v>
      </c>
      <c r="C176" s="172">
        <v>30</v>
      </c>
      <c r="D176" s="173"/>
      <c r="E176" s="172">
        <v>1</v>
      </c>
      <c r="F176" s="289">
        <v>1700</v>
      </c>
      <c r="G176" s="172">
        <v>100</v>
      </c>
      <c r="H176" s="172"/>
      <c r="I176" s="172">
        <v>2</v>
      </c>
      <c r="J176" s="289">
        <v>1400</v>
      </c>
      <c r="K176" s="173" t="s">
        <v>309</v>
      </c>
      <c r="L176" s="173" t="s">
        <v>2063</v>
      </c>
      <c r="M176" s="172"/>
      <c r="N176" s="172"/>
      <c r="O176" s="172"/>
      <c r="P176" s="172"/>
      <c r="Q176" s="172"/>
      <c r="R176" s="172"/>
      <c r="S176" s="172"/>
      <c r="T176" s="172"/>
      <c r="U176" s="172">
        <v>150</v>
      </c>
      <c r="V176" s="173" t="s">
        <v>3640</v>
      </c>
      <c r="W176" s="173" t="s">
        <v>104</v>
      </c>
      <c r="X176" s="168" t="s">
        <v>290</v>
      </c>
      <c r="Y176" s="279">
        <v>30</v>
      </c>
      <c r="Z176" s="173" t="s">
        <v>120</v>
      </c>
      <c r="AA176" s="173" t="s">
        <v>3397</v>
      </c>
      <c r="AB176" s="172">
        <v>1</v>
      </c>
      <c r="AC176" s="186"/>
      <c r="AI176" s="186">
        <v>38.4</v>
      </c>
      <c r="AJ176" s="186">
        <v>19.200000000000003</v>
      </c>
      <c r="AK176" s="186">
        <v>28.16</v>
      </c>
      <c r="AO176" s="336">
        <f t="shared" si="0"/>
        <v>30.72</v>
      </c>
      <c r="AP176" s="170">
        <f t="shared" si="1"/>
        <v>28.800000000000004</v>
      </c>
      <c r="AQ176" s="170">
        <f t="shared" si="2"/>
        <v>22.528000000000002</v>
      </c>
    </row>
    <row r="177" spans="1:43" x14ac:dyDescent="0.35">
      <c r="A177" s="165">
        <v>168</v>
      </c>
      <c r="B177" s="166" t="s">
        <v>310</v>
      </c>
      <c r="C177" s="289">
        <v>30</v>
      </c>
      <c r="D177" s="173"/>
      <c r="E177" s="172">
        <v>1</v>
      </c>
      <c r="F177" s="289">
        <v>1700</v>
      </c>
      <c r="G177" s="289">
        <v>175</v>
      </c>
      <c r="H177" s="172"/>
      <c r="I177" s="172">
        <v>2</v>
      </c>
      <c r="J177" s="289">
        <v>1400</v>
      </c>
      <c r="K177" s="173" t="s">
        <v>310</v>
      </c>
      <c r="L177" s="173" t="s">
        <v>1189</v>
      </c>
      <c r="M177" s="172"/>
      <c r="N177" s="172"/>
      <c r="O177" s="172"/>
      <c r="P177" s="172"/>
      <c r="Q177" s="172"/>
      <c r="R177" s="172"/>
      <c r="S177" s="172"/>
      <c r="T177" s="172"/>
      <c r="U177" s="172">
        <v>150</v>
      </c>
      <c r="V177" s="173" t="s">
        <v>3640</v>
      </c>
      <c r="W177" s="173" t="s">
        <v>104</v>
      </c>
      <c r="X177" s="168" t="s">
        <v>290</v>
      </c>
      <c r="Y177" s="279">
        <v>30</v>
      </c>
      <c r="Z177" s="173" t="s">
        <v>120</v>
      </c>
      <c r="AA177" s="173" t="s">
        <v>3410</v>
      </c>
      <c r="AB177" s="172">
        <v>1</v>
      </c>
      <c r="AC177" s="186"/>
      <c r="AI177" s="186">
        <v>-38.4</v>
      </c>
      <c r="AJ177" s="186">
        <v>19.200000000000003</v>
      </c>
      <c r="AK177" s="186">
        <v>28.16</v>
      </c>
      <c r="AO177" s="336">
        <f t="shared" si="0"/>
        <v>-30.72</v>
      </c>
      <c r="AP177" s="170">
        <f t="shared" si="1"/>
        <v>28.800000000000004</v>
      </c>
      <c r="AQ177" s="170">
        <f t="shared" si="2"/>
        <v>22.528000000000002</v>
      </c>
    </row>
    <row r="178" spans="1:43" x14ac:dyDescent="0.35">
      <c r="A178" s="165">
        <v>169</v>
      </c>
      <c r="B178" s="166" t="s">
        <v>311</v>
      </c>
      <c r="C178" s="172">
        <v>12</v>
      </c>
      <c r="D178" s="173"/>
      <c r="E178" s="172">
        <v>3</v>
      </c>
      <c r="F178" s="172">
        <v>10</v>
      </c>
      <c r="G178" s="172">
        <v>100</v>
      </c>
      <c r="H178" s="172"/>
      <c r="I178" s="172">
        <v>2</v>
      </c>
      <c r="J178" s="172">
        <v>600</v>
      </c>
      <c r="K178" s="173" t="s">
        <v>311</v>
      </c>
      <c r="L178" s="173" t="s">
        <v>2064</v>
      </c>
      <c r="M178" s="172"/>
      <c r="N178" s="172"/>
      <c r="O178" s="172"/>
      <c r="P178" s="172"/>
      <c r="Q178" s="172"/>
      <c r="R178" s="172"/>
      <c r="S178" s="172"/>
      <c r="T178" s="172"/>
      <c r="U178" s="172"/>
      <c r="V178" s="173"/>
      <c r="W178" s="173" t="s">
        <v>105</v>
      </c>
      <c r="X178" s="168" t="s">
        <v>7</v>
      </c>
      <c r="Y178" s="279">
        <v>12</v>
      </c>
      <c r="Z178" s="173" t="s">
        <v>120</v>
      </c>
      <c r="AA178" s="173"/>
      <c r="AB178" s="172">
        <v>3</v>
      </c>
      <c r="AC178" s="186"/>
      <c r="AI178" s="186">
        <v>-28.16</v>
      </c>
      <c r="AJ178" s="186">
        <v>19.200000000000003</v>
      </c>
      <c r="AK178" s="186">
        <v>38.4</v>
      </c>
      <c r="AO178" s="336">
        <f t="shared" si="0"/>
        <v>-22.528000000000002</v>
      </c>
      <c r="AP178" s="170">
        <f t="shared" si="1"/>
        <v>28.800000000000004</v>
      </c>
      <c r="AQ178" s="170">
        <f t="shared" si="2"/>
        <v>30.72</v>
      </c>
    </row>
    <row r="179" spans="1:43" x14ac:dyDescent="0.35">
      <c r="A179" s="165">
        <v>170</v>
      </c>
      <c r="B179" s="166" t="s">
        <v>312</v>
      </c>
      <c r="C179" s="289">
        <v>50</v>
      </c>
      <c r="D179" s="173"/>
      <c r="E179" s="172">
        <v>2</v>
      </c>
      <c r="F179" s="289">
        <v>2400</v>
      </c>
      <c r="G179" s="289">
        <v>900</v>
      </c>
      <c r="H179" s="172"/>
      <c r="I179" s="172">
        <v>2</v>
      </c>
      <c r="J179" s="289">
        <v>3200</v>
      </c>
      <c r="K179" s="173" t="s">
        <v>312</v>
      </c>
      <c r="L179" s="173" t="s">
        <v>1109</v>
      </c>
      <c r="M179" s="172"/>
      <c r="N179" s="172"/>
      <c r="O179" s="172"/>
      <c r="P179" s="172"/>
      <c r="Q179" s="172"/>
      <c r="R179" s="172"/>
      <c r="S179" s="172"/>
      <c r="T179" s="172"/>
      <c r="U179" s="172">
        <v>100</v>
      </c>
      <c r="V179" s="173" t="s">
        <v>313</v>
      </c>
      <c r="W179" s="173" t="s">
        <v>104</v>
      </c>
      <c r="X179" s="168" t="s">
        <v>314</v>
      </c>
      <c r="Y179" s="279">
        <v>50</v>
      </c>
      <c r="Z179" s="173" t="s">
        <v>2028</v>
      </c>
      <c r="AA179" s="173" t="s">
        <v>393</v>
      </c>
      <c r="AB179" s="172">
        <v>2</v>
      </c>
      <c r="AC179" s="186"/>
      <c r="AI179" s="186">
        <v>28.16</v>
      </c>
      <c r="AJ179" s="186">
        <v>19.200000000000003</v>
      </c>
      <c r="AK179" s="186">
        <v>38.4</v>
      </c>
      <c r="AO179" s="336">
        <f t="shared" si="0"/>
        <v>22.528000000000002</v>
      </c>
      <c r="AP179" s="170">
        <f t="shared" si="1"/>
        <v>28.800000000000004</v>
      </c>
      <c r="AQ179" s="170">
        <f t="shared" si="2"/>
        <v>30.72</v>
      </c>
    </row>
    <row r="180" spans="1:43" x14ac:dyDescent="0.35">
      <c r="A180" s="165">
        <v>171</v>
      </c>
      <c r="B180" s="166" t="s">
        <v>315</v>
      </c>
      <c r="C180" s="172">
        <v>50</v>
      </c>
      <c r="D180" s="173"/>
      <c r="E180" s="172">
        <v>2</v>
      </c>
      <c r="F180" s="172">
        <v>3000</v>
      </c>
      <c r="G180" s="172">
        <v>1800</v>
      </c>
      <c r="H180" s="172"/>
      <c r="I180" s="172">
        <v>3</v>
      </c>
      <c r="J180" s="172">
        <v>3200</v>
      </c>
      <c r="K180" s="173" t="s">
        <v>315</v>
      </c>
      <c r="L180" s="173" t="s">
        <v>1033</v>
      </c>
      <c r="M180" s="172"/>
      <c r="N180" s="172"/>
      <c r="O180" s="172"/>
      <c r="P180" s="172"/>
      <c r="Q180" s="172"/>
      <c r="R180" s="172"/>
      <c r="S180" s="172"/>
      <c r="T180" s="172"/>
      <c r="U180" s="172">
        <v>100</v>
      </c>
      <c r="V180" s="173" t="s">
        <v>313</v>
      </c>
      <c r="W180" s="173" t="s">
        <v>104</v>
      </c>
      <c r="X180" s="168" t="s">
        <v>314</v>
      </c>
      <c r="Y180" s="279">
        <v>50</v>
      </c>
      <c r="Z180" s="173" t="s">
        <v>2028</v>
      </c>
      <c r="AA180" s="173" t="s">
        <v>392</v>
      </c>
      <c r="AB180" s="172">
        <v>2</v>
      </c>
      <c r="AC180" s="186"/>
      <c r="AI180" s="186">
        <v>38.4</v>
      </c>
      <c r="AJ180" s="186">
        <v>-57.599999999999994</v>
      </c>
      <c r="AK180" s="170">
        <v>28.16</v>
      </c>
      <c r="AO180" s="336">
        <f t="shared" si="0"/>
        <v>30.72</v>
      </c>
      <c r="AP180" s="170">
        <f t="shared" si="1"/>
        <v>-86.399999999999991</v>
      </c>
      <c r="AQ180" s="170">
        <f t="shared" si="2"/>
        <v>22.528000000000002</v>
      </c>
    </row>
    <row r="181" spans="1:43" x14ac:dyDescent="0.35">
      <c r="A181" s="165">
        <v>172</v>
      </c>
      <c r="B181" s="166" t="s">
        <v>316</v>
      </c>
      <c r="C181" s="289">
        <v>50</v>
      </c>
      <c r="D181" s="173"/>
      <c r="E181" s="172">
        <v>2</v>
      </c>
      <c r="F181" s="289">
        <v>3000</v>
      </c>
      <c r="G181" s="289">
        <v>1600</v>
      </c>
      <c r="H181" s="172"/>
      <c r="I181" s="172">
        <v>3</v>
      </c>
      <c r="J181" s="289">
        <v>3200</v>
      </c>
      <c r="K181" s="173" t="s">
        <v>316</v>
      </c>
      <c r="L181" s="173" t="s">
        <v>1114</v>
      </c>
      <c r="M181" s="172"/>
      <c r="N181" s="172"/>
      <c r="O181" s="172"/>
      <c r="P181" s="172"/>
      <c r="Q181" s="172"/>
      <c r="R181" s="172"/>
      <c r="S181" s="172"/>
      <c r="T181" s="172"/>
      <c r="U181" s="172">
        <v>100</v>
      </c>
      <c r="V181" s="173" t="s">
        <v>313</v>
      </c>
      <c r="W181" s="173" t="s">
        <v>104</v>
      </c>
      <c r="X181" s="168" t="s">
        <v>314</v>
      </c>
      <c r="Y181" s="279">
        <v>50</v>
      </c>
      <c r="Z181" s="173" t="s">
        <v>2028</v>
      </c>
      <c r="AA181" s="173" t="s">
        <v>386</v>
      </c>
      <c r="AB181" s="172">
        <v>2</v>
      </c>
      <c r="AC181" s="186"/>
      <c r="AI181" s="186">
        <v>38.4</v>
      </c>
      <c r="AJ181" s="186">
        <v>-57.599999999999994</v>
      </c>
      <c r="AK181" s="186">
        <v>-28.16</v>
      </c>
      <c r="AO181" s="336">
        <f t="shared" si="0"/>
        <v>30.72</v>
      </c>
      <c r="AP181" s="170">
        <f t="shared" si="1"/>
        <v>-86.399999999999991</v>
      </c>
      <c r="AQ181" s="170">
        <f t="shared" si="2"/>
        <v>-22.528000000000002</v>
      </c>
    </row>
    <row r="182" spans="1:43" x14ac:dyDescent="0.35">
      <c r="A182" s="165">
        <v>173</v>
      </c>
      <c r="B182" s="166" t="s">
        <v>317</v>
      </c>
      <c r="C182" s="172">
        <v>50</v>
      </c>
      <c r="D182" s="173"/>
      <c r="E182" s="172">
        <v>2</v>
      </c>
      <c r="F182" s="172">
        <v>2400</v>
      </c>
      <c r="G182" s="172">
        <v>1250</v>
      </c>
      <c r="H182" s="172"/>
      <c r="I182" s="172">
        <v>3</v>
      </c>
      <c r="J182" s="172">
        <v>3200</v>
      </c>
      <c r="K182" s="173" t="s">
        <v>317</v>
      </c>
      <c r="L182" s="173" t="s">
        <v>1118</v>
      </c>
      <c r="M182" s="172"/>
      <c r="N182" s="172"/>
      <c r="O182" s="172"/>
      <c r="P182" s="172"/>
      <c r="Q182" s="172"/>
      <c r="R182" s="172"/>
      <c r="S182" s="172"/>
      <c r="T182" s="172"/>
      <c r="U182" s="172">
        <v>100</v>
      </c>
      <c r="V182" s="173" t="s">
        <v>313</v>
      </c>
      <c r="W182" s="173" t="s">
        <v>104</v>
      </c>
      <c r="X182" s="168" t="s">
        <v>314</v>
      </c>
      <c r="Y182" s="279">
        <v>50</v>
      </c>
      <c r="Z182" s="173" t="s">
        <v>2028</v>
      </c>
      <c r="AA182" s="173" t="s">
        <v>381</v>
      </c>
      <c r="AB182" s="172">
        <v>2</v>
      </c>
      <c r="AC182" s="186"/>
      <c r="AI182" s="186">
        <v>38.4</v>
      </c>
      <c r="AJ182" s="186">
        <v>19.200000000000003</v>
      </c>
      <c r="AK182" s="186">
        <v>-28.16</v>
      </c>
      <c r="AO182" s="336">
        <f t="shared" si="0"/>
        <v>30.72</v>
      </c>
      <c r="AP182" s="170">
        <f t="shared" si="1"/>
        <v>28.800000000000004</v>
      </c>
      <c r="AQ182" s="170">
        <f t="shared" si="2"/>
        <v>-22.528000000000002</v>
      </c>
    </row>
    <row r="183" spans="1:43" x14ac:dyDescent="0.35">
      <c r="A183" s="165">
        <v>183</v>
      </c>
      <c r="B183" s="55" t="s">
        <v>3240</v>
      </c>
      <c r="C183" s="187">
        <v>10</v>
      </c>
      <c r="D183" s="186" t="s">
        <v>157</v>
      </c>
      <c r="E183" s="21">
        <v>2</v>
      </c>
      <c r="F183" s="187">
        <v>700</v>
      </c>
      <c r="G183" s="187">
        <v>140</v>
      </c>
      <c r="H183" s="21"/>
      <c r="I183" s="21">
        <v>3</v>
      </c>
      <c r="J183" s="187">
        <v>300</v>
      </c>
      <c r="K183" s="186" t="s">
        <v>3240</v>
      </c>
      <c r="L183" s="186" t="s">
        <v>8606</v>
      </c>
      <c r="M183" s="176"/>
      <c r="N183" s="176"/>
      <c r="O183" s="176"/>
      <c r="P183" s="176"/>
      <c r="Q183" s="21"/>
      <c r="R183" s="21"/>
      <c r="S183" s="21"/>
      <c r="T183" s="21"/>
      <c r="U183" s="21">
        <v>100</v>
      </c>
      <c r="V183" s="186" t="s">
        <v>270</v>
      </c>
      <c r="W183" s="186" t="s">
        <v>104</v>
      </c>
      <c r="X183" s="7" t="s">
        <v>3239</v>
      </c>
      <c r="Y183" s="279">
        <v>10</v>
      </c>
      <c r="Z183" s="186" t="s">
        <v>154</v>
      </c>
      <c r="AA183" s="186"/>
      <c r="AB183" s="21">
        <v>2</v>
      </c>
      <c r="AC183" s="186"/>
      <c r="AI183" s="186">
        <v>-12.8</v>
      </c>
      <c r="AJ183" s="186">
        <v>192</v>
      </c>
      <c r="AK183" s="186">
        <v>-23.04</v>
      </c>
      <c r="AO183" s="336">
        <f t="shared" si="0"/>
        <v>-10.240000000000002</v>
      </c>
      <c r="AP183" s="170">
        <f t="shared" si="1"/>
        <v>288</v>
      </c>
      <c r="AQ183" s="170">
        <f t="shared" si="2"/>
        <v>-18.431999999999999</v>
      </c>
    </row>
    <row r="184" spans="1:43" x14ac:dyDescent="0.35">
      <c r="A184" s="165">
        <v>184</v>
      </c>
      <c r="B184" s="55" t="s">
        <v>3238</v>
      </c>
      <c r="C184" s="187">
        <v>10</v>
      </c>
      <c r="D184" s="186" t="s">
        <v>157</v>
      </c>
      <c r="E184" s="21">
        <v>2</v>
      </c>
      <c r="F184" s="187">
        <v>700</v>
      </c>
      <c r="G184" s="187">
        <v>140</v>
      </c>
      <c r="H184" s="21"/>
      <c r="I184" s="21">
        <v>3</v>
      </c>
      <c r="J184" s="187">
        <v>300</v>
      </c>
      <c r="K184" s="186" t="s">
        <v>3238</v>
      </c>
      <c r="L184" s="186" t="s">
        <v>8607</v>
      </c>
      <c r="M184" s="176"/>
      <c r="N184" s="176"/>
      <c r="O184" s="176"/>
      <c r="P184" s="176"/>
      <c r="Q184" s="21"/>
      <c r="R184" s="21"/>
      <c r="S184" s="21"/>
      <c r="T184" s="21"/>
      <c r="U184" s="21">
        <v>100</v>
      </c>
      <c r="V184" s="186" t="s">
        <v>3608</v>
      </c>
      <c r="W184" s="186" t="s">
        <v>104</v>
      </c>
      <c r="X184" s="7" t="s">
        <v>3237</v>
      </c>
      <c r="Y184" s="279">
        <v>10</v>
      </c>
      <c r="Z184" s="186" t="s">
        <v>154</v>
      </c>
      <c r="AA184" s="186"/>
      <c r="AB184" s="21">
        <v>2</v>
      </c>
      <c r="AC184" s="186"/>
      <c r="AI184" s="186">
        <v>12.8</v>
      </c>
      <c r="AJ184" s="186">
        <v>192</v>
      </c>
      <c r="AK184" s="186">
        <v>-23.04</v>
      </c>
      <c r="AO184" s="336">
        <f t="shared" si="0"/>
        <v>10.240000000000002</v>
      </c>
      <c r="AP184" s="170">
        <f t="shared" si="1"/>
        <v>288</v>
      </c>
      <c r="AQ184" s="170">
        <f t="shared" si="2"/>
        <v>-18.431999999999999</v>
      </c>
    </row>
    <row r="185" spans="1:43" x14ac:dyDescent="0.35">
      <c r="A185" s="165">
        <v>191</v>
      </c>
      <c r="B185" s="55" t="s">
        <v>7157</v>
      </c>
      <c r="C185" s="271">
        <v>20</v>
      </c>
      <c r="D185" s="29"/>
      <c r="E185" s="42">
        <v>1</v>
      </c>
      <c r="F185" s="271">
        <v>513</v>
      </c>
      <c r="G185" s="271">
        <v>103</v>
      </c>
      <c r="H185" s="42"/>
      <c r="I185" s="42">
        <v>1</v>
      </c>
      <c r="J185" s="271">
        <v>525</v>
      </c>
      <c r="K185" s="29" t="s">
        <v>7157</v>
      </c>
      <c r="L185" s="29" t="s">
        <v>7157</v>
      </c>
      <c r="M185" s="172"/>
      <c r="N185" s="172"/>
      <c r="O185" s="172"/>
      <c r="P185" s="172"/>
      <c r="Q185" s="42"/>
      <c r="R185" s="42"/>
      <c r="S185" s="172"/>
      <c r="T185" s="172"/>
      <c r="U185" s="42">
        <v>150</v>
      </c>
      <c r="V185" s="29" t="s">
        <v>117</v>
      </c>
      <c r="W185" s="29" t="s">
        <v>105</v>
      </c>
      <c r="X185" s="168" t="s">
        <v>261</v>
      </c>
      <c r="Y185" s="279">
        <v>20</v>
      </c>
      <c r="Z185" s="29" t="s">
        <v>120</v>
      </c>
      <c r="AA185" s="29" t="s">
        <v>7158</v>
      </c>
      <c r="AB185" s="42">
        <v>1</v>
      </c>
      <c r="AC185" s="186"/>
      <c r="AI185" s="186">
        <v>-20.48</v>
      </c>
      <c r="AJ185" s="186">
        <v>19.200000000000003</v>
      </c>
      <c r="AK185" s="186">
        <v>-30.72</v>
      </c>
      <c r="AO185" s="336">
        <f t="shared" si="0"/>
        <v>-16.384</v>
      </c>
      <c r="AP185" s="170">
        <f t="shared" si="1"/>
        <v>28.800000000000004</v>
      </c>
      <c r="AQ185" s="170">
        <f t="shared" si="2"/>
        <v>-24.576000000000001</v>
      </c>
    </row>
    <row r="186" spans="1:43" x14ac:dyDescent="0.35">
      <c r="A186" s="165">
        <v>192</v>
      </c>
      <c r="B186" s="55" t="s">
        <v>7179</v>
      </c>
      <c r="C186" s="271">
        <v>20</v>
      </c>
      <c r="D186" s="29"/>
      <c r="E186" s="42">
        <v>1</v>
      </c>
      <c r="F186" s="271">
        <v>513</v>
      </c>
      <c r="G186" s="271">
        <v>103</v>
      </c>
      <c r="H186" s="42"/>
      <c r="I186" s="42">
        <v>1</v>
      </c>
      <c r="J186" s="271">
        <v>525</v>
      </c>
      <c r="K186" s="29" t="s">
        <v>7179</v>
      </c>
      <c r="L186" s="29" t="s">
        <v>7179</v>
      </c>
      <c r="M186" s="172"/>
      <c r="N186" s="172"/>
      <c r="O186" s="172"/>
      <c r="P186" s="172"/>
      <c r="Q186" s="42"/>
      <c r="R186" s="42"/>
      <c r="S186" s="172"/>
      <c r="T186" s="172"/>
      <c r="U186" s="42">
        <v>150</v>
      </c>
      <c r="V186" s="29" t="s">
        <v>117</v>
      </c>
      <c r="W186" s="29" t="s">
        <v>105</v>
      </c>
      <c r="X186" s="168" t="s">
        <v>261</v>
      </c>
      <c r="Y186" s="279">
        <v>20</v>
      </c>
      <c r="Z186" s="29" t="s">
        <v>120</v>
      </c>
      <c r="AA186" s="29" t="s">
        <v>7178</v>
      </c>
      <c r="AB186" s="42">
        <v>1</v>
      </c>
      <c r="AC186" s="186"/>
      <c r="AI186" s="186">
        <v>-23.04</v>
      </c>
      <c r="AJ186" s="186">
        <v>192</v>
      </c>
      <c r="AK186" s="186">
        <v>-12.8</v>
      </c>
      <c r="AO186" s="336">
        <f t="shared" si="0"/>
        <v>-18.431999999999999</v>
      </c>
      <c r="AP186" s="170">
        <f t="shared" si="1"/>
        <v>288</v>
      </c>
      <c r="AQ186" s="170">
        <f t="shared" si="2"/>
        <v>-10.240000000000002</v>
      </c>
    </row>
    <row r="187" spans="1:43" x14ac:dyDescent="0.35">
      <c r="A187" s="165">
        <v>245</v>
      </c>
      <c r="B187" s="338" t="s">
        <v>7104</v>
      </c>
      <c r="C187" s="271">
        <v>32</v>
      </c>
      <c r="D187" s="29"/>
      <c r="E187" s="42">
        <v>1</v>
      </c>
      <c r="F187" s="271">
        <v>1157</v>
      </c>
      <c r="G187" s="271">
        <v>231</v>
      </c>
      <c r="H187" s="42"/>
      <c r="I187" s="42">
        <v>1</v>
      </c>
      <c r="J187" s="271">
        <v>833</v>
      </c>
      <c r="K187" s="29" t="s">
        <v>7104</v>
      </c>
      <c r="L187" s="29" t="s">
        <v>7104</v>
      </c>
      <c r="M187" s="172"/>
      <c r="N187" s="172"/>
      <c r="O187" s="172"/>
      <c r="P187" s="172"/>
      <c r="Q187" s="172"/>
      <c r="R187" s="172"/>
      <c r="S187" s="172"/>
      <c r="T187" s="172"/>
      <c r="U187" s="42">
        <v>150</v>
      </c>
      <c r="V187" s="29" t="s">
        <v>117</v>
      </c>
      <c r="W187" s="29" t="s">
        <v>105</v>
      </c>
      <c r="X187" s="7" t="s">
        <v>8463</v>
      </c>
      <c r="Y187" s="279">
        <v>32</v>
      </c>
      <c r="Z187" s="29" t="s">
        <v>120</v>
      </c>
      <c r="AA187" s="29" t="s">
        <v>7105</v>
      </c>
      <c r="AB187" s="42">
        <v>1</v>
      </c>
      <c r="AC187" s="186"/>
      <c r="AG187" s="186"/>
      <c r="AI187" s="186"/>
      <c r="AJ187" s="186"/>
      <c r="AK187" s="186"/>
      <c r="AL187" s="186"/>
      <c r="AM187" s="186"/>
    </row>
    <row r="188" spans="1:43" x14ac:dyDescent="0.35">
      <c r="A188" s="165">
        <v>246</v>
      </c>
      <c r="B188" s="338" t="s">
        <v>7098</v>
      </c>
      <c r="C188" s="271">
        <v>32</v>
      </c>
      <c r="D188" s="29"/>
      <c r="E188" s="42">
        <v>1</v>
      </c>
      <c r="F188" s="271">
        <v>781</v>
      </c>
      <c r="G188" s="271">
        <v>156</v>
      </c>
      <c r="H188" s="42"/>
      <c r="I188" s="42">
        <v>1</v>
      </c>
      <c r="J188" s="271">
        <v>833</v>
      </c>
      <c r="K188" s="29" t="s">
        <v>7098</v>
      </c>
      <c r="L188" s="29" t="s">
        <v>7098</v>
      </c>
      <c r="M188" s="172"/>
      <c r="N188" s="172"/>
      <c r="O188" s="172"/>
      <c r="P188" s="172"/>
      <c r="Q188" s="172"/>
      <c r="R188" s="172"/>
      <c r="S188" s="172"/>
      <c r="T188" s="172"/>
      <c r="U188" s="42">
        <v>150</v>
      </c>
      <c r="V188" s="29" t="s">
        <v>117</v>
      </c>
      <c r="W188" s="29" t="s">
        <v>105</v>
      </c>
      <c r="X188" s="7" t="s">
        <v>8463</v>
      </c>
      <c r="Y188" s="279">
        <v>32</v>
      </c>
      <c r="Z188" s="29" t="s">
        <v>120</v>
      </c>
      <c r="AA188" s="29" t="s">
        <v>7099</v>
      </c>
      <c r="AB188" s="42">
        <v>1</v>
      </c>
      <c r="AC188" s="186"/>
      <c r="AG188" s="186"/>
      <c r="AI188" s="186"/>
      <c r="AJ188" s="186"/>
      <c r="AK188" s="186"/>
      <c r="AL188" s="186"/>
      <c r="AM188" s="186"/>
    </row>
    <row r="189" spans="1:43" x14ac:dyDescent="0.35">
      <c r="A189" s="165">
        <v>253</v>
      </c>
      <c r="B189" s="338" t="s">
        <v>7187</v>
      </c>
      <c r="C189" s="271">
        <v>32</v>
      </c>
      <c r="D189" s="29"/>
      <c r="E189" s="42">
        <v>1</v>
      </c>
      <c r="F189" s="271">
        <v>1502</v>
      </c>
      <c r="G189" s="271">
        <v>300</v>
      </c>
      <c r="H189" s="42"/>
      <c r="I189" s="42">
        <v>1</v>
      </c>
      <c r="J189" s="271">
        <v>833</v>
      </c>
      <c r="K189" s="29" t="s">
        <v>7187</v>
      </c>
      <c r="L189" s="29" t="s">
        <v>7187</v>
      </c>
      <c r="M189" s="172"/>
      <c r="N189" s="172"/>
      <c r="O189" s="172"/>
      <c r="P189" s="172"/>
      <c r="Q189" s="172"/>
      <c r="R189" s="172"/>
      <c r="S189" s="172"/>
      <c r="T189" s="172"/>
      <c r="U189" s="42">
        <v>150</v>
      </c>
      <c r="V189" s="29" t="s">
        <v>117</v>
      </c>
      <c r="W189" s="29" t="s">
        <v>105</v>
      </c>
      <c r="X189" s="7" t="s">
        <v>8463</v>
      </c>
      <c r="Y189" s="279">
        <v>32</v>
      </c>
      <c r="Z189" s="29" t="s">
        <v>120</v>
      </c>
      <c r="AA189" s="29" t="s">
        <v>7188</v>
      </c>
      <c r="AB189" s="42">
        <v>1</v>
      </c>
      <c r="AC189" s="186"/>
      <c r="AG189" s="186"/>
      <c r="AI189" s="186"/>
      <c r="AJ189" s="186"/>
      <c r="AK189" s="186"/>
      <c r="AL189" s="186"/>
      <c r="AM189" s="186"/>
    </row>
    <row r="190" spans="1:43" x14ac:dyDescent="0.35">
      <c r="A190" s="165">
        <v>261</v>
      </c>
      <c r="B190" s="338" t="s">
        <v>6928</v>
      </c>
      <c r="C190" s="271">
        <v>32</v>
      </c>
      <c r="D190" s="29"/>
      <c r="E190" s="42">
        <v>1</v>
      </c>
      <c r="F190" s="271">
        <v>1157</v>
      </c>
      <c r="G190" s="271">
        <v>231</v>
      </c>
      <c r="H190" s="42"/>
      <c r="I190" s="42">
        <v>1</v>
      </c>
      <c r="J190" s="271">
        <v>833</v>
      </c>
      <c r="K190" s="29" t="s">
        <v>6928</v>
      </c>
      <c r="L190" s="29" t="s">
        <v>6928</v>
      </c>
      <c r="M190" s="172"/>
      <c r="N190" s="172"/>
      <c r="O190" s="172"/>
      <c r="P190" s="172"/>
      <c r="Q190" s="172"/>
      <c r="R190" s="172"/>
      <c r="S190" s="172"/>
      <c r="T190" s="172"/>
      <c r="U190" s="42">
        <v>150</v>
      </c>
      <c r="V190" s="29" t="s">
        <v>117</v>
      </c>
      <c r="W190" s="29" t="s">
        <v>105</v>
      </c>
      <c r="X190" s="7" t="s">
        <v>8463</v>
      </c>
      <c r="Y190" s="279">
        <v>32</v>
      </c>
      <c r="Z190" s="29" t="s">
        <v>120</v>
      </c>
      <c r="AA190" s="29" t="s">
        <v>433</v>
      </c>
      <c r="AB190" s="42">
        <v>1</v>
      </c>
      <c r="AC190" s="186"/>
      <c r="AG190" s="186"/>
      <c r="AI190" s="186"/>
      <c r="AJ190" s="186"/>
      <c r="AK190" s="186"/>
      <c r="AL190" s="186"/>
      <c r="AM190" s="186"/>
    </row>
    <row r="191" spans="1:43" x14ac:dyDescent="0.35">
      <c r="A191" s="165">
        <v>266</v>
      </c>
      <c r="B191" s="338" t="s">
        <v>7249</v>
      </c>
      <c r="C191" s="271">
        <v>32</v>
      </c>
      <c r="D191" s="29"/>
      <c r="E191" s="42">
        <v>1</v>
      </c>
      <c r="F191" s="271">
        <v>1157</v>
      </c>
      <c r="G191" s="271">
        <v>231</v>
      </c>
      <c r="H191" s="42"/>
      <c r="I191" s="42">
        <v>1</v>
      </c>
      <c r="J191" s="271">
        <v>833</v>
      </c>
      <c r="K191" s="29" t="s">
        <v>7249</v>
      </c>
      <c r="L191" s="29" t="s">
        <v>7249</v>
      </c>
      <c r="M191" s="172"/>
      <c r="N191" s="172"/>
      <c r="O191" s="172"/>
      <c r="P191" s="172"/>
      <c r="Q191" s="172"/>
      <c r="R191" s="172"/>
      <c r="S191" s="172"/>
      <c r="T191" s="172"/>
      <c r="U191" s="42">
        <v>150</v>
      </c>
      <c r="V191" s="29" t="s">
        <v>117</v>
      </c>
      <c r="W191" s="29" t="s">
        <v>105</v>
      </c>
      <c r="X191" s="7" t="s">
        <v>8463</v>
      </c>
      <c r="Y191" s="279">
        <v>32</v>
      </c>
      <c r="Z191" s="29" t="s">
        <v>120</v>
      </c>
      <c r="AA191" s="29" t="s">
        <v>7250</v>
      </c>
      <c r="AB191" s="42">
        <v>1</v>
      </c>
      <c r="AC191" s="186"/>
      <c r="AG191" s="186"/>
      <c r="AI191" s="186"/>
      <c r="AJ191" s="186"/>
      <c r="AK191" s="186"/>
      <c r="AL191" s="186"/>
      <c r="AM191" s="186"/>
    </row>
    <row r="192" spans="1:43" x14ac:dyDescent="0.35">
      <c r="A192" s="165">
        <v>277</v>
      </c>
      <c r="B192" s="55" t="s">
        <v>7117</v>
      </c>
      <c r="C192" s="271">
        <v>40</v>
      </c>
      <c r="D192" s="29"/>
      <c r="E192" s="42">
        <v>1</v>
      </c>
      <c r="F192" s="271">
        <v>1984</v>
      </c>
      <c r="G192" s="271">
        <v>397</v>
      </c>
      <c r="H192" s="169" t="s">
        <v>10344</v>
      </c>
      <c r="I192" s="42">
        <v>1</v>
      </c>
      <c r="J192" s="271">
        <v>1050</v>
      </c>
      <c r="K192" s="29" t="s">
        <v>7117</v>
      </c>
      <c r="L192" s="29" t="s">
        <v>7117</v>
      </c>
      <c r="M192" s="172"/>
      <c r="N192" s="172"/>
      <c r="O192" s="172"/>
      <c r="P192" s="172"/>
      <c r="Q192" s="172"/>
      <c r="R192" s="172"/>
      <c r="S192" s="172"/>
      <c r="T192" s="172"/>
      <c r="U192" s="42">
        <v>150</v>
      </c>
      <c r="V192" s="29" t="s">
        <v>117</v>
      </c>
      <c r="W192" s="29" t="s">
        <v>105</v>
      </c>
      <c r="X192" s="7" t="s">
        <v>8464</v>
      </c>
      <c r="Y192" s="279">
        <v>40</v>
      </c>
      <c r="Z192" s="29" t="s">
        <v>120</v>
      </c>
      <c r="AA192" s="29" t="s">
        <v>7118</v>
      </c>
      <c r="AB192" s="42">
        <v>1</v>
      </c>
      <c r="AC192" s="186"/>
      <c r="AG192" s="186"/>
      <c r="AI192" s="186"/>
      <c r="AJ192" s="186"/>
      <c r="AK192" s="186"/>
      <c r="AL192" s="186"/>
      <c r="AM192" s="186"/>
    </row>
    <row r="193" spans="1:39" x14ac:dyDescent="0.35">
      <c r="A193" s="165">
        <v>331</v>
      </c>
      <c r="B193" s="55" t="s">
        <v>7212</v>
      </c>
      <c r="C193" s="187">
        <v>19</v>
      </c>
      <c r="D193" s="186"/>
      <c r="E193" s="21">
        <v>1</v>
      </c>
      <c r="F193" s="187">
        <v>453</v>
      </c>
      <c r="G193" s="187">
        <v>91</v>
      </c>
      <c r="H193" s="21"/>
      <c r="I193" s="21">
        <v>1</v>
      </c>
      <c r="J193" s="187">
        <v>476</v>
      </c>
      <c r="K193" s="186" t="s">
        <v>7212</v>
      </c>
      <c r="L193" s="186" t="s">
        <v>7212</v>
      </c>
      <c r="M193" s="176"/>
      <c r="N193" s="176"/>
      <c r="O193" s="176"/>
      <c r="P193" s="176"/>
      <c r="Q193" s="176"/>
      <c r="R193" s="176"/>
      <c r="S193" s="176"/>
      <c r="T193" s="176"/>
      <c r="U193" s="21">
        <v>100</v>
      </c>
      <c r="V193" s="186" t="s">
        <v>117</v>
      </c>
      <c r="W193" s="186" t="s">
        <v>104</v>
      </c>
      <c r="X193" s="7" t="s">
        <v>224</v>
      </c>
      <c r="Y193" s="279">
        <v>19</v>
      </c>
      <c r="Z193" s="186" t="s">
        <v>120</v>
      </c>
      <c r="AA193" s="186" t="s">
        <v>7211</v>
      </c>
      <c r="AB193" s="21">
        <v>1</v>
      </c>
      <c r="AC193" s="186"/>
      <c r="AG193" s="186"/>
      <c r="AI193" s="186"/>
      <c r="AJ193" s="186"/>
      <c r="AK193" s="186"/>
      <c r="AL193" s="186"/>
      <c r="AM193" s="186"/>
    </row>
    <row r="194" spans="1:39" x14ac:dyDescent="0.35">
      <c r="A194" s="165">
        <v>332</v>
      </c>
      <c r="B194" s="55" t="s">
        <v>7215</v>
      </c>
      <c r="C194" s="187">
        <v>19</v>
      </c>
      <c r="D194" s="186"/>
      <c r="E194" s="21">
        <v>1</v>
      </c>
      <c r="F194" s="187">
        <v>652</v>
      </c>
      <c r="G194" s="187">
        <v>130</v>
      </c>
      <c r="H194" s="21"/>
      <c r="I194" s="21">
        <v>1</v>
      </c>
      <c r="J194" s="187">
        <v>476</v>
      </c>
      <c r="K194" s="186" t="s">
        <v>7215</v>
      </c>
      <c r="L194" s="186" t="s">
        <v>7215</v>
      </c>
      <c r="M194" s="176"/>
      <c r="N194" s="176"/>
      <c r="O194" s="176"/>
      <c r="P194" s="176"/>
      <c r="Q194" s="176"/>
      <c r="R194" s="176"/>
      <c r="S194" s="176"/>
      <c r="T194" s="176"/>
      <c r="U194" s="21">
        <v>100</v>
      </c>
      <c r="V194" s="186" t="s">
        <v>117</v>
      </c>
      <c r="W194" s="186" t="s">
        <v>104</v>
      </c>
      <c r="X194" s="7" t="s">
        <v>224</v>
      </c>
      <c r="Y194" s="279">
        <v>19</v>
      </c>
      <c r="Z194" s="186" t="s">
        <v>120</v>
      </c>
      <c r="AA194" s="186" t="s">
        <v>7214</v>
      </c>
      <c r="AB194" s="21">
        <v>1</v>
      </c>
      <c r="AC194" s="186"/>
      <c r="AG194" s="186"/>
      <c r="AI194" s="186"/>
      <c r="AJ194" s="186"/>
      <c r="AK194" s="186"/>
      <c r="AL194" s="186"/>
      <c r="AM194" s="186"/>
    </row>
    <row r="195" spans="1:39" x14ac:dyDescent="0.35">
      <c r="A195" s="165">
        <v>333</v>
      </c>
      <c r="B195" s="55" t="s">
        <v>7331</v>
      </c>
      <c r="C195" s="187">
        <v>19</v>
      </c>
      <c r="D195" s="186"/>
      <c r="E195" s="21">
        <v>1</v>
      </c>
      <c r="F195" s="187">
        <v>652</v>
      </c>
      <c r="G195" s="187">
        <v>130</v>
      </c>
      <c r="H195" s="21"/>
      <c r="I195" s="21">
        <v>1</v>
      </c>
      <c r="J195" s="187">
        <v>476</v>
      </c>
      <c r="K195" s="186" t="s">
        <v>7331</v>
      </c>
      <c r="L195" s="186" t="s">
        <v>7331</v>
      </c>
      <c r="M195" s="176"/>
      <c r="N195" s="176"/>
      <c r="O195" s="176"/>
      <c r="P195" s="176"/>
      <c r="Q195" s="176"/>
      <c r="R195" s="176"/>
      <c r="S195" s="176"/>
      <c r="T195" s="176"/>
      <c r="U195" s="21">
        <v>100</v>
      </c>
      <c r="V195" s="186" t="s">
        <v>117</v>
      </c>
      <c r="W195" s="186" t="s">
        <v>104</v>
      </c>
      <c r="X195" s="7" t="s">
        <v>224</v>
      </c>
      <c r="Y195" s="279">
        <v>19</v>
      </c>
      <c r="Z195" s="186" t="s">
        <v>120</v>
      </c>
      <c r="AA195" s="186" t="s">
        <v>7330</v>
      </c>
      <c r="AB195" s="21">
        <v>1</v>
      </c>
      <c r="AC195" s="186"/>
      <c r="AG195" s="186"/>
      <c r="AI195" s="186"/>
      <c r="AJ195" s="186"/>
      <c r="AK195" s="186"/>
      <c r="AL195" s="186"/>
      <c r="AM195" s="186"/>
    </row>
    <row r="196" spans="1:39" x14ac:dyDescent="0.35">
      <c r="A196" s="165">
        <v>335</v>
      </c>
      <c r="B196" s="55" t="s">
        <v>7210</v>
      </c>
      <c r="C196" s="187">
        <v>19</v>
      </c>
      <c r="D196" s="186"/>
      <c r="E196" s="21">
        <v>1</v>
      </c>
      <c r="F196" s="187">
        <v>652</v>
      </c>
      <c r="G196" s="187">
        <v>130</v>
      </c>
      <c r="H196" s="21"/>
      <c r="I196" s="21">
        <v>1</v>
      </c>
      <c r="J196" s="187">
        <v>476</v>
      </c>
      <c r="K196" s="186" t="s">
        <v>7210</v>
      </c>
      <c r="L196" s="186" t="s">
        <v>7210</v>
      </c>
      <c r="M196" s="176"/>
      <c r="N196" s="176"/>
      <c r="O196" s="176"/>
      <c r="P196" s="176"/>
      <c r="Q196" s="176"/>
      <c r="R196" s="176"/>
      <c r="S196" s="176"/>
      <c r="T196" s="176"/>
      <c r="U196" s="21">
        <v>100</v>
      </c>
      <c r="V196" s="186" t="s">
        <v>117</v>
      </c>
      <c r="W196" s="186" t="s">
        <v>104</v>
      </c>
      <c r="X196" s="7" t="s">
        <v>224</v>
      </c>
      <c r="Y196" s="279">
        <v>19</v>
      </c>
      <c r="Z196" s="186" t="s">
        <v>120</v>
      </c>
      <c r="AA196" s="186" t="s">
        <v>7209</v>
      </c>
      <c r="AB196" s="21">
        <v>1</v>
      </c>
      <c r="AC196" s="186"/>
      <c r="AG196" s="186"/>
      <c r="AI196" s="186"/>
      <c r="AJ196" s="186"/>
      <c r="AK196" s="186"/>
      <c r="AL196" s="186"/>
      <c r="AM196" s="186"/>
    </row>
    <row r="197" spans="1:39" x14ac:dyDescent="0.35">
      <c r="A197" s="165">
        <v>336</v>
      </c>
      <c r="B197" s="55" t="s">
        <v>7217</v>
      </c>
      <c r="C197" s="187">
        <v>19</v>
      </c>
      <c r="D197" s="186"/>
      <c r="E197" s="21">
        <v>1</v>
      </c>
      <c r="F197" s="187">
        <v>652</v>
      </c>
      <c r="G197" s="187">
        <v>130</v>
      </c>
      <c r="H197" s="21"/>
      <c r="I197" s="21">
        <v>1</v>
      </c>
      <c r="J197" s="187">
        <v>476</v>
      </c>
      <c r="K197" s="186" t="s">
        <v>7217</v>
      </c>
      <c r="L197" s="186" t="s">
        <v>7217</v>
      </c>
      <c r="M197" s="176"/>
      <c r="N197" s="176"/>
      <c r="O197" s="176"/>
      <c r="P197" s="176"/>
      <c r="Q197" s="176"/>
      <c r="R197" s="176"/>
      <c r="S197" s="176"/>
      <c r="T197" s="176"/>
      <c r="U197" s="21">
        <v>100</v>
      </c>
      <c r="V197" s="186" t="s">
        <v>117</v>
      </c>
      <c r="W197" s="186" t="s">
        <v>104</v>
      </c>
      <c r="X197" s="7" t="s">
        <v>224</v>
      </c>
      <c r="Y197" s="279">
        <v>19</v>
      </c>
      <c r="Z197" s="186" t="s">
        <v>120</v>
      </c>
      <c r="AA197" s="186" t="s">
        <v>7216</v>
      </c>
      <c r="AB197" s="21">
        <v>1</v>
      </c>
      <c r="AC197" s="186"/>
      <c r="AG197" s="186"/>
      <c r="AI197" s="186"/>
      <c r="AJ197" s="186"/>
      <c r="AK197" s="186"/>
      <c r="AL197" s="186"/>
      <c r="AM197" s="186"/>
    </row>
    <row r="198" spans="1:39" x14ac:dyDescent="0.35">
      <c r="A198" s="165">
        <v>337</v>
      </c>
      <c r="B198" s="55" t="s">
        <v>6930</v>
      </c>
      <c r="C198" s="187">
        <v>19</v>
      </c>
      <c r="D198" s="186"/>
      <c r="E198" s="21">
        <v>1</v>
      </c>
      <c r="F198" s="187">
        <v>388</v>
      </c>
      <c r="G198" s="187">
        <v>78</v>
      </c>
      <c r="H198" s="169" t="s">
        <v>10344</v>
      </c>
      <c r="I198" s="21">
        <v>1</v>
      </c>
      <c r="J198" s="187">
        <v>476</v>
      </c>
      <c r="K198" s="186" t="s">
        <v>6930</v>
      </c>
      <c r="L198" s="186" t="s">
        <v>6930</v>
      </c>
      <c r="M198" s="176"/>
      <c r="N198" s="176"/>
      <c r="O198" s="176"/>
      <c r="P198" s="176"/>
      <c r="Q198" s="176"/>
      <c r="R198" s="176"/>
      <c r="S198" s="176"/>
      <c r="T198" s="176"/>
      <c r="U198" s="21">
        <v>100</v>
      </c>
      <c r="V198" s="186" t="s">
        <v>117</v>
      </c>
      <c r="W198" s="186" t="s">
        <v>104</v>
      </c>
      <c r="X198" s="7" t="s">
        <v>8464</v>
      </c>
      <c r="Y198" s="279">
        <v>19</v>
      </c>
      <c r="Z198" s="186" t="s">
        <v>120</v>
      </c>
      <c r="AA198" s="186" t="s">
        <v>463</v>
      </c>
      <c r="AB198" s="21">
        <v>1</v>
      </c>
      <c r="AC198" s="186"/>
      <c r="AG198" s="186"/>
      <c r="AI198" s="186"/>
      <c r="AJ198" s="186"/>
      <c r="AK198" s="186"/>
      <c r="AL198" s="186"/>
      <c r="AM198" s="186"/>
    </row>
    <row r="199" spans="1:39" x14ac:dyDescent="0.35">
      <c r="A199" s="165">
        <v>338</v>
      </c>
      <c r="B199" s="55" t="s">
        <v>7218</v>
      </c>
      <c r="C199" s="187">
        <v>19</v>
      </c>
      <c r="D199" s="186"/>
      <c r="E199" s="21">
        <v>1</v>
      </c>
      <c r="F199" s="187">
        <v>764</v>
      </c>
      <c r="G199" s="187">
        <v>153</v>
      </c>
      <c r="H199" s="169" t="s">
        <v>10344</v>
      </c>
      <c r="I199" s="21">
        <v>1</v>
      </c>
      <c r="J199" s="187">
        <v>476</v>
      </c>
      <c r="K199" s="186" t="s">
        <v>7218</v>
      </c>
      <c r="L199" s="186" t="s">
        <v>7218</v>
      </c>
      <c r="M199" s="176"/>
      <c r="N199" s="176"/>
      <c r="O199" s="176"/>
      <c r="P199" s="176"/>
      <c r="Q199" s="176"/>
      <c r="R199" s="176"/>
      <c r="S199" s="176"/>
      <c r="T199" s="176"/>
      <c r="U199" s="21">
        <v>100</v>
      </c>
      <c r="V199" s="186" t="s">
        <v>117</v>
      </c>
      <c r="W199" s="186" t="s">
        <v>104</v>
      </c>
      <c r="X199" s="7" t="s">
        <v>8464</v>
      </c>
      <c r="Y199" s="279">
        <v>19</v>
      </c>
      <c r="Z199" s="186" t="s">
        <v>120</v>
      </c>
      <c r="AA199" s="186" t="s">
        <v>7219</v>
      </c>
      <c r="AB199" s="21">
        <v>1</v>
      </c>
      <c r="AC199" s="186"/>
      <c r="AG199" s="186"/>
      <c r="AI199" s="186"/>
      <c r="AJ199" s="186"/>
      <c r="AK199" s="186"/>
      <c r="AL199" s="186"/>
      <c r="AM199" s="186"/>
    </row>
    <row r="200" spans="1:39" x14ac:dyDescent="0.35">
      <c r="A200" s="165">
        <v>339</v>
      </c>
      <c r="B200" s="55" t="s">
        <v>6931</v>
      </c>
      <c r="C200" s="271">
        <v>19</v>
      </c>
      <c r="D200" s="29"/>
      <c r="E200" s="42">
        <v>1</v>
      </c>
      <c r="F200" s="271">
        <v>764</v>
      </c>
      <c r="G200" s="271">
        <v>153</v>
      </c>
      <c r="H200" s="42"/>
      <c r="I200" s="42">
        <v>1</v>
      </c>
      <c r="J200" s="271">
        <v>476</v>
      </c>
      <c r="K200" s="29" t="s">
        <v>6931</v>
      </c>
      <c r="L200" s="29" t="s">
        <v>6931</v>
      </c>
      <c r="M200" s="172"/>
      <c r="N200" s="172"/>
      <c r="O200" s="172"/>
      <c r="P200" s="172"/>
      <c r="Q200" s="172"/>
      <c r="R200" s="172"/>
      <c r="S200" s="172"/>
      <c r="T200" s="172"/>
      <c r="U200" s="42">
        <v>150</v>
      </c>
      <c r="V200" s="29" t="s">
        <v>117</v>
      </c>
      <c r="W200" s="29" t="s">
        <v>104</v>
      </c>
      <c r="X200" s="7" t="s">
        <v>205</v>
      </c>
      <c r="Y200" s="279">
        <v>19</v>
      </c>
      <c r="Z200" s="29" t="s">
        <v>120</v>
      </c>
      <c r="AA200" s="29" t="s">
        <v>6874</v>
      </c>
      <c r="AB200" s="42">
        <v>1</v>
      </c>
      <c r="AC200" s="186"/>
      <c r="AG200" s="186"/>
      <c r="AI200" s="186"/>
      <c r="AJ200" s="186"/>
      <c r="AK200" s="186"/>
      <c r="AL200" s="186"/>
      <c r="AM200" s="186"/>
    </row>
    <row r="201" spans="1:39" x14ac:dyDescent="0.35">
      <c r="A201" s="165">
        <v>340</v>
      </c>
      <c r="B201" s="55" t="s">
        <v>7224</v>
      </c>
      <c r="C201" s="271">
        <v>19</v>
      </c>
      <c r="D201" s="29"/>
      <c r="E201" s="42">
        <v>1</v>
      </c>
      <c r="F201" s="271">
        <v>764</v>
      </c>
      <c r="G201" s="271">
        <v>153</v>
      </c>
      <c r="H201" s="42"/>
      <c r="I201" s="42">
        <v>1</v>
      </c>
      <c r="J201" s="271">
        <v>476</v>
      </c>
      <c r="K201" s="29" t="s">
        <v>7224</v>
      </c>
      <c r="L201" s="29" t="s">
        <v>7224</v>
      </c>
      <c r="M201" s="172"/>
      <c r="N201" s="172"/>
      <c r="O201" s="176"/>
      <c r="P201" s="176"/>
      <c r="Q201" s="172"/>
      <c r="R201" s="172"/>
      <c r="S201" s="172"/>
      <c r="T201" s="172"/>
      <c r="U201" s="42">
        <v>150</v>
      </c>
      <c r="V201" s="29" t="s">
        <v>117</v>
      </c>
      <c r="W201" s="29" t="s">
        <v>104</v>
      </c>
      <c r="X201" s="7" t="s">
        <v>205</v>
      </c>
      <c r="Y201" s="279">
        <v>19</v>
      </c>
      <c r="Z201" s="29" t="s">
        <v>120</v>
      </c>
      <c r="AA201" s="29" t="s">
        <v>7221</v>
      </c>
      <c r="AB201" s="42">
        <v>1</v>
      </c>
      <c r="AC201" s="186"/>
      <c r="AG201" s="186"/>
      <c r="AI201" s="186"/>
      <c r="AJ201" s="186"/>
      <c r="AK201" s="186"/>
      <c r="AL201" s="186"/>
      <c r="AM201" s="186"/>
    </row>
    <row r="202" spans="1:39" x14ac:dyDescent="0.35">
      <c r="A202" s="165">
        <v>341</v>
      </c>
      <c r="B202" s="55" t="s">
        <v>7225</v>
      </c>
      <c r="C202" s="271">
        <v>19</v>
      </c>
      <c r="D202" s="29"/>
      <c r="E202" s="42">
        <v>1</v>
      </c>
      <c r="F202" s="271">
        <v>502</v>
      </c>
      <c r="G202" s="271">
        <v>100</v>
      </c>
      <c r="H202" s="42"/>
      <c r="I202" s="42">
        <v>1</v>
      </c>
      <c r="J202" s="271">
        <v>476</v>
      </c>
      <c r="K202" s="29" t="s">
        <v>7225</v>
      </c>
      <c r="L202" s="29" t="s">
        <v>7225</v>
      </c>
      <c r="M202" s="172"/>
      <c r="N202" s="172"/>
      <c r="O202" s="172"/>
      <c r="P202" s="172"/>
      <c r="Q202" s="172"/>
      <c r="R202" s="172"/>
      <c r="S202" s="172"/>
      <c r="T202" s="172"/>
      <c r="U202" s="42">
        <v>150</v>
      </c>
      <c r="V202" s="29" t="s">
        <v>117</v>
      </c>
      <c r="W202" s="29" t="s">
        <v>104</v>
      </c>
      <c r="X202" s="7" t="s">
        <v>205</v>
      </c>
      <c r="Y202" s="279">
        <v>19</v>
      </c>
      <c r="Z202" s="29" t="s">
        <v>120</v>
      </c>
      <c r="AA202" s="29" t="s">
        <v>7222</v>
      </c>
      <c r="AB202" s="42">
        <v>1</v>
      </c>
      <c r="AC202" s="186"/>
      <c r="AG202" s="186"/>
      <c r="AI202" s="186"/>
      <c r="AJ202" s="186"/>
      <c r="AK202" s="186"/>
      <c r="AL202" s="186"/>
      <c r="AM202" s="186"/>
    </row>
    <row r="203" spans="1:39" x14ac:dyDescent="0.35">
      <c r="A203" s="165">
        <v>358</v>
      </c>
      <c r="B203" s="55" t="s">
        <v>7191</v>
      </c>
      <c r="C203" s="187">
        <v>24</v>
      </c>
      <c r="D203" s="186"/>
      <c r="E203" s="21">
        <v>1</v>
      </c>
      <c r="F203" s="187">
        <v>599</v>
      </c>
      <c r="G203" s="187">
        <v>120</v>
      </c>
      <c r="H203" s="21"/>
      <c r="I203" s="21">
        <v>1</v>
      </c>
      <c r="J203" s="187">
        <v>600</v>
      </c>
      <c r="K203" s="186" t="s">
        <v>7191</v>
      </c>
      <c r="L203" s="186" t="s">
        <v>7191</v>
      </c>
      <c r="M203" s="176"/>
      <c r="N203" s="176"/>
      <c r="O203" s="176"/>
      <c r="P203" s="176"/>
      <c r="Q203" s="176"/>
      <c r="R203" s="176"/>
      <c r="S203" s="176"/>
      <c r="T203" s="176"/>
      <c r="U203" s="21">
        <v>100</v>
      </c>
      <c r="V203" s="186" t="s">
        <v>117</v>
      </c>
      <c r="W203" s="186" t="s">
        <v>104</v>
      </c>
      <c r="X203" s="7" t="s">
        <v>224</v>
      </c>
      <c r="Y203" s="279">
        <v>24</v>
      </c>
      <c r="Z203" s="186" t="s">
        <v>120</v>
      </c>
      <c r="AA203" s="186" t="s">
        <v>7190</v>
      </c>
      <c r="AB203" s="21">
        <v>1</v>
      </c>
      <c r="AC203" s="186"/>
      <c r="AG203" s="186"/>
      <c r="AI203" s="186"/>
      <c r="AJ203" s="186"/>
      <c r="AK203" s="186"/>
      <c r="AL203" s="186"/>
      <c r="AM203" s="186"/>
    </row>
    <row r="204" spans="1:39" x14ac:dyDescent="0.35">
      <c r="A204" s="165">
        <v>359</v>
      </c>
      <c r="B204" s="55" t="s">
        <v>7199</v>
      </c>
      <c r="C204" s="187">
        <v>24</v>
      </c>
      <c r="D204" s="186"/>
      <c r="E204" s="21">
        <v>1</v>
      </c>
      <c r="F204" s="187">
        <v>861</v>
      </c>
      <c r="G204" s="187">
        <v>172</v>
      </c>
      <c r="H204" s="21"/>
      <c r="I204" s="21">
        <v>1</v>
      </c>
      <c r="J204" s="187">
        <v>600</v>
      </c>
      <c r="K204" s="186" t="s">
        <v>7199</v>
      </c>
      <c r="L204" s="186" t="s">
        <v>7199</v>
      </c>
      <c r="M204" s="176"/>
      <c r="N204" s="176"/>
      <c r="O204" s="176"/>
      <c r="P204" s="176"/>
      <c r="Q204" s="176"/>
      <c r="R204" s="176"/>
      <c r="S204" s="176"/>
      <c r="T204" s="176"/>
      <c r="U204" s="21">
        <v>100</v>
      </c>
      <c r="V204" s="186" t="s">
        <v>117</v>
      </c>
      <c r="W204" s="186" t="s">
        <v>104</v>
      </c>
      <c r="X204" s="7" t="s">
        <v>224</v>
      </c>
      <c r="Y204" s="279">
        <v>24</v>
      </c>
      <c r="Z204" s="186" t="s">
        <v>120</v>
      </c>
      <c r="AA204" s="186" t="s">
        <v>7197</v>
      </c>
      <c r="AB204" s="21">
        <v>1</v>
      </c>
      <c r="AC204" s="186"/>
      <c r="AG204" s="186"/>
      <c r="AI204" s="186"/>
      <c r="AJ204" s="186"/>
      <c r="AK204" s="186"/>
      <c r="AL204" s="186"/>
      <c r="AM204" s="186"/>
    </row>
    <row r="205" spans="1:39" x14ac:dyDescent="0.35">
      <c r="A205" s="165">
        <v>360</v>
      </c>
      <c r="B205" s="55" t="s">
        <v>7200</v>
      </c>
      <c r="C205" s="187">
        <v>24</v>
      </c>
      <c r="D205" s="186"/>
      <c r="E205" s="21">
        <v>1</v>
      </c>
      <c r="F205" s="187">
        <v>861</v>
      </c>
      <c r="G205" s="187">
        <v>172</v>
      </c>
      <c r="H205" s="21"/>
      <c r="I205" s="21">
        <v>1</v>
      </c>
      <c r="J205" s="187">
        <v>600</v>
      </c>
      <c r="K205" s="186" t="s">
        <v>7200</v>
      </c>
      <c r="L205" s="186" t="s">
        <v>7200</v>
      </c>
      <c r="M205" s="176"/>
      <c r="N205" s="176"/>
      <c r="O205" s="176"/>
      <c r="P205" s="176"/>
      <c r="Q205" s="176"/>
      <c r="R205" s="176"/>
      <c r="S205" s="176"/>
      <c r="T205" s="176"/>
      <c r="U205" s="21">
        <v>100</v>
      </c>
      <c r="V205" s="186" t="s">
        <v>117</v>
      </c>
      <c r="W205" s="186" t="s">
        <v>104</v>
      </c>
      <c r="X205" s="7" t="s">
        <v>224</v>
      </c>
      <c r="Y205" s="279">
        <v>24</v>
      </c>
      <c r="Z205" s="186" t="s">
        <v>120</v>
      </c>
      <c r="AA205" s="186" t="s">
        <v>7198</v>
      </c>
      <c r="AB205" s="21">
        <v>1</v>
      </c>
      <c r="AC205" s="186"/>
      <c r="AG205" s="186"/>
      <c r="AI205" s="186"/>
      <c r="AJ205" s="186"/>
      <c r="AK205" s="186"/>
      <c r="AL205" s="186"/>
      <c r="AM205" s="186"/>
    </row>
    <row r="206" spans="1:39" x14ac:dyDescent="0.35">
      <c r="A206" s="165">
        <v>361</v>
      </c>
      <c r="B206" s="55" t="s">
        <v>7194</v>
      </c>
      <c r="C206" s="187">
        <v>24</v>
      </c>
      <c r="D206" s="186"/>
      <c r="E206" s="21">
        <v>1</v>
      </c>
      <c r="F206" s="187">
        <v>599</v>
      </c>
      <c r="G206" s="187">
        <v>120</v>
      </c>
      <c r="H206" s="21"/>
      <c r="I206" s="21">
        <v>1</v>
      </c>
      <c r="J206" s="187">
        <v>600</v>
      </c>
      <c r="K206" s="186" t="s">
        <v>7194</v>
      </c>
      <c r="L206" s="186" t="s">
        <v>7194</v>
      </c>
      <c r="M206" s="176"/>
      <c r="N206" s="176"/>
      <c r="O206" s="176"/>
      <c r="P206" s="176"/>
      <c r="Q206" s="176"/>
      <c r="R206" s="176"/>
      <c r="S206" s="176"/>
      <c r="T206" s="176"/>
      <c r="U206" s="21">
        <v>100</v>
      </c>
      <c r="V206" s="186" t="s">
        <v>117</v>
      </c>
      <c r="W206" s="186" t="s">
        <v>104</v>
      </c>
      <c r="X206" s="7" t="s">
        <v>224</v>
      </c>
      <c r="Y206" s="279">
        <v>24</v>
      </c>
      <c r="Z206" s="186" t="s">
        <v>120</v>
      </c>
      <c r="AA206" s="186" t="s">
        <v>7193</v>
      </c>
      <c r="AB206" s="21">
        <v>1</v>
      </c>
      <c r="AC206" s="186"/>
      <c r="AG206" s="186"/>
      <c r="AI206" s="186"/>
      <c r="AJ206" s="186"/>
      <c r="AK206" s="186"/>
      <c r="AL206" s="186"/>
      <c r="AM206" s="186"/>
    </row>
    <row r="207" spans="1:39" x14ac:dyDescent="0.35">
      <c r="A207" s="165">
        <v>362</v>
      </c>
      <c r="B207" s="55" t="s">
        <v>7196</v>
      </c>
      <c r="C207" s="187">
        <v>24</v>
      </c>
      <c r="D207" s="186"/>
      <c r="E207" s="21">
        <v>1</v>
      </c>
      <c r="F207" s="187">
        <v>599</v>
      </c>
      <c r="G207" s="187">
        <v>120</v>
      </c>
      <c r="H207" s="21"/>
      <c r="I207" s="21">
        <v>1</v>
      </c>
      <c r="J207" s="187">
        <v>600</v>
      </c>
      <c r="K207" s="186" t="s">
        <v>7196</v>
      </c>
      <c r="L207" s="186" t="s">
        <v>7196</v>
      </c>
      <c r="M207" s="176"/>
      <c r="N207" s="176"/>
      <c r="O207" s="176"/>
      <c r="P207" s="176"/>
      <c r="Q207" s="176"/>
      <c r="R207" s="176"/>
      <c r="S207" s="176"/>
      <c r="T207" s="176"/>
      <c r="U207" s="21">
        <v>100</v>
      </c>
      <c r="V207" s="186" t="s">
        <v>117</v>
      </c>
      <c r="W207" s="186" t="s">
        <v>104</v>
      </c>
      <c r="X207" s="7" t="s">
        <v>224</v>
      </c>
      <c r="Y207" s="279">
        <v>24</v>
      </c>
      <c r="Z207" s="186" t="s">
        <v>120</v>
      </c>
      <c r="AA207" s="186" t="s">
        <v>7195</v>
      </c>
      <c r="AB207" s="21">
        <v>1</v>
      </c>
      <c r="AC207" s="186"/>
      <c r="AG207" s="186"/>
      <c r="AI207" s="186"/>
      <c r="AJ207" s="186"/>
      <c r="AK207" s="186"/>
      <c r="AL207" s="186"/>
      <c r="AM207" s="186"/>
    </row>
    <row r="208" spans="1:39" x14ac:dyDescent="0.35">
      <c r="A208" s="165">
        <v>363</v>
      </c>
      <c r="B208" s="55" t="s">
        <v>7202</v>
      </c>
      <c r="C208" s="187">
        <v>24</v>
      </c>
      <c r="D208" s="186"/>
      <c r="E208" s="21">
        <v>1</v>
      </c>
      <c r="F208" s="187">
        <v>861</v>
      </c>
      <c r="G208" s="187">
        <v>172</v>
      </c>
      <c r="H208" s="21"/>
      <c r="I208" s="21">
        <v>1</v>
      </c>
      <c r="J208" s="187">
        <v>600</v>
      </c>
      <c r="K208" s="186" t="s">
        <v>7202</v>
      </c>
      <c r="L208" s="186" t="s">
        <v>7202</v>
      </c>
      <c r="M208" s="176"/>
      <c r="N208" s="176"/>
      <c r="O208" s="176"/>
      <c r="P208" s="176"/>
      <c r="Q208" s="176"/>
      <c r="R208" s="176"/>
      <c r="S208" s="176"/>
      <c r="T208" s="176"/>
      <c r="U208" s="21">
        <v>100</v>
      </c>
      <c r="V208" s="186" t="s">
        <v>117</v>
      </c>
      <c r="W208" s="186" t="s">
        <v>104</v>
      </c>
      <c r="X208" s="7" t="s">
        <v>224</v>
      </c>
      <c r="Y208" s="279">
        <v>24</v>
      </c>
      <c r="Z208" s="186" t="s">
        <v>120</v>
      </c>
      <c r="AA208" s="186" t="s">
        <v>7201</v>
      </c>
      <c r="AB208" s="21">
        <v>1</v>
      </c>
      <c r="AC208" s="186"/>
      <c r="AG208" s="186"/>
      <c r="AI208" s="186"/>
      <c r="AJ208" s="186"/>
      <c r="AK208" s="186"/>
      <c r="AL208" s="186"/>
      <c r="AM208" s="186"/>
    </row>
    <row r="209" spans="1:39" x14ac:dyDescent="0.35">
      <c r="A209" s="165">
        <v>364</v>
      </c>
      <c r="B209" s="55" t="s">
        <v>7204</v>
      </c>
      <c r="C209" s="187">
        <v>24</v>
      </c>
      <c r="D209" s="186"/>
      <c r="E209" s="21">
        <v>1</v>
      </c>
      <c r="F209" s="187">
        <v>861</v>
      </c>
      <c r="G209" s="187">
        <v>172</v>
      </c>
      <c r="H209" s="21"/>
      <c r="I209" s="21">
        <v>1</v>
      </c>
      <c r="J209" s="187">
        <v>600</v>
      </c>
      <c r="K209" s="186" t="s">
        <v>7204</v>
      </c>
      <c r="L209" s="186" t="s">
        <v>7204</v>
      </c>
      <c r="M209" s="176"/>
      <c r="N209" s="176"/>
      <c r="O209" s="176"/>
      <c r="P209" s="176"/>
      <c r="Q209" s="176"/>
      <c r="R209" s="176"/>
      <c r="S209" s="176"/>
      <c r="T209" s="176"/>
      <c r="U209" s="21">
        <v>100</v>
      </c>
      <c r="V209" s="186" t="s">
        <v>117</v>
      </c>
      <c r="W209" s="186" t="s">
        <v>104</v>
      </c>
      <c r="X209" s="7" t="s">
        <v>224</v>
      </c>
      <c r="Y209" s="279">
        <v>24</v>
      </c>
      <c r="Z209" s="186" t="s">
        <v>120</v>
      </c>
      <c r="AA209" s="186" t="s">
        <v>7203</v>
      </c>
      <c r="AB209" s="21">
        <v>1</v>
      </c>
      <c r="AC209" s="186"/>
      <c r="AG209" s="186"/>
      <c r="AI209" s="186"/>
      <c r="AJ209" s="186"/>
      <c r="AK209" s="186"/>
      <c r="AL209" s="186"/>
      <c r="AM209" s="186"/>
    </row>
    <row r="210" spans="1:39" x14ac:dyDescent="0.35">
      <c r="A210" s="165">
        <v>365</v>
      </c>
      <c r="B210" s="55" t="s">
        <v>7206</v>
      </c>
      <c r="C210" s="187">
        <v>24</v>
      </c>
      <c r="D210" s="186"/>
      <c r="E210" s="21">
        <v>1</v>
      </c>
      <c r="F210" s="187">
        <v>861</v>
      </c>
      <c r="G210" s="187">
        <v>172</v>
      </c>
      <c r="H210" s="21"/>
      <c r="I210" s="21">
        <v>1</v>
      </c>
      <c r="J210" s="187">
        <v>600</v>
      </c>
      <c r="K210" s="186" t="s">
        <v>7206</v>
      </c>
      <c r="L210" s="186" t="s">
        <v>7206</v>
      </c>
      <c r="M210" s="176"/>
      <c r="N210" s="176"/>
      <c r="O210" s="176"/>
      <c r="P210" s="176"/>
      <c r="Q210" s="176"/>
      <c r="R210" s="176"/>
      <c r="S210" s="176"/>
      <c r="T210" s="176"/>
      <c r="U210" s="21">
        <v>100</v>
      </c>
      <c r="V210" s="186" t="s">
        <v>117</v>
      </c>
      <c r="W210" s="186" t="s">
        <v>104</v>
      </c>
      <c r="X210" s="7" t="s">
        <v>224</v>
      </c>
      <c r="Y210" s="279">
        <v>24</v>
      </c>
      <c r="Z210" s="186" t="s">
        <v>120</v>
      </c>
      <c r="AA210" s="186" t="s">
        <v>7205</v>
      </c>
      <c r="AB210" s="21">
        <v>1</v>
      </c>
      <c r="AC210" s="186"/>
      <c r="AG210" s="186"/>
      <c r="AI210" s="186"/>
      <c r="AJ210" s="186"/>
      <c r="AK210" s="186"/>
      <c r="AL210" s="186"/>
      <c r="AM210" s="186"/>
    </row>
    <row r="211" spans="1:39" x14ac:dyDescent="0.35">
      <c r="A211" s="165">
        <v>366</v>
      </c>
      <c r="B211" s="55" t="s">
        <v>7208</v>
      </c>
      <c r="C211" s="187">
        <v>24</v>
      </c>
      <c r="D211" s="186"/>
      <c r="E211" s="21">
        <v>1</v>
      </c>
      <c r="F211" s="187">
        <v>861</v>
      </c>
      <c r="G211" s="187">
        <v>172</v>
      </c>
      <c r="H211" s="21"/>
      <c r="I211" s="21">
        <v>1</v>
      </c>
      <c r="J211" s="187">
        <v>600</v>
      </c>
      <c r="K211" s="186" t="s">
        <v>7208</v>
      </c>
      <c r="L211" s="186" t="s">
        <v>7208</v>
      </c>
      <c r="M211" s="176"/>
      <c r="N211" s="176"/>
      <c r="O211" s="176"/>
      <c r="P211" s="176"/>
      <c r="Q211" s="176"/>
      <c r="R211" s="176"/>
      <c r="S211" s="176"/>
      <c r="T211" s="176"/>
      <c r="U211" s="21">
        <v>100</v>
      </c>
      <c r="V211" s="186" t="s">
        <v>117</v>
      </c>
      <c r="W211" s="186" t="s">
        <v>104</v>
      </c>
      <c r="X211" s="7" t="s">
        <v>224</v>
      </c>
      <c r="Y211" s="279">
        <v>24</v>
      </c>
      <c r="Z211" s="186" t="s">
        <v>120</v>
      </c>
      <c r="AA211" s="186" t="s">
        <v>7207</v>
      </c>
      <c r="AB211" s="21">
        <v>1</v>
      </c>
      <c r="AC211" s="186"/>
      <c r="AG211" s="186"/>
      <c r="AI211" s="186"/>
      <c r="AJ211" s="186"/>
      <c r="AK211" s="186"/>
      <c r="AL211" s="186"/>
      <c r="AM211" s="186"/>
    </row>
    <row r="212" spans="1:39" x14ac:dyDescent="0.35">
      <c r="A212" s="165">
        <v>368</v>
      </c>
      <c r="B212" s="55" t="s">
        <v>7226</v>
      </c>
      <c r="C212" s="271">
        <v>24</v>
      </c>
      <c r="D212" s="29"/>
      <c r="E212" s="42">
        <v>1</v>
      </c>
      <c r="F212" s="271">
        <v>861</v>
      </c>
      <c r="G212" s="271">
        <v>172</v>
      </c>
      <c r="H212" s="42"/>
      <c r="I212" s="42">
        <v>1</v>
      </c>
      <c r="J212" s="271">
        <v>600</v>
      </c>
      <c r="K212" s="29" t="s">
        <v>7226</v>
      </c>
      <c r="L212" s="29" t="s">
        <v>7226</v>
      </c>
      <c r="M212" s="172"/>
      <c r="N212" s="172"/>
      <c r="O212" s="172"/>
      <c r="P212" s="172"/>
      <c r="Q212" s="172"/>
      <c r="R212" s="172"/>
      <c r="S212" s="172"/>
      <c r="T212" s="172"/>
      <c r="U212" s="42">
        <v>150</v>
      </c>
      <c r="V212" s="29" t="s">
        <v>117</v>
      </c>
      <c r="W212" s="29" t="s">
        <v>104</v>
      </c>
      <c r="X212" s="7" t="s">
        <v>205</v>
      </c>
      <c r="Y212" s="279">
        <v>24</v>
      </c>
      <c r="Z212" s="29" t="s">
        <v>120</v>
      </c>
      <c r="AA212" s="29" t="s">
        <v>7221</v>
      </c>
      <c r="AB212" s="42">
        <v>1</v>
      </c>
      <c r="AC212" s="186"/>
      <c r="AG212" s="186"/>
      <c r="AI212" s="186"/>
      <c r="AJ212" s="186"/>
      <c r="AK212" s="186"/>
      <c r="AL212" s="186"/>
      <c r="AM212" s="186"/>
    </row>
    <row r="213" spans="1:39" x14ac:dyDescent="0.35">
      <c r="A213" s="165">
        <v>370</v>
      </c>
      <c r="B213" s="55" t="s">
        <v>3231</v>
      </c>
      <c r="C213" s="187">
        <v>999</v>
      </c>
      <c r="D213" s="186"/>
      <c r="E213" s="21">
        <v>1</v>
      </c>
      <c r="F213" s="187">
        <v>500</v>
      </c>
      <c r="G213" s="187">
        <v>100</v>
      </c>
      <c r="H213" s="21"/>
      <c r="I213" s="21">
        <v>1</v>
      </c>
      <c r="J213" s="187">
        <v>1998</v>
      </c>
      <c r="K213" s="186" t="s">
        <v>3231</v>
      </c>
      <c r="L213" s="186" t="s">
        <v>3231</v>
      </c>
      <c r="M213" s="176"/>
      <c r="N213" s="176"/>
      <c r="O213" s="176"/>
      <c r="P213" s="176"/>
      <c r="Q213" s="176"/>
      <c r="R213" s="176"/>
      <c r="S213" s="176"/>
      <c r="T213" s="176"/>
      <c r="U213" s="21"/>
      <c r="V213" s="186" t="s">
        <v>117</v>
      </c>
      <c r="W213" s="186" t="s">
        <v>105</v>
      </c>
      <c r="X213" s="7" t="s">
        <v>3230</v>
      </c>
      <c r="Y213" s="279">
        <v>999</v>
      </c>
      <c r="Z213" s="186" t="s">
        <v>3229</v>
      </c>
      <c r="AA213" s="186"/>
      <c r="AB213" s="21">
        <v>1</v>
      </c>
      <c r="AC213" s="186"/>
      <c r="AG213" s="186"/>
      <c r="AI213" s="186"/>
      <c r="AJ213" s="186"/>
      <c r="AK213" s="186"/>
      <c r="AL213" s="186"/>
      <c r="AM213" s="186"/>
    </row>
    <row r="214" spans="1:39" x14ac:dyDescent="0.35">
      <c r="A214" s="165">
        <v>371</v>
      </c>
      <c r="B214" s="55" t="s">
        <v>3228</v>
      </c>
      <c r="C214" s="187">
        <v>20</v>
      </c>
      <c r="D214" s="29"/>
      <c r="E214" s="42">
        <v>1</v>
      </c>
      <c r="F214" s="271">
        <v>500</v>
      </c>
      <c r="G214" s="271">
        <v>100</v>
      </c>
      <c r="H214" s="42"/>
      <c r="I214" s="42">
        <v>1</v>
      </c>
      <c r="J214" s="271">
        <v>525</v>
      </c>
      <c r="K214" s="29" t="s">
        <v>3228</v>
      </c>
      <c r="L214" s="29" t="s">
        <v>3228</v>
      </c>
      <c r="M214" s="172"/>
      <c r="N214" s="172"/>
      <c r="O214" s="172"/>
      <c r="P214" s="172"/>
      <c r="Q214" s="172"/>
      <c r="R214" s="172"/>
      <c r="S214" s="172"/>
      <c r="T214" s="172"/>
      <c r="U214" s="42"/>
      <c r="V214" s="29" t="s">
        <v>117</v>
      </c>
      <c r="W214" s="29" t="s">
        <v>105</v>
      </c>
      <c r="X214" s="7" t="s">
        <v>3227</v>
      </c>
      <c r="Y214" s="279">
        <v>20</v>
      </c>
      <c r="Z214" s="186" t="s">
        <v>120</v>
      </c>
      <c r="AA214" s="186"/>
      <c r="AB214" s="21">
        <v>1</v>
      </c>
      <c r="AC214" s="186"/>
      <c r="AG214" s="186"/>
      <c r="AI214" s="186"/>
      <c r="AJ214" s="186"/>
      <c r="AK214" s="186"/>
      <c r="AL214" s="186"/>
      <c r="AM214" s="186"/>
    </row>
    <row r="215" spans="1:39" x14ac:dyDescent="0.35">
      <c r="A215" s="165">
        <v>374</v>
      </c>
      <c r="B215" s="55" t="s">
        <v>6936</v>
      </c>
      <c r="C215" s="271">
        <v>38</v>
      </c>
      <c r="D215" s="29"/>
      <c r="E215" s="42">
        <v>2</v>
      </c>
      <c r="F215" s="271">
        <v>6145</v>
      </c>
      <c r="G215" s="271">
        <v>1229</v>
      </c>
      <c r="H215" s="42"/>
      <c r="I215" s="42">
        <v>2</v>
      </c>
      <c r="J215" s="271">
        <v>3334</v>
      </c>
      <c r="K215" s="29" t="s">
        <v>6936</v>
      </c>
      <c r="L215" s="29" t="s">
        <v>6936</v>
      </c>
      <c r="M215" s="172"/>
      <c r="N215" s="172"/>
      <c r="O215" s="172"/>
      <c r="P215" s="172"/>
      <c r="Q215" s="172"/>
      <c r="R215" s="172"/>
      <c r="S215" s="172"/>
      <c r="T215" s="172"/>
      <c r="U215" s="42">
        <v>100</v>
      </c>
      <c r="V215" s="29" t="s">
        <v>313</v>
      </c>
      <c r="W215" s="29" t="s">
        <v>103</v>
      </c>
      <c r="X215" s="7" t="s">
        <v>314</v>
      </c>
      <c r="Y215" s="279">
        <v>38</v>
      </c>
      <c r="Z215" s="29" t="s">
        <v>2028</v>
      </c>
      <c r="AA215" s="29" t="s">
        <v>6779</v>
      </c>
      <c r="AB215" s="42">
        <v>2</v>
      </c>
      <c r="AC215" s="186"/>
      <c r="AG215" s="186"/>
      <c r="AI215" s="186"/>
      <c r="AJ215" s="186"/>
      <c r="AK215" s="186"/>
      <c r="AL215" s="186"/>
      <c r="AM215" s="186"/>
    </row>
    <row r="216" spans="1:39" x14ac:dyDescent="0.35">
      <c r="A216" s="165">
        <v>375</v>
      </c>
      <c r="B216" s="55" t="s">
        <v>6937</v>
      </c>
      <c r="C216" s="187">
        <v>48</v>
      </c>
      <c r="D216" s="186"/>
      <c r="E216" s="21">
        <v>2</v>
      </c>
      <c r="F216" s="187">
        <v>7327</v>
      </c>
      <c r="G216" s="187">
        <v>1465</v>
      </c>
      <c r="H216" s="21"/>
      <c r="I216" s="21">
        <v>2</v>
      </c>
      <c r="J216" s="187">
        <v>4200</v>
      </c>
      <c r="K216" s="186" t="s">
        <v>6937</v>
      </c>
      <c r="L216" s="186" t="s">
        <v>6937</v>
      </c>
      <c r="M216" s="176"/>
      <c r="N216" s="176"/>
      <c r="O216" s="176"/>
      <c r="P216" s="176"/>
      <c r="Q216" s="176"/>
      <c r="R216" s="176"/>
      <c r="S216" s="176"/>
      <c r="T216" s="176"/>
      <c r="U216" s="21">
        <v>100</v>
      </c>
      <c r="V216" s="186" t="s">
        <v>313</v>
      </c>
      <c r="W216" s="186" t="s">
        <v>103</v>
      </c>
      <c r="X216" s="7" t="s">
        <v>314</v>
      </c>
      <c r="Y216" s="279">
        <v>48</v>
      </c>
      <c r="Z216" s="186" t="s">
        <v>2028</v>
      </c>
      <c r="AA216" s="186" t="s">
        <v>6784</v>
      </c>
      <c r="AB216" s="21">
        <v>2</v>
      </c>
      <c r="AC216" s="186"/>
      <c r="AG216" s="186"/>
      <c r="AI216" s="186"/>
      <c r="AJ216" s="186"/>
      <c r="AK216" s="186"/>
      <c r="AL216" s="186"/>
      <c r="AM216" s="186"/>
    </row>
    <row r="217" spans="1:39" x14ac:dyDescent="0.35">
      <c r="A217" s="165">
        <v>376</v>
      </c>
      <c r="B217" s="55" t="s">
        <v>6938</v>
      </c>
      <c r="C217" s="271">
        <v>25</v>
      </c>
      <c r="D217" s="29"/>
      <c r="E217" s="42">
        <v>2</v>
      </c>
      <c r="F217" s="271">
        <v>3669</v>
      </c>
      <c r="G217" s="271">
        <v>734</v>
      </c>
      <c r="H217" s="42"/>
      <c r="I217" s="42">
        <v>1</v>
      </c>
      <c r="J217" s="271">
        <v>1512</v>
      </c>
      <c r="K217" s="29" t="s">
        <v>6938</v>
      </c>
      <c r="L217" s="29" t="s">
        <v>6938</v>
      </c>
      <c r="M217" s="172"/>
      <c r="N217" s="172"/>
      <c r="O217" s="172"/>
      <c r="P217" s="172"/>
      <c r="Q217" s="172"/>
      <c r="R217" s="172"/>
      <c r="S217" s="172"/>
      <c r="T217" s="172"/>
      <c r="U217" s="42">
        <v>100</v>
      </c>
      <c r="V217" s="29" t="s">
        <v>313</v>
      </c>
      <c r="W217" s="29" t="s">
        <v>104</v>
      </c>
      <c r="X217" s="7" t="s">
        <v>6939</v>
      </c>
      <c r="Y217" s="279">
        <v>25</v>
      </c>
      <c r="Z217" s="29" t="s">
        <v>120</v>
      </c>
      <c r="AA217" s="29" t="s">
        <v>6810</v>
      </c>
      <c r="AB217" s="42">
        <v>2</v>
      </c>
      <c r="AC217" s="186"/>
      <c r="AG217" s="186"/>
      <c r="AI217" s="186"/>
      <c r="AJ217" s="186"/>
      <c r="AK217" s="186"/>
      <c r="AL217" s="186"/>
      <c r="AM217" s="186"/>
    </row>
    <row r="218" spans="1:39" x14ac:dyDescent="0.35">
      <c r="A218" s="165">
        <v>377</v>
      </c>
      <c r="B218" s="55" t="s">
        <v>7122</v>
      </c>
      <c r="C218" s="271">
        <v>40</v>
      </c>
      <c r="D218" s="29"/>
      <c r="E218" s="42">
        <v>2</v>
      </c>
      <c r="F218" s="271">
        <v>5359</v>
      </c>
      <c r="G218" s="271">
        <v>1072</v>
      </c>
      <c r="H218" s="42"/>
      <c r="I218" s="42">
        <v>1</v>
      </c>
      <c r="J218" s="271">
        <v>2400</v>
      </c>
      <c r="K218" s="29" t="s">
        <v>7122</v>
      </c>
      <c r="L218" s="29" t="s">
        <v>7122</v>
      </c>
      <c r="M218" s="172"/>
      <c r="N218" s="172"/>
      <c r="O218" s="172"/>
      <c r="P218" s="172"/>
      <c r="Q218" s="172"/>
      <c r="R218" s="172"/>
      <c r="S218" s="172"/>
      <c r="T218" s="172"/>
      <c r="U218" s="42">
        <v>100</v>
      </c>
      <c r="V218" s="29" t="s">
        <v>313</v>
      </c>
      <c r="W218" s="29" t="s">
        <v>104</v>
      </c>
      <c r="X218" s="7" t="s">
        <v>6939</v>
      </c>
      <c r="Y218" s="279">
        <v>40</v>
      </c>
      <c r="Z218" s="29" t="s">
        <v>120</v>
      </c>
      <c r="AA218" s="29" t="s">
        <v>7123</v>
      </c>
      <c r="AB218" s="42">
        <v>2</v>
      </c>
      <c r="AC218" s="186"/>
      <c r="AG218" s="186"/>
      <c r="AI218" s="186"/>
      <c r="AJ218" s="186"/>
      <c r="AK218" s="186"/>
      <c r="AL218" s="186"/>
      <c r="AM218" s="186"/>
    </row>
    <row r="219" spans="1:39" x14ac:dyDescent="0.35">
      <c r="A219" s="165">
        <v>378</v>
      </c>
      <c r="B219" s="55" t="s">
        <v>7124</v>
      </c>
      <c r="C219" s="271">
        <v>40</v>
      </c>
      <c r="D219" s="29"/>
      <c r="E219" s="42">
        <v>2</v>
      </c>
      <c r="F219" s="271">
        <v>5359</v>
      </c>
      <c r="G219" s="271">
        <v>1072</v>
      </c>
      <c r="H219" s="42"/>
      <c r="I219" s="42">
        <v>1</v>
      </c>
      <c r="J219" s="271">
        <v>2400</v>
      </c>
      <c r="K219" s="29" t="s">
        <v>7124</v>
      </c>
      <c r="L219" s="29" t="s">
        <v>7124</v>
      </c>
      <c r="M219" s="172"/>
      <c r="N219" s="172"/>
      <c r="O219" s="172"/>
      <c r="P219" s="172"/>
      <c r="Q219" s="172"/>
      <c r="R219" s="172"/>
      <c r="S219" s="172"/>
      <c r="T219" s="172"/>
      <c r="U219" s="42">
        <v>100</v>
      </c>
      <c r="V219" s="29" t="s">
        <v>313</v>
      </c>
      <c r="W219" s="29" t="s">
        <v>104</v>
      </c>
      <c r="X219" s="7" t="s">
        <v>6939</v>
      </c>
      <c r="Y219" s="279">
        <v>40</v>
      </c>
      <c r="Z219" s="29" t="s">
        <v>120</v>
      </c>
      <c r="AA219" s="29" t="s">
        <v>7125</v>
      </c>
      <c r="AB219" s="42">
        <v>2</v>
      </c>
      <c r="AC219" s="186"/>
      <c r="AG219" s="186"/>
      <c r="AI219" s="186"/>
      <c r="AJ219" s="186"/>
      <c r="AK219" s="186"/>
      <c r="AL219" s="186"/>
      <c r="AM219" s="186"/>
    </row>
    <row r="220" spans="1:39" x14ac:dyDescent="0.35">
      <c r="A220" s="165">
        <v>379</v>
      </c>
      <c r="B220" s="55" t="s">
        <v>7128</v>
      </c>
      <c r="C220" s="271">
        <v>40</v>
      </c>
      <c r="D220" s="29"/>
      <c r="E220" s="42">
        <v>2</v>
      </c>
      <c r="F220" s="271">
        <v>5359</v>
      </c>
      <c r="G220" s="271">
        <v>1072</v>
      </c>
      <c r="H220" s="42"/>
      <c r="I220" s="42">
        <v>1</v>
      </c>
      <c r="J220" s="271">
        <v>2400</v>
      </c>
      <c r="K220" s="29" t="s">
        <v>7128</v>
      </c>
      <c r="L220" s="29" t="s">
        <v>7128</v>
      </c>
      <c r="M220" s="172"/>
      <c r="N220" s="172"/>
      <c r="O220" s="172"/>
      <c r="P220" s="172"/>
      <c r="Q220" s="172"/>
      <c r="R220" s="172"/>
      <c r="S220" s="172"/>
      <c r="T220" s="172"/>
      <c r="U220" s="42">
        <v>100</v>
      </c>
      <c r="V220" s="29" t="s">
        <v>313</v>
      </c>
      <c r="W220" s="29" t="s">
        <v>104</v>
      </c>
      <c r="X220" s="7" t="s">
        <v>6939</v>
      </c>
      <c r="Y220" s="279">
        <v>40</v>
      </c>
      <c r="Z220" s="29" t="s">
        <v>120</v>
      </c>
      <c r="AA220" s="29" t="s">
        <v>7129</v>
      </c>
      <c r="AB220" s="42">
        <v>2</v>
      </c>
      <c r="AC220" s="186"/>
      <c r="AG220" s="186"/>
      <c r="AI220" s="186"/>
      <c r="AJ220" s="186"/>
      <c r="AK220" s="186"/>
      <c r="AL220" s="186"/>
      <c r="AM220" s="186"/>
    </row>
    <row r="221" spans="1:39" x14ac:dyDescent="0.35">
      <c r="A221" s="165">
        <v>380</v>
      </c>
      <c r="B221" s="55" t="s">
        <v>6940</v>
      </c>
      <c r="C221" s="271">
        <v>32</v>
      </c>
      <c r="D221" s="29"/>
      <c r="E221" s="42">
        <v>2</v>
      </c>
      <c r="F221" s="271">
        <v>4058</v>
      </c>
      <c r="G221" s="271">
        <v>812</v>
      </c>
      <c r="H221" s="42"/>
      <c r="I221" s="42">
        <v>1</v>
      </c>
      <c r="J221" s="271">
        <v>1905</v>
      </c>
      <c r="K221" s="29" t="s">
        <v>6940</v>
      </c>
      <c r="L221" s="29" t="s">
        <v>6940</v>
      </c>
      <c r="M221" s="172"/>
      <c r="N221" s="172"/>
      <c r="O221" s="172"/>
      <c r="P221" s="172"/>
      <c r="Q221" s="172"/>
      <c r="R221" s="172"/>
      <c r="S221" s="172"/>
      <c r="T221" s="172"/>
      <c r="U221" s="42">
        <v>100</v>
      </c>
      <c r="V221" s="29" t="s">
        <v>313</v>
      </c>
      <c r="W221" s="29" t="s">
        <v>104</v>
      </c>
      <c r="X221" s="7" t="s">
        <v>6939</v>
      </c>
      <c r="Y221" s="279">
        <v>32</v>
      </c>
      <c r="Z221" s="29" t="s">
        <v>120</v>
      </c>
      <c r="AA221" s="29" t="s">
        <v>6804</v>
      </c>
      <c r="AB221" s="42">
        <v>2</v>
      </c>
      <c r="AC221" s="186"/>
      <c r="AG221" s="186"/>
      <c r="AI221" s="186"/>
      <c r="AJ221" s="186"/>
      <c r="AK221" s="186"/>
      <c r="AL221" s="186"/>
      <c r="AM221" s="186"/>
    </row>
    <row r="222" spans="1:39" x14ac:dyDescent="0.35">
      <c r="A222" s="165">
        <v>381</v>
      </c>
      <c r="B222" s="55" t="s">
        <v>7135</v>
      </c>
      <c r="C222" s="271">
        <v>32</v>
      </c>
      <c r="D222" s="29"/>
      <c r="E222" s="42">
        <v>2</v>
      </c>
      <c r="F222" s="271">
        <v>4058</v>
      </c>
      <c r="G222" s="271">
        <v>812</v>
      </c>
      <c r="H222" s="42"/>
      <c r="I222" s="42">
        <v>1</v>
      </c>
      <c r="J222" s="271">
        <v>1905</v>
      </c>
      <c r="K222" s="29" t="s">
        <v>7135</v>
      </c>
      <c r="L222" s="29" t="s">
        <v>7135</v>
      </c>
      <c r="M222" s="172"/>
      <c r="N222" s="172"/>
      <c r="O222" s="172"/>
      <c r="P222" s="172"/>
      <c r="Q222" s="172"/>
      <c r="R222" s="172"/>
      <c r="S222" s="172"/>
      <c r="T222" s="172"/>
      <c r="U222" s="42">
        <v>100</v>
      </c>
      <c r="V222" s="29" t="s">
        <v>313</v>
      </c>
      <c r="W222" s="29" t="s">
        <v>104</v>
      </c>
      <c r="X222" s="7" t="s">
        <v>6939</v>
      </c>
      <c r="Y222" s="279">
        <v>32</v>
      </c>
      <c r="Z222" s="29" t="s">
        <v>120</v>
      </c>
      <c r="AA222" s="29" t="s">
        <v>7136</v>
      </c>
      <c r="AB222" s="42">
        <v>2</v>
      </c>
      <c r="AC222" s="186"/>
      <c r="AG222" s="186"/>
      <c r="AI222" s="186"/>
      <c r="AJ222" s="186"/>
      <c r="AK222" s="186"/>
      <c r="AL222" s="186"/>
      <c r="AM222" s="186"/>
    </row>
    <row r="223" spans="1:39" x14ac:dyDescent="0.35">
      <c r="A223" s="165">
        <v>382</v>
      </c>
      <c r="B223" s="55" t="s">
        <v>6941</v>
      </c>
      <c r="C223" s="271">
        <v>30</v>
      </c>
      <c r="D223" s="29"/>
      <c r="E223" s="42">
        <v>2</v>
      </c>
      <c r="F223" s="271">
        <v>4652</v>
      </c>
      <c r="G223" s="271">
        <v>930</v>
      </c>
      <c r="H223" s="42"/>
      <c r="I223" s="42">
        <v>2</v>
      </c>
      <c r="J223" s="271">
        <v>2646</v>
      </c>
      <c r="K223" s="29" t="s">
        <v>6941</v>
      </c>
      <c r="L223" s="29" t="s">
        <v>6941</v>
      </c>
      <c r="M223" s="172"/>
      <c r="N223" s="172"/>
      <c r="O223" s="172"/>
      <c r="P223" s="172"/>
      <c r="Q223" s="172"/>
      <c r="R223" s="172"/>
      <c r="S223" s="172"/>
      <c r="T223" s="172"/>
      <c r="U223" s="42">
        <v>100</v>
      </c>
      <c r="V223" s="29" t="s">
        <v>313</v>
      </c>
      <c r="W223" s="29" t="s">
        <v>103</v>
      </c>
      <c r="X223" s="7" t="s">
        <v>314</v>
      </c>
      <c r="Y223" s="279">
        <v>30</v>
      </c>
      <c r="Z223" s="29" t="s">
        <v>2028</v>
      </c>
      <c r="AA223" s="29" t="s">
        <v>6825</v>
      </c>
      <c r="AB223" s="42">
        <v>2</v>
      </c>
      <c r="AC223" s="186"/>
      <c r="AG223" s="186"/>
      <c r="AI223" s="186"/>
      <c r="AJ223" s="186"/>
      <c r="AK223" s="186"/>
      <c r="AL223" s="186"/>
      <c r="AM223" s="186"/>
    </row>
    <row r="224" spans="1:39" x14ac:dyDescent="0.35">
      <c r="A224" s="165">
        <v>383</v>
      </c>
      <c r="B224" s="55" t="s">
        <v>6942</v>
      </c>
      <c r="C224" s="271">
        <v>38</v>
      </c>
      <c r="D224" s="29"/>
      <c r="E224" s="42">
        <v>2</v>
      </c>
      <c r="F224" s="271">
        <v>6145</v>
      </c>
      <c r="G224" s="271">
        <v>1229</v>
      </c>
      <c r="H224" s="42"/>
      <c r="I224" s="42">
        <v>2</v>
      </c>
      <c r="J224" s="271">
        <v>3334</v>
      </c>
      <c r="K224" s="29" t="s">
        <v>6942</v>
      </c>
      <c r="L224" s="29" t="s">
        <v>6942</v>
      </c>
      <c r="M224" s="172"/>
      <c r="N224" s="172"/>
      <c r="O224" s="172"/>
      <c r="P224" s="172"/>
      <c r="Q224" s="172"/>
      <c r="R224" s="172"/>
      <c r="S224" s="172"/>
      <c r="T224" s="172"/>
      <c r="U224" s="42">
        <v>100</v>
      </c>
      <c r="V224" s="29" t="s">
        <v>313</v>
      </c>
      <c r="W224" s="29" t="s">
        <v>103</v>
      </c>
      <c r="X224" s="7" t="s">
        <v>314</v>
      </c>
      <c r="Y224" s="279">
        <v>38</v>
      </c>
      <c r="Z224" s="29" t="s">
        <v>2028</v>
      </c>
      <c r="AA224" s="29" t="s">
        <v>6827</v>
      </c>
      <c r="AB224" s="42">
        <v>2</v>
      </c>
      <c r="AC224" s="186"/>
      <c r="AG224" s="186"/>
      <c r="AI224" s="186"/>
      <c r="AJ224" s="186"/>
      <c r="AK224" s="186"/>
      <c r="AL224" s="186"/>
      <c r="AM224" s="186"/>
    </row>
    <row r="225" spans="1:39" x14ac:dyDescent="0.35">
      <c r="A225" s="165">
        <v>384</v>
      </c>
      <c r="B225" s="55" t="s">
        <v>6943</v>
      </c>
      <c r="C225" s="271">
        <v>48</v>
      </c>
      <c r="D225" s="29"/>
      <c r="E225" s="42">
        <v>2</v>
      </c>
      <c r="F225" s="271">
        <v>7327</v>
      </c>
      <c r="G225" s="271">
        <v>1465</v>
      </c>
      <c r="H225" s="42"/>
      <c r="I225" s="42">
        <v>2</v>
      </c>
      <c r="J225" s="271">
        <v>4200</v>
      </c>
      <c r="K225" s="29" t="s">
        <v>6943</v>
      </c>
      <c r="L225" s="29" t="s">
        <v>6943</v>
      </c>
      <c r="M225" s="172"/>
      <c r="N225" s="172"/>
      <c r="O225" s="172"/>
      <c r="P225" s="172"/>
      <c r="Q225" s="172"/>
      <c r="R225" s="172"/>
      <c r="S225" s="172"/>
      <c r="T225" s="172"/>
      <c r="U225" s="42">
        <v>100</v>
      </c>
      <c r="V225" s="29" t="s">
        <v>313</v>
      </c>
      <c r="W225" s="29" t="s">
        <v>103</v>
      </c>
      <c r="X225" s="7" t="s">
        <v>314</v>
      </c>
      <c r="Y225" s="279">
        <v>48</v>
      </c>
      <c r="Z225" s="29" t="s">
        <v>2028</v>
      </c>
      <c r="AA225" s="29" t="s">
        <v>6823</v>
      </c>
      <c r="AB225" s="42">
        <v>2</v>
      </c>
      <c r="AC225" s="186"/>
      <c r="AG225" s="186"/>
      <c r="AI225" s="186"/>
      <c r="AJ225" s="186"/>
      <c r="AK225" s="186"/>
      <c r="AL225" s="186"/>
      <c r="AM225" s="186"/>
    </row>
    <row r="226" spans="1:39" x14ac:dyDescent="0.35">
      <c r="A226" s="165">
        <v>385</v>
      </c>
      <c r="B226" s="55" t="s">
        <v>6944</v>
      </c>
      <c r="C226" s="271">
        <v>30</v>
      </c>
      <c r="D226" s="29"/>
      <c r="E226" s="42">
        <v>2</v>
      </c>
      <c r="F226" s="271">
        <v>4652</v>
      </c>
      <c r="G226" s="271">
        <v>930</v>
      </c>
      <c r="H226" s="42"/>
      <c r="I226" s="42">
        <v>2</v>
      </c>
      <c r="J226" s="271">
        <v>2646</v>
      </c>
      <c r="K226" s="29" t="s">
        <v>6944</v>
      </c>
      <c r="L226" s="29" t="s">
        <v>6944</v>
      </c>
      <c r="M226" s="172"/>
      <c r="N226" s="172"/>
      <c r="O226" s="172"/>
      <c r="P226" s="172"/>
      <c r="Q226" s="172"/>
      <c r="R226" s="172"/>
      <c r="S226" s="172"/>
      <c r="T226" s="172"/>
      <c r="U226" s="42">
        <v>100</v>
      </c>
      <c r="V226" s="29" t="s">
        <v>313</v>
      </c>
      <c r="W226" s="29" t="s">
        <v>103</v>
      </c>
      <c r="X226" s="7" t="s">
        <v>314</v>
      </c>
      <c r="Y226" s="279">
        <v>30</v>
      </c>
      <c r="Z226" s="186" t="s">
        <v>2028</v>
      </c>
      <c r="AA226" s="186" t="s">
        <v>6837</v>
      </c>
      <c r="AB226" s="21">
        <v>2</v>
      </c>
      <c r="AC226" s="186"/>
      <c r="AG226" s="186"/>
      <c r="AI226" s="186"/>
      <c r="AJ226" s="186"/>
      <c r="AK226" s="186"/>
      <c r="AL226" s="186"/>
      <c r="AM226" s="186"/>
    </row>
    <row r="227" spans="1:39" x14ac:dyDescent="0.35">
      <c r="A227" s="165">
        <v>386</v>
      </c>
      <c r="B227" s="55" t="s">
        <v>6945</v>
      </c>
      <c r="C227" s="187">
        <v>40</v>
      </c>
      <c r="D227" s="186"/>
      <c r="E227" s="21">
        <v>2</v>
      </c>
      <c r="F227" s="187">
        <v>4571</v>
      </c>
      <c r="G227" s="187">
        <v>914</v>
      </c>
      <c r="H227" s="21"/>
      <c r="I227" s="21">
        <v>1</v>
      </c>
      <c r="J227" s="187">
        <v>2400</v>
      </c>
      <c r="K227" s="186" t="s">
        <v>6945</v>
      </c>
      <c r="L227" s="186" t="s">
        <v>6945</v>
      </c>
      <c r="M227" s="176"/>
      <c r="N227" s="176"/>
      <c r="O227" s="176"/>
      <c r="P227" s="176"/>
      <c r="Q227" s="176"/>
      <c r="R227" s="176"/>
      <c r="S227" s="176"/>
      <c r="T227" s="176"/>
      <c r="U227" s="21">
        <v>100</v>
      </c>
      <c r="V227" s="186" t="s">
        <v>313</v>
      </c>
      <c r="W227" s="186" t="s">
        <v>104</v>
      </c>
      <c r="X227" s="7" t="s">
        <v>6939</v>
      </c>
      <c r="Y227" s="279">
        <v>40</v>
      </c>
      <c r="Z227" s="186" t="s">
        <v>120</v>
      </c>
      <c r="AA227" s="186" t="s">
        <v>6859</v>
      </c>
      <c r="AB227" s="21">
        <v>2</v>
      </c>
      <c r="AC227" s="186"/>
      <c r="AG227" s="186"/>
      <c r="AI227" s="186"/>
      <c r="AJ227" s="186"/>
      <c r="AK227" s="186"/>
      <c r="AL227" s="186"/>
      <c r="AM227" s="186"/>
    </row>
    <row r="228" spans="1:39" x14ac:dyDescent="0.35">
      <c r="A228" s="165">
        <v>387</v>
      </c>
      <c r="B228" s="55" t="s">
        <v>6946</v>
      </c>
      <c r="C228" s="187">
        <v>40</v>
      </c>
      <c r="D228" s="186"/>
      <c r="E228" s="21">
        <v>2</v>
      </c>
      <c r="F228" s="187">
        <v>4571</v>
      </c>
      <c r="G228" s="187">
        <v>914</v>
      </c>
      <c r="H228" s="21"/>
      <c r="I228" s="21">
        <v>1</v>
      </c>
      <c r="J228" s="187">
        <v>2400</v>
      </c>
      <c r="K228" s="186" t="s">
        <v>6946</v>
      </c>
      <c r="L228" s="186" t="s">
        <v>6946</v>
      </c>
      <c r="M228" s="176"/>
      <c r="N228" s="176"/>
      <c r="O228" s="176"/>
      <c r="P228" s="176"/>
      <c r="Q228" s="176"/>
      <c r="R228" s="176"/>
      <c r="S228" s="176"/>
      <c r="T228" s="176"/>
      <c r="U228" s="21">
        <v>100</v>
      </c>
      <c r="V228" s="186" t="s">
        <v>313</v>
      </c>
      <c r="W228" s="186" t="s">
        <v>104</v>
      </c>
      <c r="X228" s="7" t="s">
        <v>6939</v>
      </c>
      <c r="Y228" s="279">
        <v>40</v>
      </c>
      <c r="Z228" s="186" t="s">
        <v>120</v>
      </c>
      <c r="AA228" s="186" t="s">
        <v>6850</v>
      </c>
      <c r="AB228" s="21">
        <v>2</v>
      </c>
      <c r="AC228" s="186"/>
      <c r="AG228" s="186"/>
      <c r="AI228" s="186"/>
      <c r="AJ228" s="186"/>
      <c r="AK228" s="186"/>
      <c r="AL228" s="186"/>
      <c r="AM228" s="186"/>
    </row>
    <row r="229" spans="1:39" x14ac:dyDescent="0.35">
      <c r="A229" s="165">
        <v>388</v>
      </c>
      <c r="B229" s="55" t="s">
        <v>6947</v>
      </c>
      <c r="C229" s="187">
        <v>40</v>
      </c>
      <c r="D229" s="186"/>
      <c r="E229" s="21">
        <v>2</v>
      </c>
      <c r="F229" s="187">
        <v>4571</v>
      </c>
      <c r="G229" s="187">
        <v>914</v>
      </c>
      <c r="H229" s="21"/>
      <c r="I229" s="21">
        <v>1</v>
      </c>
      <c r="J229" s="187">
        <v>2400</v>
      </c>
      <c r="K229" s="186" t="s">
        <v>6947</v>
      </c>
      <c r="L229" s="186" t="s">
        <v>6947</v>
      </c>
      <c r="M229" s="176"/>
      <c r="N229" s="176"/>
      <c r="O229" s="176"/>
      <c r="P229" s="176"/>
      <c r="Q229" s="176"/>
      <c r="R229" s="176"/>
      <c r="S229" s="176"/>
      <c r="T229" s="176"/>
      <c r="U229" s="21">
        <v>100</v>
      </c>
      <c r="V229" s="186" t="s">
        <v>313</v>
      </c>
      <c r="W229" s="186" t="s">
        <v>104</v>
      </c>
      <c r="X229" s="7" t="s">
        <v>6939</v>
      </c>
      <c r="Y229" s="279">
        <v>40</v>
      </c>
      <c r="Z229" s="186" t="s">
        <v>120</v>
      </c>
      <c r="AA229" s="186" t="s">
        <v>6855</v>
      </c>
      <c r="AB229" s="21">
        <v>2</v>
      </c>
      <c r="AC229" s="186"/>
      <c r="AG229" s="186"/>
      <c r="AI229" s="186"/>
      <c r="AJ229" s="186"/>
      <c r="AK229" s="186"/>
      <c r="AL229" s="186"/>
      <c r="AM229" s="186"/>
    </row>
    <row r="230" spans="1:39" x14ac:dyDescent="0.35">
      <c r="A230" s="165">
        <v>389</v>
      </c>
      <c r="B230" s="55" t="s">
        <v>6948</v>
      </c>
      <c r="C230" s="187">
        <v>32</v>
      </c>
      <c r="D230" s="186"/>
      <c r="E230" s="21">
        <v>2</v>
      </c>
      <c r="F230" s="187">
        <v>3461</v>
      </c>
      <c r="G230" s="187">
        <v>692</v>
      </c>
      <c r="H230" s="21"/>
      <c r="I230" s="21">
        <v>1</v>
      </c>
      <c r="J230" s="187">
        <v>1905</v>
      </c>
      <c r="K230" s="186" t="s">
        <v>6948</v>
      </c>
      <c r="L230" s="186" t="s">
        <v>6948</v>
      </c>
      <c r="M230" s="176"/>
      <c r="N230" s="176"/>
      <c r="O230" s="176"/>
      <c r="P230" s="176"/>
      <c r="Q230" s="176"/>
      <c r="R230" s="176"/>
      <c r="S230" s="176"/>
      <c r="T230" s="176"/>
      <c r="U230" s="21">
        <v>100</v>
      </c>
      <c r="V230" s="186" t="s">
        <v>313</v>
      </c>
      <c r="W230" s="186" t="s">
        <v>104</v>
      </c>
      <c r="X230" s="7" t="s">
        <v>6939</v>
      </c>
      <c r="Y230" s="279">
        <v>32</v>
      </c>
      <c r="Z230" s="186" t="s">
        <v>120</v>
      </c>
      <c r="AA230" s="186" t="s">
        <v>6862</v>
      </c>
      <c r="AB230" s="21">
        <v>2</v>
      </c>
      <c r="AC230" s="186"/>
      <c r="AG230" s="186"/>
      <c r="AI230" s="186"/>
      <c r="AJ230" s="186"/>
      <c r="AK230" s="186"/>
      <c r="AL230" s="186"/>
      <c r="AM230" s="186"/>
    </row>
    <row r="231" spans="1:39" x14ac:dyDescent="0.35">
      <c r="A231" s="165">
        <v>390</v>
      </c>
      <c r="B231" s="55" t="s">
        <v>6949</v>
      </c>
      <c r="C231" s="187">
        <v>32</v>
      </c>
      <c r="D231" s="186"/>
      <c r="E231" s="21">
        <v>2</v>
      </c>
      <c r="F231" s="187">
        <v>3461</v>
      </c>
      <c r="G231" s="187">
        <v>692</v>
      </c>
      <c r="H231" s="21"/>
      <c r="I231" s="21">
        <v>1</v>
      </c>
      <c r="J231" s="187">
        <v>1905</v>
      </c>
      <c r="K231" s="186" t="s">
        <v>6949</v>
      </c>
      <c r="L231" s="186" t="s">
        <v>6949</v>
      </c>
      <c r="M231" s="176"/>
      <c r="N231" s="176"/>
      <c r="O231" s="176"/>
      <c r="P231" s="176"/>
      <c r="Q231" s="176"/>
      <c r="R231" s="176"/>
      <c r="S231" s="176"/>
      <c r="T231" s="176"/>
      <c r="U231" s="21">
        <v>100</v>
      </c>
      <c r="V231" s="186" t="s">
        <v>313</v>
      </c>
      <c r="W231" s="186" t="s">
        <v>104</v>
      </c>
      <c r="X231" s="7" t="s">
        <v>6939</v>
      </c>
      <c r="Y231" s="279">
        <v>32</v>
      </c>
      <c r="Z231" s="186" t="s">
        <v>120</v>
      </c>
      <c r="AA231" s="186" t="s">
        <v>6867</v>
      </c>
      <c r="AB231" s="21">
        <v>2</v>
      </c>
      <c r="AC231" s="186"/>
      <c r="AG231" s="186"/>
      <c r="AI231" s="186"/>
      <c r="AJ231" s="186"/>
      <c r="AK231" s="186"/>
      <c r="AL231" s="186"/>
      <c r="AM231" s="186"/>
    </row>
    <row r="232" spans="1:39" x14ac:dyDescent="0.35">
      <c r="A232" s="165">
        <v>391</v>
      </c>
      <c r="B232" s="55" t="s">
        <v>6950</v>
      </c>
      <c r="C232" s="187">
        <v>38</v>
      </c>
      <c r="D232" s="186"/>
      <c r="E232" s="21">
        <v>2</v>
      </c>
      <c r="F232" s="271">
        <v>6933</v>
      </c>
      <c r="G232" s="187">
        <v>1387</v>
      </c>
      <c r="H232" s="21"/>
      <c r="I232" s="21">
        <v>2</v>
      </c>
      <c r="J232" s="271">
        <v>3334</v>
      </c>
      <c r="K232" s="186" t="s">
        <v>6950</v>
      </c>
      <c r="L232" s="186" t="s">
        <v>6950</v>
      </c>
      <c r="M232" s="176"/>
      <c r="N232" s="176"/>
      <c r="O232" s="176"/>
      <c r="P232" s="176"/>
      <c r="Q232" s="176"/>
      <c r="R232" s="176"/>
      <c r="S232" s="176"/>
      <c r="T232" s="176"/>
      <c r="U232" s="21">
        <v>100</v>
      </c>
      <c r="V232" s="186" t="s">
        <v>313</v>
      </c>
      <c r="W232" s="186" t="s">
        <v>103</v>
      </c>
      <c r="X232" s="7" t="s">
        <v>314</v>
      </c>
      <c r="Y232" s="279">
        <v>38</v>
      </c>
      <c r="Z232" s="186" t="s">
        <v>2028</v>
      </c>
      <c r="AA232" s="186" t="s">
        <v>6921</v>
      </c>
      <c r="AB232" s="21">
        <v>2</v>
      </c>
      <c r="AC232" s="186"/>
      <c r="AG232" s="186"/>
      <c r="AI232" s="186"/>
      <c r="AJ232" s="186"/>
      <c r="AK232" s="186"/>
      <c r="AL232" s="186"/>
      <c r="AM232" s="186"/>
    </row>
    <row r="233" spans="1:39" x14ac:dyDescent="0.35">
      <c r="A233" s="165">
        <v>392</v>
      </c>
      <c r="B233" s="55" t="s">
        <v>6951</v>
      </c>
      <c r="C233" s="187">
        <v>38</v>
      </c>
      <c r="D233" s="186"/>
      <c r="E233" s="21">
        <v>2</v>
      </c>
      <c r="F233" s="271">
        <v>5548</v>
      </c>
      <c r="G233" s="187">
        <v>1110</v>
      </c>
      <c r="H233" s="21"/>
      <c r="I233" s="21">
        <v>2</v>
      </c>
      <c r="J233" s="271">
        <v>3334</v>
      </c>
      <c r="K233" s="186" t="s">
        <v>6951</v>
      </c>
      <c r="L233" s="186" t="s">
        <v>6951</v>
      </c>
      <c r="M233" s="176"/>
      <c r="N233" s="176"/>
      <c r="O233" s="176"/>
      <c r="P233" s="176"/>
      <c r="Q233" s="176"/>
      <c r="R233" s="176"/>
      <c r="S233" s="176"/>
      <c r="T233" s="176"/>
      <c r="U233" s="21">
        <v>100</v>
      </c>
      <c r="V233" s="186" t="s">
        <v>313</v>
      </c>
      <c r="W233" s="186" t="s">
        <v>103</v>
      </c>
      <c r="X233" s="7" t="s">
        <v>314</v>
      </c>
      <c r="Y233" s="279">
        <v>38</v>
      </c>
      <c r="Z233" s="29" t="s">
        <v>2028</v>
      </c>
      <c r="AA233" s="29" t="s">
        <v>6758</v>
      </c>
      <c r="AB233" s="42">
        <v>2</v>
      </c>
      <c r="AC233" s="186"/>
      <c r="AG233" s="186"/>
      <c r="AI233" s="186"/>
      <c r="AJ233" s="186"/>
      <c r="AK233" s="186"/>
      <c r="AL233" s="186"/>
      <c r="AM233" s="186"/>
    </row>
    <row r="234" spans="1:39" x14ac:dyDescent="0.35">
      <c r="A234" s="165">
        <v>393</v>
      </c>
      <c r="B234" s="55" t="s">
        <v>6952</v>
      </c>
      <c r="C234" s="187">
        <v>38</v>
      </c>
      <c r="D234" s="186"/>
      <c r="E234" s="21">
        <v>2</v>
      </c>
      <c r="F234" s="271">
        <v>6145</v>
      </c>
      <c r="G234" s="187">
        <v>1229</v>
      </c>
      <c r="H234" s="21"/>
      <c r="I234" s="21">
        <v>2</v>
      </c>
      <c r="J234" s="271">
        <v>3334</v>
      </c>
      <c r="K234" s="186" t="s">
        <v>6952</v>
      </c>
      <c r="L234" s="186" t="s">
        <v>6952</v>
      </c>
      <c r="M234" s="176"/>
      <c r="N234" s="176"/>
      <c r="O234" s="176"/>
      <c r="P234" s="176"/>
      <c r="Q234" s="176"/>
      <c r="R234" s="176"/>
      <c r="S234" s="176"/>
      <c r="T234" s="176"/>
      <c r="U234" s="21">
        <v>100</v>
      </c>
      <c r="V234" s="186" t="s">
        <v>313</v>
      </c>
      <c r="W234" s="186" t="s">
        <v>103</v>
      </c>
      <c r="X234" s="7" t="s">
        <v>314</v>
      </c>
      <c r="Y234" s="279">
        <v>38</v>
      </c>
      <c r="Z234" s="186" t="s">
        <v>2028</v>
      </c>
      <c r="AA234" s="186" t="s">
        <v>6881</v>
      </c>
      <c r="AB234" s="21">
        <v>2</v>
      </c>
      <c r="AC234" s="186"/>
      <c r="AG234" s="186"/>
      <c r="AI234" s="186"/>
      <c r="AJ234" s="186"/>
      <c r="AK234" s="186"/>
      <c r="AL234" s="186"/>
      <c r="AM234" s="186"/>
    </row>
    <row r="235" spans="1:39" x14ac:dyDescent="0.35">
      <c r="A235" s="165">
        <v>394</v>
      </c>
      <c r="B235" s="55" t="s">
        <v>7055</v>
      </c>
      <c r="C235" s="187">
        <v>38</v>
      </c>
      <c r="D235" s="186"/>
      <c r="E235" s="21">
        <v>2</v>
      </c>
      <c r="F235" s="271">
        <v>6145</v>
      </c>
      <c r="G235" s="187">
        <v>1229</v>
      </c>
      <c r="H235" s="21"/>
      <c r="I235" s="21">
        <v>2</v>
      </c>
      <c r="J235" s="271">
        <v>3334</v>
      </c>
      <c r="K235" s="186" t="s">
        <v>7055</v>
      </c>
      <c r="L235" s="186" t="s">
        <v>7055</v>
      </c>
      <c r="M235" s="176"/>
      <c r="N235" s="176"/>
      <c r="O235" s="176"/>
      <c r="P235" s="176"/>
      <c r="Q235" s="176"/>
      <c r="R235" s="176"/>
      <c r="S235" s="176"/>
      <c r="T235" s="176"/>
      <c r="U235" s="21">
        <v>100</v>
      </c>
      <c r="V235" s="186" t="s">
        <v>313</v>
      </c>
      <c r="W235" s="186" t="s">
        <v>103</v>
      </c>
      <c r="X235" s="7" t="s">
        <v>314</v>
      </c>
      <c r="Y235" s="279">
        <v>38</v>
      </c>
      <c r="Z235" s="186" t="s">
        <v>2028</v>
      </c>
      <c r="AA235" s="186" t="s">
        <v>7056</v>
      </c>
      <c r="AB235" s="21">
        <v>2</v>
      </c>
      <c r="AC235" s="186"/>
      <c r="AG235" s="186"/>
      <c r="AI235" s="186"/>
      <c r="AJ235" s="186"/>
      <c r="AK235" s="186"/>
      <c r="AL235" s="186"/>
      <c r="AM235" s="186"/>
    </row>
    <row r="236" spans="1:39" x14ac:dyDescent="0.35">
      <c r="A236" s="165">
        <v>395</v>
      </c>
      <c r="B236" s="55" t="s">
        <v>7057</v>
      </c>
      <c r="C236" s="187">
        <v>48</v>
      </c>
      <c r="D236" s="186"/>
      <c r="E236" s="21">
        <v>2</v>
      </c>
      <c r="F236" s="271">
        <v>7327</v>
      </c>
      <c r="G236" s="187">
        <v>1465</v>
      </c>
      <c r="H236" s="21"/>
      <c r="I236" s="21">
        <v>2</v>
      </c>
      <c r="J236" s="271">
        <v>4200</v>
      </c>
      <c r="K236" s="186" t="s">
        <v>7057</v>
      </c>
      <c r="L236" s="186" t="s">
        <v>7057</v>
      </c>
      <c r="M236" s="176"/>
      <c r="N236" s="176"/>
      <c r="O236" s="176"/>
      <c r="P236" s="176"/>
      <c r="Q236" s="176"/>
      <c r="R236" s="176"/>
      <c r="S236" s="176"/>
      <c r="T236" s="176"/>
      <c r="U236" s="21">
        <v>100</v>
      </c>
      <c r="V236" s="186" t="s">
        <v>313</v>
      </c>
      <c r="W236" s="186" t="s">
        <v>103</v>
      </c>
      <c r="X236" s="7" t="s">
        <v>314</v>
      </c>
      <c r="Y236" s="279">
        <v>48</v>
      </c>
      <c r="Z236" s="186" t="s">
        <v>2028</v>
      </c>
      <c r="AA236" s="186" t="s">
        <v>7056</v>
      </c>
      <c r="AB236" s="21">
        <v>2</v>
      </c>
      <c r="AC236" s="186"/>
      <c r="AG236" s="186"/>
      <c r="AI236" s="186"/>
      <c r="AJ236" s="186"/>
      <c r="AK236" s="186"/>
      <c r="AL236" s="186"/>
      <c r="AM236" s="186"/>
    </row>
    <row r="237" spans="1:39" x14ac:dyDescent="0.35">
      <c r="A237" s="165">
        <v>396</v>
      </c>
      <c r="B237" s="55" t="s">
        <v>6953</v>
      </c>
      <c r="C237" s="271">
        <v>30</v>
      </c>
      <c r="D237" s="29"/>
      <c r="E237" s="42">
        <v>2</v>
      </c>
      <c r="F237" s="271">
        <v>4652</v>
      </c>
      <c r="G237" s="271">
        <v>930</v>
      </c>
      <c r="H237" s="42"/>
      <c r="I237" s="42">
        <v>2</v>
      </c>
      <c r="J237" s="271">
        <v>2646</v>
      </c>
      <c r="K237" s="29" t="s">
        <v>6953</v>
      </c>
      <c r="L237" s="29" t="s">
        <v>6953</v>
      </c>
      <c r="M237" s="172"/>
      <c r="N237" s="172"/>
      <c r="O237" s="172"/>
      <c r="P237" s="172"/>
      <c r="Q237" s="172"/>
      <c r="R237" s="172"/>
      <c r="S237" s="172"/>
      <c r="T237" s="172"/>
      <c r="U237" s="42">
        <v>100</v>
      </c>
      <c r="V237" s="29" t="s">
        <v>313</v>
      </c>
      <c r="W237" s="29" t="s">
        <v>103</v>
      </c>
      <c r="X237" s="7" t="s">
        <v>314</v>
      </c>
      <c r="Y237" s="279">
        <v>30</v>
      </c>
      <c r="Z237" s="29" t="s">
        <v>2028</v>
      </c>
      <c r="AA237" s="29" t="s">
        <v>6761</v>
      </c>
      <c r="AB237" s="42">
        <v>2</v>
      </c>
      <c r="AC237" s="186"/>
      <c r="AG237" s="186"/>
      <c r="AI237" s="186"/>
      <c r="AJ237" s="186"/>
      <c r="AK237" s="186"/>
      <c r="AL237" s="186"/>
      <c r="AM237" s="186"/>
    </row>
    <row r="238" spans="1:39" x14ac:dyDescent="0.35">
      <c r="A238" s="165">
        <v>407</v>
      </c>
      <c r="B238" s="55" t="s">
        <v>6955</v>
      </c>
      <c r="C238" s="187">
        <v>12</v>
      </c>
      <c r="D238" s="29"/>
      <c r="E238" s="42">
        <v>1</v>
      </c>
      <c r="F238" s="271">
        <v>288</v>
      </c>
      <c r="G238" s="271">
        <v>58</v>
      </c>
      <c r="H238" s="42"/>
      <c r="I238" s="42">
        <v>2</v>
      </c>
      <c r="J238" s="271">
        <v>300</v>
      </c>
      <c r="K238" s="29" t="s">
        <v>6955</v>
      </c>
      <c r="L238" s="29" t="s">
        <v>6955</v>
      </c>
      <c r="M238" s="172"/>
      <c r="N238" s="172"/>
      <c r="O238" s="172"/>
      <c r="P238" s="172"/>
      <c r="Q238" s="172"/>
      <c r="R238" s="172"/>
      <c r="S238" s="172"/>
      <c r="T238" s="172"/>
      <c r="U238" s="42">
        <v>150</v>
      </c>
      <c r="V238" s="29" t="s">
        <v>147</v>
      </c>
      <c r="W238" s="29" t="s">
        <v>3</v>
      </c>
      <c r="X238" s="7" t="s">
        <v>286</v>
      </c>
      <c r="Y238" s="279">
        <v>12</v>
      </c>
      <c r="Z238" s="186" t="s">
        <v>120</v>
      </c>
      <c r="AA238" s="186" t="s">
        <v>635</v>
      </c>
      <c r="AB238" s="21">
        <v>1</v>
      </c>
      <c r="AC238" s="186"/>
      <c r="AG238" s="186"/>
      <c r="AI238" s="186"/>
      <c r="AJ238" s="186"/>
      <c r="AK238" s="186"/>
      <c r="AL238" s="186"/>
      <c r="AM238" s="186"/>
    </row>
    <row r="239" spans="1:39" x14ac:dyDescent="0.35">
      <c r="A239" s="165">
        <v>408</v>
      </c>
      <c r="B239" s="55" t="s">
        <v>6956</v>
      </c>
      <c r="C239" s="271">
        <v>12</v>
      </c>
      <c r="D239" s="29"/>
      <c r="E239" s="42">
        <v>1</v>
      </c>
      <c r="F239" s="271">
        <v>223</v>
      </c>
      <c r="G239" s="271">
        <v>45</v>
      </c>
      <c r="H239" s="42"/>
      <c r="I239" s="42">
        <v>2</v>
      </c>
      <c r="J239" s="271">
        <v>300</v>
      </c>
      <c r="K239" s="29" t="s">
        <v>6956</v>
      </c>
      <c r="L239" s="29" t="s">
        <v>6956</v>
      </c>
      <c r="M239" s="172"/>
      <c r="N239" s="172"/>
      <c r="O239" s="176"/>
      <c r="P239" s="176"/>
      <c r="Q239" s="172"/>
      <c r="R239" s="172"/>
      <c r="S239" s="172"/>
      <c r="T239" s="172"/>
      <c r="U239" s="42">
        <v>150</v>
      </c>
      <c r="V239" s="29" t="s">
        <v>147</v>
      </c>
      <c r="W239" s="29" t="s">
        <v>3</v>
      </c>
      <c r="X239" s="7" t="s">
        <v>286</v>
      </c>
      <c r="Y239" s="279">
        <v>12</v>
      </c>
      <c r="Z239" s="29" t="s">
        <v>120</v>
      </c>
      <c r="AA239" s="29" t="s">
        <v>653</v>
      </c>
      <c r="AB239" s="42">
        <v>1</v>
      </c>
      <c r="AC239" s="186"/>
      <c r="AG239" s="186"/>
      <c r="AI239" s="186"/>
      <c r="AJ239" s="186"/>
      <c r="AK239" s="186"/>
      <c r="AL239" s="186"/>
      <c r="AM239" s="186"/>
    </row>
    <row r="240" spans="1:39" x14ac:dyDescent="0.35">
      <c r="A240" s="165">
        <v>409</v>
      </c>
      <c r="B240" s="55" t="s">
        <v>6957</v>
      </c>
      <c r="C240" s="271">
        <v>12</v>
      </c>
      <c r="D240" s="29"/>
      <c r="E240" s="42">
        <v>1</v>
      </c>
      <c r="F240" s="271">
        <v>288</v>
      </c>
      <c r="G240" s="271">
        <v>58</v>
      </c>
      <c r="H240" s="42"/>
      <c r="I240" s="42">
        <v>2</v>
      </c>
      <c r="J240" s="271">
        <v>300</v>
      </c>
      <c r="K240" s="29" t="s">
        <v>6957</v>
      </c>
      <c r="L240" s="29" t="s">
        <v>6957</v>
      </c>
      <c r="M240" s="172"/>
      <c r="N240" s="172"/>
      <c r="O240" s="172"/>
      <c r="P240" s="172"/>
      <c r="Q240" s="172"/>
      <c r="R240" s="172"/>
      <c r="S240" s="172"/>
      <c r="T240" s="172"/>
      <c r="U240" s="42">
        <v>150</v>
      </c>
      <c r="V240" s="29" t="s">
        <v>147</v>
      </c>
      <c r="W240" s="29" t="s">
        <v>3</v>
      </c>
      <c r="X240" s="7" t="s">
        <v>286</v>
      </c>
      <c r="Y240" s="279">
        <v>12</v>
      </c>
      <c r="Z240" s="29" t="s">
        <v>120</v>
      </c>
      <c r="AA240" s="29" t="s">
        <v>649</v>
      </c>
      <c r="AB240" s="42">
        <v>1</v>
      </c>
      <c r="AC240" s="186"/>
      <c r="AG240" s="186"/>
      <c r="AI240" s="186"/>
      <c r="AJ240" s="186"/>
      <c r="AK240" s="186"/>
      <c r="AL240" s="186"/>
      <c r="AM240" s="186"/>
    </row>
    <row r="241" spans="1:39" x14ac:dyDescent="0.35">
      <c r="A241" s="165">
        <v>410</v>
      </c>
      <c r="B241" s="55" t="s">
        <v>7160</v>
      </c>
      <c r="C241" s="271">
        <v>12</v>
      </c>
      <c r="D241" s="29"/>
      <c r="E241" s="42">
        <v>1</v>
      </c>
      <c r="F241" s="271">
        <v>288</v>
      </c>
      <c r="G241" s="271">
        <v>58</v>
      </c>
      <c r="H241" s="42"/>
      <c r="I241" s="42">
        <v>2</v>
      </c>
      <c r="J241" s="271">
        <v>300</v>
      </c>
      <c r="K241" s="29" t="s">
        <v>7160</v>
      </c>
      <c r="L241" s="29" t="s">
        <v>7160</v>
      </c>
      <c r="M241" s="172"/>
      <c r="N241" s="172"/>
      <c r="O241" s="172"/>
      <c r="P241" s="172"/>
      <c r="Q241" s="172"/>
      <c r="R241" s="172"/>
      <c r="S241" s="172"/>
      <c r="T241" s="172"/>
      <c r="U241" s="42">
        <v>100</v>
      </c>
      <c r="V241" s="29" t="s">
        <v>147</v>
      </c>
      <c r="W241" s="29" t="s">
        <v>3</v>
      </c>
      <c r="X241" s="7" t="s">
        <v>239</v>
      </c>
      <c r="Y241" s="279">
        <v>12</v>
      </c>
      <c r="Z241" s="29" t="s">
        <v>120</v>
      </c>
      <c r="AA241" s="29" t="s">
        <v>7158</v>
      </c>
      <c r="AB241" s="42">
        <v>1</v>
      </c>
      <c r="AC241" s="186"/>
      <c r="AG241" s="186"/>
      <c r="AI241" s="186"/>
      <c r="AJ241" s="186"/>
      <c r="AK241" s="186"/>
      <c r="AL241" s="186"/>
      <c r="AM241" s="186"/>
    </row>
    <row r="242" spans="1:39" x14ac:dyDescent="0.35">
      <c r="A242" s="165">
        <v>411</v>
      </c>
      <c r="B242" s="55" t="s">
        <v>7074</v>
      </c>
      <c r="C242" s="271">
        <v>15</v>
      </c>
      <c r="D242" s="29"/>
      <c r="E242" s="42">
        <v>1</v>
      </c>
      <c r="F242" s="271">
        <v>380</v>
      </c>
      <c r="G242" s="271">
        <v>76</v>
      </c>
      <c r="H242" s="42"/>
      <c r="I242" s="42">
        <v>2</v>
      </c>
      <c r="J242" s="271">
        <v>378</v>
      </c>
      <c r="K242" s="29" t="s">
        <v>7074</v>
      </c>
      <c r="L242" s="29" t="s">
        <v>7074</v>
      </c>
      <c r="M242" s="172"/>
      <c r="N242" s="172"/>
      <c r="O242" s="172"/>
      <c r="P242" s="172"/>
      <c r="Q242" s="172"/>
      <c r="R242" s="172"/>
      <c r="S242" s="172"/>
      <c r="T242" s="172"/>
      <c r="U242" s="42">
        <v>150</v>
      </c>
      <c r="V242" s="29" t="s">
        <v>147</v>
      </c>
      <c r="W242" s="29" t="s">
        <v>3</v>
      </c>
      <c r="X242" s="7" t="s">
        <v>3235</v>
      </c>
      <c r="Y242" s="279">
        <v>15</v>
      </c>
      <c r="Z242" s="29" t="s">
        <v>120</v>
      </c>
      <c r="AA242" s="29" t="s">
        <v>7073</v>
      </c>
      <c r="AB242" s="42">
        <v>1</v>
      </c>
      <c r="AC242" s="186"/>
      <c r="AG242" s="186"/>
      <c r="AI242" s="186"/>
      <c r="AJ242" s="186"/>
      <c r="AK242" s="186"/>
      <c r="AL242" s="186"/>
      <c r="AM242" s="186"/>
    </row>
    <row r="243" spans="1:39" x14ac:dyDescent="0.35">
      <c r="A243" s="165">
        <v>412</v>
      </c>
      <c r="B243" s="55" t="s">
        <v>7079</v>
      </c>
      <c r="C243" s="187">
        <v>15</v>
      </c>
      <c r="D243" s="186"/>
      <c r="E243" s="21">
        <v>1</v>
      </c>
      <c r="F243" s="271">
        <v>294</v>
      </c>
      <c r="G243" s="187">
        <v>59</v>
      </c>
      <c r="H243" s="21"/>
      <c r="I243" s="21">
        <v>2</v>
      </c>
      <c r="J243" s="271">
        <v>378</v>
      </c>
      <c r="K243" s="186" t="s">
        <v>7079</v>
      </c>
      <c r="L243" s="186" t="s">
        <v>7079</v>
      </c>
      <c r="M243" s="176"/>
      <c r="N243" s="176"/>
      <c r="O243" s="176"/>
      <c r="P243" s="176"/>
      <c r="Q243" s="176"/>
      <c r="R243" s="176"/>
      <c r="S243" s="176"/>
      <c r="T243" s="176"/>
      <c r="U243" s="21">
        <v>150</v>
      </c>
      <c r="V243" s="186" t="s">
        <v>147</v>
      </c>
      <c r="W243" s="186" t="s">
        <v>3</v>
      </c>
      <c r="X243" s="7" t="s">
        <v>3235</v>
      </c>
      <c r="Y243" s="279">
        <v>15</v>
      </c>
      <c r="Z243" s="186" t="s">
        <v>120</v>
      </c>
      <c r="AA243" s="186" t="s">
        <v>7553</v>
      </c>
      <c r="AB243" s="21">
        <v>1</v>
      </c>
      <c r="AC243" s="186"/>
      <c r="AG243" s="186"/>
      <c r="AI243" s="186"/>
      <c r="AJ243" s="186"/>
      <c r="AK243" s="186"/>
      <c r="AL243" s="186"/>
      <c r="AM243" s="186"/>
    </row>
    <row r="244" spans="1:39" x14ac:dyDescent="0.35">
      <c r="A244" s="165">
        <v>413</v>
      </c>
      <c r="B244" s="55" t="s">
        <v>7175</v>
      </c>
      <c r="C244" s="271">
        <v>15</v>
      </c>
      <c r="D244" s="29"/>
      <c r="E244" s="42">
        <v>1</v>
      </c>
      <c r="F244" s="271">
        <v>380</v>
      </c>
      <c r="G244" s="271">
        <v>76</v>
      </c>
      <c r="H244" s="42"/>
      <c r="I244" s="42">
        <v>2</v>
      </c>
      <c r="J244" s="271">
        <v>378</v>
      </c>
      <c r="K244" s="29" t="s">
        <v>7175</v>
      </c>
      <c r="L244" s="29" t="s">
        <v>7175</v>
      </c>
      <c r="M244" s="172"/>
      <c r="N244" s="172"/>
      <c r="O244" s="172"/>
      <c r="P244" s="172"/>
      <c r="Q244" s="172"/>
      <c r="R244" s="172"/>
      <c r="S244" s="172"/>
      <c r="T244" s="172"/>
      <c r="U244" s="42">
        <v>150</v>
      </c>
      <c r="V244" s="29" t="s">
        <v>147</v>
      </c>
      <c r="W244" s="29" t="s">
        <v>3</v>
      </c>
      <c r="X244" s="7" t="s">
        <v>3235</v>
      </c>
      <c r="Y244" s="279">
        <v>15</v>
      </c>
      <c r="Z244" s="29" t="s">
        <v>120</v>
      </c>
      <c r="AA244" s="29" t="s">
        <v>7174</v>
      </c>
      <c r="AB244" s="42">
        <v>1</v>
      </c>
      <c r="AC244" s="186"/>
      <c r="AG244" s="186"/>
      <c r="AI244" s="186"/>
      <c r="AJ244" s="186"/>
      <c r="AK244" s="186"/>
      <c r="AL244" s="186"/>
      <c r="AM244" s="186"/>
    </row>
    <row r="245" spans="1:39" x14ac:dyDescent="0.35">
      <c r="A245" s="165">
        <v>414</v>
      </c>
      <c r="B245" s="55" t="s">
        <v>6958</v>
      </c>
      <c r="C245" s="271">
        <v>15</v>
      </c>
      <c r="D245" s="29"/>
      <c r="E245" s="42">
        <v>1</v>
      </c>
      <c r="F245" s="271">
        <v>429</v>
      </c>
      <c r="G245" s="271">
        <v>86</v>
      </c>
      <c r="H245" s="42"/>
      <c r="I245" s="42">
        <v>2</v>
      </c>
      <c r="J245" s="271">
        <v>378</v>
      </c>
      <c r="K245" s="29" t="s">
        <v>6958</v>
      </c>
      <c r="L245" s="29" t="s">
        <v>6958</v>
      </c>
      <c r="M245" s="172"/>
      <c r="N245" s="172"/>
      <c r="O245" s="172"/>
      <c r="P245" s="172"/>
      <c r="Q245" s="172"/>
      <c r="R245" s="172"/>
      <c r="S245" s="172"/>
      <c r="T245" s="172"/>
      <c r="U245" s="42">
        <v>150</v>
      </c>
      <c r="V245" s="29" t="s">
        <v>147</v>
      </c>
      <c r="W245" s="29" t="s">
        <v>3</v>
      </c>
      <c r="X245" s="7" t="s">
        <v>3235</v>
      </c>
      <c r="Y245" s="279">
        <v>15</v>
      </c>
      <c r="Z245" s="29" t="s">
        <v>120</v>
      </c>
      <c r="AA245" s="29" t="s">
        <v>585</v>
      </c>
      <c r="AB245" s="42">
        <v>1</v>
      </c>
      <c r="AC245" s="186"/>
      <c r="AG245" s="186"/>
      <c r="AI245" s="186"/>
      <c r="AJ245" s="186"/>
      <c r="AK245" s="186"/>
      <c r="AL245" s="186"/>
      <c r="AM245" s="186"/>
    </row>
    <row r="246" spans="1:39" x14ac:dyDescent="0.35">
      <c r="A246" s="165">
        <v>415</v>
      </c>
      <c r="B246" s="55" t="s">
        <v>7086</v>
      </c>
      <c r="C246" s="271">
        <v>15</v>
      </c>
      <c r="D246" s="29"/>
      <c r="E246" s="42">
        <v>1</v>
      </c>
      <c r="F246" s="271">
        <v>294</v>
      </c>
      <c r="G246" s="271">
        <v>59</v>
      </c>
      <c r="H246" s="42"/>
      <c r="I246" s="42">
        <v>2</v>
      </c>
      <c r="J246" s="271">
        <v>378</v>
      </c>
      <c r="K246" s="29" t="s">
        <v>7086</v>
      </c>
      <c r="L246" s="29" t="s">
        <v>7086</v>
      </c>
      <c r="M246" s="172"/>
      <c r="N246" s="172"/>
      <c r="O246" s="172"/>
      <c r="P246" s="172"/>
      <c r="Q246" s="172"/>
      <c r="R246" s="172"/>
      <c r="S246" s="172"/>
      <c r="T246" s="172"/>
      <c r="U246" s="42">
        <v>100</v>
      </c>
      <c r="V246" s="29" t="s">
        <v>147</v>
      </c>
      <c r="W246" s="29" t="s">
        <v>3</v>
      </c>
      <c r="X246" s="7" t="s">
        <v>3236</v>
      </c>
      <c r="Y246" s="279">
        <v>15</v>
      </c>
      <c r="Z246" s="29" t="s">
        <v>120</v>
      </c>
      <c r="AA246" s="29" t="s">
        <v>7085</v>
      </c>
      <c r="AB246" s="42">
        <v>1</v>
      </c>
      <c r="AC246" s="186"/>
      <c r="AG246" s="186"/>
      <c r="AI246" s="186"/>
      <c r="AJ246" s="186"/>
      <c r="AK246" s="186"/>
      <c r="AL246" s="186"/>
      <c r="AM246" s="186"/>
    </row>
    <row r="247" spans="1:39" x14ac:dyDescent="0.35">
      <c r="A247" s="165">
        <v>416</v>
      </c>
      <c r="B247" s="55" t="s">
        <v>7089</v>
      </c>
      <c r="C247" s="271">
        <v>15</v>
      </c>
      <c r="D247" s="29"/>
      <c r="E247" s="42">
        <v>1</v>
      </c>
      <c r="F247" s="271">
        <v>294</v>
      </c>
      <c r="G247" s="271">
        <v>59</v>
      </c>
      <c r="H247" s="42"/>
      <c r="I247" s="42">
        <v>2</v>
      </c>
      <c r="J247" s="271">
        <v>378</v>
      </c>
      <c r="K247" s="29" t="s">
        <v>7089</v>
      </c>
      <c r="L247" s="29" t="s">
        <v>7089</v>
      </c>
      <c r="M247" s="172"/>
      <c r="N247" s="172"/>
      <c r="O247" s="172"/>
      <c r="P247" s="172"/>
      <c r="Q247" s="172"/>
      <c r="R247" s="172"/>
      <c r="S247" s="172"/>
      <c r="T247" s="172"/>
      <c r="U247" s="42">
        <v>100</v>
      </c>
      <c r="V247" s="29" t="s">
        <v>147</v>
      </c>
      <c r="W247" s="29" t="s">
        <v>3</v>
      </c>
      <c r="X247" s="7" t="s">
        <v>3236</v>
      </c>
      <c r="Y247" s="279">
        <v>15</v>
      </c>
      <c r="Z247" s="29" t="s">
        <v>120</v>
      </c>
      <c r="AA247" s="29" t="s">
        <v>7088</v>
      </c>
      <c r="AB247" s="42">
        <v>1</v>
      </c>
      <c r="AC247" s="186"/>
      <c r="AG247" s="186"/>
      <c r="AI247" s="186"/>
      <c r="AJ247" s="186"/>
      <c r="AK247" s="186"/>
      <c r="AL247" s="186"/>
      <c r="AM247" s="186"/>
    </row>
    <row r="248" spans="1:39" x14ac:dyDescent="0.35">
      <c r="A248" s="165">
        <v>417</v>
      </c>
      <c r="B248" s="55" t="s">
        <v>7167</v>
      </c>
      <c r="C248" s="271">
        <v>15</v>
      </c>
      <c r="D248" s="29"/>
      <c r="E248" s="42">
        <v>1</v>
      </c>
      <c r="F248" s="271">
        <v>380</v>
      </c>
      <c r="G248" s="271">
        <v>76</v>
      </c>
      <c r="H248" s="42"/>
      <c r="I248" s="42">
        <v>2</v>
      </c>
      <c r="J248" s="271">
        <v>378</v>
      </c>
      <c r="K248" s="29" t="s">
        <v>7167</v>
      </c>
      <c r="L248" s="29" t="s">
        <v>7167</v>
      </c>
      <c r="M248" s="172"/>
      <c r="N248" s="172"/>
      <c r="O248" s="172"/>
      <c r="P248" s="172"/>
      <c r="Q248" s="172"/>
      <c r="R248" s="172"/>
      <c r="S248" s="172"/>
      <c r="T248" s="172"/>
      <c r="U248" s="42">
        <v>100</v>
      </c>
      <c r="V248" s="29" t="s">
        <v>147</v>
      </c>
      <c r="W248" s="29" t="s">
        <v>3</v>
      </c>
      <c r="X248" s="7" t="s">
        <v>3236</v>
      </c>
      <c r="Y248" s="279">
        <v>15</v>
      </c>
      <c r="Z248" s="29" t="s">
        <v>120</v>
      </c>
      <c r="AA248" s="29" t="s">
        <v>7166</v>
      </c>
      <c r="AB248" s="42">
        <v>1</v>
      </c>
      <c r="AC248" s="186"/>
      <c r="AG248" s="186"/>
      <c r="AI248" s="186"/>
      <c r="AJ248" s="186"/>
      <c r="AK248" s="186"/>
      <c r="AL248" s="186"/>
      <c r="AM248" s="186"/>
    </row>
    <row r="249" spans="1:39" x14ac:dyDescent="0.35">
      <c r="A249" s="165">
        <v>418</v>
      </c>
      <c r="B249" s="55" t="s">
        <v>6959</v>
      </c>
      <c r="C249" s="187">
        <v>15</v>
      </c>
      <c r="D249" s="186"/>
      <c r="E249" s="21">
        <v>1</v>
      </c>
      <c r="F249" s="187">
        <v>380</v>
      </c>
      <c r="G249" s="187">
        <v>76</v>
      </c>
      <c r="H249" s="21"/>
      <c r="I249" s="21">
        <v>2</v>
      </c>
      <c r="J249" s="187">
        <v>378</v>
      </c>
      <c r="K249" s="186" t="s">
        <v>6959</v>
      </c>
      <c r="L249" s="186" t="s">
        <v>6959</v>
      </c>
      <c r="M249" s="176"/>
      <c r="N249" s="176"/>
      <c r="O249" s="176"/>
      <c r="P249" s="176"/>
      <c r="Q249" s="176"/>
      <c r="R249" s="176"/>
      <c r="S249" s="176"/>
      <c r="T249" s="176"/>
      <c r="U249" s="21">
        <v>100</v>
      </c>
      <c r="V249" s="186" t="s">
        <v>147</v>
      </c>
      <c r="W249" s="186" t="s">
        <v>3</v>
      </c>
      <c r="X249" s="7" t="s">
        <v>3236</v>
      </c>
      <c r="Y249" s="279">
        <v>15</v>
      </c>
      <c r="Z249" s="186" t="s">
        <v>120</v>
      </c>
      <c r="AA249" s="186" t="s">
        <v>429</v>
      </c>
      <c r="AB249" s="21">
        <v>1</v>
      </c>
      <c r="AC249" s="186"/>
      <c r="AG249" s="186"/>
      <c r="AI249" s="186"/>
      <c r="AJ249" s="186"/>
      <c r="AK249" s="186"/>
      <c r="AL249" s="186"/>
      <c r="AM249" s="186"/>
    </row>
    <row r="250" spans="1:39" x14ac:dyDescent="0.35">
      <c r="A250" s="165">
        <v>419</v>
      </c>
      <c r="B250" s="55" t="s">
        <v>7259</v>
      </c>
      <c r="C250" s="187">
        <v>15</v>
      </c>
      <c r="D250" s="186"/>
      <c r="E250" s="21">
        <v>1</v>
      </c>
      <c r="F250" s="187">
        <v>294</v>
      </c>
      <c r="G250" s="187">
        <v>59</v>
      </c>
      <c r="H250" s="21"/>
      <c r="I250" s="21">
        <v>2</v>
      </c>
      <c r="J250" s="187">
        <v>378</v>
      </c>
      <c r="K250" s="186" t="s">
        <v>7259</v>
      </c>
      <c r="L250" s="186" t="s">
        <v>7259</v>
      </c>
      <c r="M250" s="176"/>
      <c r="N250" s="176"/>
      <c r="O250" s="176"/>
      <c r="P250" s="176"/>
      <c r="Q250" s="176"/>
      <c r="R250" s="176"/>
      <c r="S250" s="176"/>
      <c r="T250" s="176"/>
      <c r="U250" s="21">
        <v>100</v>
      </c>
      <c r="V250" s="186" t="s">
        <v>147</v>
      </c>
      <c r="W250" s="186" t="s">
        <v>3</v>
      </c>
      <c r="X250" s="7" t="s">
        <v>3236</v>
      </c>
      <c r="Y250" s="279">
        <v>15</v>
      </c>
      <c r="Z250" s="186" t="s">
        <v>120</v>
      </c>
      <c r="AA250" s="186" t="s">
        <v>7258</v>
      </c>
      <c r="AB250" s="21">
        <v>1</v>
      </c>
      <c r="AC250" s="186"/>
      <c r="AG250" s="186"/>
      <c r="AI250" s="186"/>
      <c r="AJ250" s="186"/>
      <c r="AK250" s="186"/>
      <c r="AL250" s="186"/>
      <c r="AM250" s="186"/>
    </row>
    <row r="251" spans="1:39" x14ac:dyDescent="0.35">
      <c r="A251" s="165">
        <v>420</v>
      </c>
      <c r="B251" s="55" t="s">
        <v>7094</v>
      </c>
      <c r="C251" s="271">
        <v>19</v>
      </c>
      <c r="D251" s="29"/>
      <c r="E251" s="42">
        <v>1</v>
      </c>
      <c r="F251" s="271">
        <v>388</v>
      </c>
      <c r="G251" s="271">
        <v>78</v>
      </c>
      <c r="H251" s="42"/>
      <c r="I251" s="42">
        <v>2</v>
      </c>
      <c r="J251" s="271">
        <v>476</v>
      </c>
      <c r="K251" s="29" t="s">
        <v>7094</v>
      </c>
      <c r="L251" s="29" t="s">
        <v>7094</v>
      </c>
      <c r="M251" s="172"/>
      <c r="N251" s="172"/>
      <c r="O251" s="172"/>
      <c r="P251" s="172"/>
      <c r="Q251" s="172"/>
      <c r="R251" s="172"/>
      <c r="S251" s="172"/>
      <c r="T251" s="172"/>
      <c r="U251" s="42">
        <v>100</v>
      </c>
      <c r="V251" s="29" t="s">
        <v>147</v>
      </c>
      <c r="W251" s="29" t="s">
        <v>3</v>
      </c>
      <c r="X251" s="7" t="s">
        <v>6932</v>
      </c>
      <c r="Y251" s="279">
        <v>19</v>
      </c>
      <c r="Z251" s="29" t="s">
        <v>120</v>
      </c>
      <c r="AA251" s="29" t="s">
        <v>7093</v>
      </c>
      <c r="AB251" s="42">
        <v>1</v>
      </c>
      <c r="AC251" s="186"/>
      <c r="AG251" s="186"/>
      <c r="AI251" s="186"/>
      <c r="AJ251" s="186"/>
      <c r="AK251" s="186"/>
      <c r="AL251" s="186"/>
      <c r="AM251" s="186"/>
    </row>
    <row r="252" spans="1:39" x14ac:dyDescent="0.35">
      <c r="A252" s="165">
        <v>421</v>
      </c>
      <c r="B252" s="55" t="s">
        <v>7100</v>
      </c>
      <c r="C252" s="271">
        <v>19</v>
      </c>
      <c r="D252" s="29"/>
      <c r="E252" s="42">
        <v>1</v>
      </c>
      <c r="F252" s="271">
        <v>388</v>
      </c>
      <c r="G252" s="271">
        <v>78</v>
      </c>
      <c r="H252" s="42"/>
      <c r="I252" s="42">
        <v>2</v>
      </c>
      <c r="J252" s="271">
        <v>476</v>
      </c>
      <c r="K252" s="29" t="s">
        <v>7100</v>
      </c>
      <c r="L252" s="29" t="s">
        <v>7100</v>
      </c>
      <c r="M252" s="172"/>
      <c r="N252" s="172"/>
      <c r="O252" s="172"/>
      <c r="P252" s="172"/>
      <c r="Q252" s="172"/>
      <c r="R252" s="172"/>
      <c r="S252" s="172"/>
      <c r="T252" s="172"/>
      <c r="U252" s="42">
        <v>100</v>
      </c>
      <c r="V252" s="29" t="s">
        <v>147</v>
      </c>
      <c r="W252" s="29" t="s">
        <v>3</v>
      </c>
      <c r="X252" s="7" t="s">
        <v>6932</v>
      </c>
      <c r="Y252" s="279">
        <v>19</v>
      </c>
      <c r="Z252" s="29" t="s">
        <v>120</v>
      </c>
      <c r="AA252" s="29" t="s">
        <v>7099</v>
      </c>
      <c r="AB252" s="42">
        <v>1</v>
      </c>
      <c r="AC252" s="186"/>
      <c r="AG252" s="186"/>
      <c r="AI252" s="186"/>
      <c r="AJ252" s="186"/>
      <c r="AK252" s="186"/>
      <c r="AL252" s="186"/>
      <c r="AM252" s="186"/>
    </row>
    <row r="253" spans="1:39" x14ac:dyDescent="0.35">
      <c r="A253" s="165">
        <v>422</v>
      </c>
      <c r="B253" s="55" t="s">
        <v>7161</v>
      </c>
      <c r="C253" s="271">
        <v>19</v>
      </c>
      <c r="D253" s="29"/>
      <c r="E253" s="42">
        <v>1</v>
      </c>
      <c r="F253" s="271">
        <v>502</v>
      </c>
      <c r="G253" s="271">
        <v>100</v>
      </c>
      <c r="H253" s="42"/>
      <c r="I253" s="42">
        <v>2</v>
      </c>
      <c r="J253" s="271">
        <v>476</v>
      </c>
      <c r="K253" s="29" t="s">
        <v>7161</v>
      </c>
      <c r="L253" s="29" t="s">
        <v>7161</v>
      </c>
      <c r="M253" s="172"/>
      <c r="N253" s="172"/>
      <c r="O253" s="172"/>
      <c r="P253" s="172"/>
      <c r="Q253" s="172"/>
      <c r="R253" s="172"/>
      <c r="S253" s="172"/>
      <c r="T253" s="172"/>
      <c r="U253" s="42">
        <v>100</v>
      </c>
      <c r="V253" s="29" t="s">
        <v>147</v>
      </c>
      <c r="W253" s="29" t="s">
        <v>3</v>
      </c>
      <c r="X253" s="7" t="s">
        <v>6932</v>
      </c>
      <c r="Y253" s="279">
        <v>19</v>
      </c>
      <c r="Z253" s="29" t="s">
        <v>120</v>
      </c>
      <c r="AA253" s="29" t="s">
        <v>7159</v>
      </c>
      <c r="AB253" s="42">
        <v>1</v>
      </c>
      <c r="AC253" s="186"/>
      <c r="AG253" s="186"/>
      <c r="AI253" s="186"/>
      <c r="AJ253" s="186"/>
      <c r="AK253" s="186"/>
      <c r="AL253" s="186"/>
      <c r="AM253" s="186"/>
    </row>
    <row r="254" spans="1:39" x14ac:dyDescent="0.35">
      <c r="A254" s="165">
        <v>423</v>
      </c>
      <c r="B254" s="55" t="s">
        <v>7227</v>
      </c>
      <c r="C254" s="187">
        <v>19</v>
      </c>
      <c r="D254" s="186"/>
      <c r="E254" s="21">
        <v>1</v>
      </c>
      <c r="F254" s="187">
        <v>388</v>
      </c>
      <c r="G254" s="187">
        <v>78</v>
      </c>
      <c r="H254" s="21"/>
      <c r="I254" s="21">
        <v>2</v>
      </c>
      <c r="J254" s="187">
        <v>476</v>
      </c>
      <c r="K254" s="186" t="s">
        <v>7227</v>
      </c>
      <c r="L254" s="186" t="s">
        <v>7227</v>
      </c>
      <c r="M254" s="176"/>
      <c r="N254" s="176"/>
      <c r="O254" s="176"/>
      <c r="P254" s="176"/>
      <c r="Q254" s="176"/>
      <c r="R254" s="176"/>
      <c r="S254" s="176"/>
      <c r="T254" s="176"/>
      <c r="U254" s="21">
        <v>100</v>
      </c>
      <c r="V254" s="186" t="s">
        <v>147</v>
      </c>
      <c r="W254" s="186" t="s">
        <v>3</v>
      </c>
      <c r="X254" s="7" t="s">
        <v>6932</v>
      </c>
      <c r="Y254" s="279">
        <v>19</v>
      </c>
      <c r="Z254" s="186" t="s">
        <v>120</v>
      </c>
      <c r="AA254" s="186" t="s">
        <v>7220</v>
      </c>
      <c r="AB254" s="21">
        <v>1</v>
      </c>
      <c r="AC254" s="186"/>
      <c r="AG254" s="186"/>
      <c r="AI254" s="186"/>
      <c r="AJ254" s="186"/>
      <c r="AK254" s="186"/>
      <c r="AL254" s="186"/>
      <c r="AM254" s="186"/>
    </row>
    <row r="255" spans="1:39" x14ac:dyDescent="0.35">
      <c r="A255" s="165">
        <v>424</v>
      </c>
      <c r="B255" s="55" t="s">
        <v>7237</v>
      </c>
      <c r="C255" s="187">
        <v>19</v>
      </c>
      <c r="D255" s="186"/>
      <c r="E255" s="21">
        <v>1</v>
      </c>
      <c r="F255" s="187">
        <v>502</v>
      </c>
      <c r="G255" s="187">
        <v>100</v>
      </c>
      <c r="H255" s="21"/>
      <c r="I255" s="21">
        <v>2</v>
      </c>
      <c r="J255" s="187">
        <v>476</v>
      </c>
      <c r="K255" s="186" t="s">
        <v>7237</v>
      </c>
      <c r="L255" s="186" t="s">
        <v>7237</v>
      </c>
      <c r="M255" s="176"/>
      <c r="N255" s="176"/>
      <c r="O255" s="176"/>
      <c r="P255" s="176"/>
      <c r="Q255" s="176"/>
      <c r="R255" s="176"/>
      <c r="S255" s="176"/>
      <c r="T255" s="176"/>
      <c r="U255" s="21">
        <v>100</v>
      </c>
      <c r="V255" s="186" t="s">
        <v>147</v>
      </c>
      <c r="W255" s="186" t="s">
        <v>3</v>
      </c>
      <c r="X255" s="7" t="s">
        <v>6932</v>
      </c>
      <c r="Y255" s="279">
        <v>19</v>
      </c>
      <c r="Z255" s="186" t="s">
        <v>120</v>
      </c>
      <c r="AA255" s="186" t="s">
        <v>7236</v>
      </c>
      <c r="AB255" s="21">
        <v>1</v>
      </c>
      <c r="AC255" s="186"/>
      <c r="AG255" s="186"/>
      <c r="AI255" s="186"/>
      <c r="AJ255" s="186"/>
      <c r="AK255" s="186"/>
      <c r="AL255" s="186"/>
      <c r="AM255" s="186"/>
    </row>
    <row r="256" spans="1:39" x14ac:dyDescent="0.35">
      <c r="A256" s="165">
        <v>425</v>
      </c>
      <c r="B256" s="55" t="s">
        <v>6960</v>
      </c>
      <c r="C256" s="187">
        <v>19</v>
      </c>
      <c r="D256" s="186"/>
      <c r="E256" s="21">
        <v>1</v>
      </c>
      <c r="F256" s="187">
        <v>502</v>
      </c>
      <c r="G256" s="187">
        <v>100</v>
      </c>
      <c r="H256" s="21"/>
      <c r="I256" s="21">
        <v>2</v>
      </c>
      <c r="J256" s="187">
        <v>476</v>
      </c>
      <c r="K256" s="186" t="s">
        <v>6960</v>
      </c>
      <c r="L256" s="186" t="s">
        <v>6960</v>
      </c>
      <c r="M256" s="176"/>
      <c r="N256" s="176"/>
      <c r="O256" s="176"/>
      <c r="P256" s="176"/>
      <c r="Q256" s="176"/>
      <c r="R256" s="176"/>
      <c r="S256" s="176"/>
      <c r="T256" s="176"/>
      <c r="U256" s="21">
        <v>100</v>
      </c>
      <c r="V256" s="186" t="s">
        <v>147</v>
      </c>
      <c r="W256" s="186" t="s">
        <v>3</v>
      </c>
      <c r="X256" s="7" t="s">
        <v>6932</v>
      </c>
      <c r="Y256" s="279">
        <v>19</v>
      </c>
      <c r="Z256" s="186" t="s">
        <v>120</v>
      </c>
      <c r="AA256" s="186" t="s">
        <v>439</v>
      </c>
      <c r="AB256" s="21">
        <v>1</v>
      </c>
      <c r="AC256" s="186"/>
      <c r="AG256" s="186"/>
      <c r="AI256" s="186"/>
      <c r="AJ256" s="186"/>
      <c r="AK256" s="186"/>
      <c r="AL256" s="186"/>
      <c r="AM256" s="186"/>
    </row>
    <row r="257" spans="1:39" x14ac:dyDescent="0.35">
      <c r="A257" s="165">
        <v>426</v>
      </c>
      <c r="B257" s="55" t="s">
        <v>7244</v>
      </c>
      <c r="C257" s="187">
        <v>19</v>
      </c>
      <c r="D257" s="186"/>
      <c r="E257" s="21">
        <v>1</v>
      </c>
      <c r="F257" s="187">
        <v>502</v>
      </c>
      <c r="G257" s="187">
        <v>100</v>
      </c>
      <c r="H257" s="21"/>
      <c r="I257" s="21">
        <v>2</v>
      </c>
      <c r="J257" s="187">
        <v>476</v>
      </c>
      <c r="K257" s="186" t="s">
        <v>7244</v>
      </c>
      <c r="L257" s="186" t="s">
        <v>7244</v>
      </c>
      <c r="M257" s="176"/>
      <c r="N257" s="176"/>
      <c r="O257" s="176"/>
      <c r="P257" s="176"/>
      <c r="Q257" s="176"/>
      <c r="R257" s="176"/>
      <c r="S257" s="176"/>
      <c r="T257" s="176"/>
      <c r="U257" s="21">
        <v>100</v>
      </c>
      <c r="V257" s="186" t="s">
        <v>147</v>
      </c>
      <c r="W257" s="186" t="s">
        <v>3</v>
      </c>
      <c r="X257" s="7" t="s">
        <v>6932</v>
      </c>
      <c r="Y257" s="279">
        <v>19</v>
      </c>
      <c r="Z257" s="186" t="s">
        <v>120</v>
      </c>
      <c r="AA257" s="186" t="s">
        <v>7243</v>
      </c>
      <c r="AB257" s="21">
        <v>1</v>
      </c>
      <c r="AC257" s="186"/>
      <c r="AG257" s="186"/>
      <c r="AI257" s="186"/>
      <c r="AJ257" s="186"/>
      <c r="AK257" s="186"/>
      <c r="AL257" s="186"/>
      <c r="AM257" s="186"/>
    </row>
    <row r="258" spans="1:39" x14ac:dyDescent="0.35">
      <c r="A258" s="165">
        <v>427</v>
      </c>
      <c r="B258" s="55" t="s">
        <v>7264</v>
      </c>
      <c r="C258" s="187">
        <v>19</v>
      </c>
      <c r="D258" s="186"/>
      <c r="E258" s="21">
        <v>1</v>
      </c>
      <c r="F258" s="187">
        <v>388</v>
      </c>
      <c r="G258" s="187">
        <v>78</v>
      </c>
      <c r="H258" s="21"/>
      <c r="I258" s="21">
        <v>2</v>
      </c>
      <c r="J258" s="187">
        <v>476</v>
      </c>
      <c r="K258" s="186" t="s">
        <v>7264</v>
      </c>
      <c r="L258" s="186" t="s">
        <v>7264</v>
      </c>
      <c r="M258" s="176"/>
      <c r="N258" s="176"/>
      <c r="O258" s="176"/>
      <c r="P258" s="176"/>
      <c r="Q258" s="176"/>
      <c r="R258" s="176"/>
      <c r="S258" s="176"/>
      <c r="T258" s="176"/>
      <c r="U258" s="21">
        <v>100</v>
      </c>
      <c r="V258" s="186" t="s">
        <v>147</v>
      </c>
      <c r="W258" s="186" t="s">
        <v>3</v>
      </c>
      <c r="X258" s="7" t="s">
        <v>6932</v>
      </c>
      <c r="Y258" s="279">
        <v>19</v>
      </c>
      <c r="Z258" s="186" t="s">
        <v>120</v>
      </c>
      <c r="AA258" s="186" t="s">
        <v>7263</v>
      </c>
      <c r="AB258" s="21">
        <v>1</v>
      </c>
      <c r="AC258" s="186"/>
      <c r="AG258" s="186"/>
      <c r="AI258" s="186"/>
      <c r="AJ258" s="186"/>
      <c r="AK258" s="186"/>
      <c r="AL258" s="186"/>
      <c r="AM258" s="186"/>
    </row>
    <row r="259" spans="1:39" x14ac:dyDescent="0.35">
      <c r="A259" s="165">
        <v>428</v>
      </c>
      <c r="B259" s="55" t="s">
        <v>7228</v>
      </c>
      <c r="C259" s="187">
        <v>24</v>
      </c>
      <c r="D259" s="186"/>
      <c r="E259" s="21">
        <v>1</v>
      </c>
      <c r="F259" s="187">
        <v>599</v>
      </c>
      <c r="G259" s="187">
        <v>120</v>
      </c>
      <c r="H259" s="21"/>
      <c r="I259" s="21">
        <v>2</v>
      </c>
      <c r="J259" s="187">
        <v>600</v>
      </c>
      <c r="K259" s="186" t="s">
        <v>7228</v>
      </c>
      <c r="L259" s="186" t="s">
        <v>7228</v>
      </c>
      <c r="M259" s="176"/>
      <c r="N259" s="176"/>
      <c r="O259" s="176"/>
      <c r="P259" s="176"/>
      <c r="Q259" s="176"/>
      <c r="R259" s="176"/>
      <c r="S259" s="176"/>
      <c r="T259" s="176"/>
      <c r="U259" s="21">
        <v>100</v>
      </c>
      <c r="V259" s="186" t="s">
        <v>147</v>
      </c>
      <c r="W259" s="186" t="s">
        <v>3</v>
      </c>
      <c r="X259" s="7" t="s">
        <v>6932</v>
      </c>
      <c r="Y259" s="279">
        <v>24</v>
      </c>
      <c r="Z259" s="186" t="s">
        <v>120</v>
      </c>
      <c r="AA259" s="186" t="s">
        <v>7220</v>
      </c>
      <c r="AB259" s="21">
        <v>1</v>
      </c>
      <c r="AC259" s="186"/>
      <c r="AG259" s="186"/>
      <c r="AI259" s="186"/>
      <c r="AJ259" s="186"/>
      <c r="AK259" s="186"/>
      <c r="AL259" s="186"/>
      <c r="AM259" s="186"/>
    </row>
    <row r="260" spans="1:39" x14ac:dyDescent="0.35">
      <c r="A260" s="165">
        <v>429</v>
      </c>
      <c r="B260" s="55" t="s">
        <v>6961</v>
      </c>
      <c r="C260" s="187">
        <v>16</v>
      </c>
      <c r="D260" s="186"/>
      <c r="E260" s="21">
        <v>1</v>
      </c>
      <c r="F260" s="271">
        <v>663</v>
      </c>
      <c r="G260" s="187">
        <v>133</v>
      </c>
      <c r="H260" s="21"/>
      <c r="I260" s="21">
        <v>2</v>
      </c>
      <c r="J260" s="271">
        <v>600</v>
      </c>
      <c r="K260" s="186" t="s">
        <v>6961</v>
      </c>
      <c r="L260" s="186" t="s">
        <v>6961</v>
      </c>
      <c r="M260" s="176"/>
      <c r="N260" s="176"/>
      <c r="O260" s="176"/>
      <c r="P260" s="176"/>
      <c r="Q260" s="176"/>
      <c r="R260" s="176"/>
      <c r="S260" s="176"/>
      <c r="T260" s="176"/>
      <c r="U260" s="21">
        <v>150</v>
      </c>
      <c r="V260" s="186" t="s">
        <v>147</v>
      </c>
      <c r="W260" s="186" t="s">
        <v>104</v>
      </c>
      <c r="X260" s="7" t="s">
        <v>290</v>
      </c>
      <c r="Y260" s="279">
        <v>16</v>
      </c>
      <c r="Z260" s="186" t="s">
        <v>120</v>
      </c>
      <c r="AA260" s="186" t="s">
        <v>632</v>
      </c>
      <c r="AB260" s="21">
        <v>1</v>
      </c>
      <c r="AC260" s="186"/>
      <c r="AG260" s="186"/>
      <c r="AI260" s="186"/>
      <c r="AJ260" s="186"/>
      <c r="AK260" s="186"/>
      <c r="AL260" s="186"/>
      <c r="AM260" s="186"/>
    </row>
    <row r="261" spans="1:39" x14ac:dyDescent="0.35">
      <c r="A261" s="165">
        <v>430</v>
      </c>
      <c r="B261" s="55" t="s">
        <v>7084</v>
      </c>
      <c r="C261" s="271">
        <v>16</v>
      </c>
      <c r="D261" s="29"/>
      <c r="E261" s="42">
        <v>1</v>
      </c>
      <c r="F261" s="271">
        <v>749</v>
      </c>
      <c r="G261" s="271">
        <v>150</v>
      </c>
      <c r="H261" s="42"/>
      <c r="I261" s="42">
        <v>2</v>
      </c>
      <c r="J261" s="271">
        <v>600</v>
      </c>
      <c r="K261" s="29" t="s">
        <v>7084</v>
      </c>
      <c r="L261" s="29" t="s">
        <v>7084</v>
      </c>
      <c r="M261" s="172"/>
      <c r="N261" s="172"/>
      <c r="O261" s="172"/>
      <c r="P261" s="172"/>
      <c r="Q261" s="176"/>
      <c r="R261" s="172"/>
      <c r="S261" s="172"/>
      <c r="T261" s="172"/>
      <c r="U261" s="42">
        <v>150</v>
      </c>
      <c r="V261" s="29" t="s">
        <v>147</v>
      </c>
      <c r="W261" s="29" t="s">
        <v>104</v>
      </c>
      <c r="X261" s="7" t="s">
        <v>3234</v>
      </c>
      <c r="Y261" s="279">
        <v>16</v>
      </c>
      <c r="Z261" s="29" t="s">
        <v>120</v>
      </c>
      <c r="AA261" s="29" t="s">
        <v>7083</v>
      </c>
      <c r="AB261" s="42">
        <v>1</v>
      </c>
      <c r="AC261" s="186"/>
      <c r="AG261" s="186"/>
      <c r="AI261" s="186"/>
      <c r="AJ261" s="186"/>
      <c r="AK261" s="186"/>
      <c r="AL261" s="186"/>
      <c r="AM261" s="186"/>
    </row>
    <row r="262" spans="1:39" x14ac:dyDescent="0.35">
      <c r="A262" s="165">
        <v>431</v>
      </c>
      <c r="B262" s="55" t="s">
        <v>7162</v>
      </c>
      <c r="C262" s="271">
        <v>16</v>
      </c>
      <c r="D262" s="29"/>
      <c r="E262" s="42">
        <v>1</v>
      </c>
      <c r="F262" s="271">
        <v>513</v>
      </c>
      <c r="G262" s="271">
        <v>103</v>
      </c>
      <c r="H262" s="42"/>
      <c r="I262" s="42">
        <v>2</v>
      </c>
      <c r="J262" s="271">
        <v>600</v>
      </c>
      <c r="K262" s="29" t="s">
        <v>7162</v>
      </c>
      <c r="L262" s="29" t="s">
        <v>7162</v>
      </c>
      <c r="M262" s="172"/>
      <c r="N262" s="172"/>
      <c r="O262" s="172"/>
      <c r="P262" s="172"/>
      <c r="Q262" s="172"/>
      <c r="R262" s="172"/>
      <c r="S262" s="172"/>
      <c r="T262" s="172"/>
      <c r="U262" s="42">
        <v>150</v>
      </c>
      <c r="V262" s="29" t="s">
        <v>147</v>
      </c>
      <c r="W262" s="29" t="s">
        <v>104</v>
      </c>
      <c r="X262" s="7" t="s">
        <v>290</v>
      </c>
      <c r="Y262" s="279">
        <v>16</v>
      </c>
      <c r="Z262" s="29" t="s">
        <v>120</v>
      </c>
      <c r="AA262" s="29" t="s">
        <v>7158</v>
      </c>
      <c r="AB262" s="42">
        <v>1</v>
      </c>
      <c r="AC262" s="186"/>
      <c r="AG262" s="186"/>
      <c r="AI262" s="186"/>
      <c r="AJ262" s="186"/>
      <c r="AK262" s="186"/>
      <c r="AL262" s="186"/>
      <c r="AM262" s="186"/>
    </row>
    <row r="263" spans="1:39" x14ac:dyDescent="0.35">
      <c r="A263" s="165">
        <v>432</v>
      </c>
      <c r="B263" s="55" t="s">
        <v>7466</v>
      </c>
      <c r="C263" s="271">
        <v>16</v>
      </c>
      <c r="D263" s="29"/>
      <c r="E263" s="42">
        <v>1</v>
      </c>
      <c r="F263" s="271">
        <v>663</v>
      </c>
      <c r="G263" s="271">
        <v>133</v>
      </c>
      <c r="H263" s="42"/>
      <c r="I263" s="42">
        <v>2</v>
      </c>
      <c r="J263" s="271">
        <v>600</v>
      </c>
      <c r="K263" s="29" t="s">
        <v>7466</v>
      </c>
      <c r="L263" s="29" t="s">
        <v>7466</v>
      </c>
      <c r="M263" s="172"/>
      <c r="N263" s="172"/>
      <c r="O263" s="172"/>
      <c r="P263" s="172"/>
      <c r="Q263" s="172"/>
      <c r="R263" s="172"/>
      <c r="S263" s="172"/>
      <c r="T263" s="172"/>
      <c r="U263" s="42">
        <v>150</v>
      </c>
      <c r="V263" s="29" t="s">
        <v>147</v>
      </c>
      <c r="W263" s="29" t="s">
        <v>104</v>
      </c>
      <c r="X263" s="7" t="s">
        <v>290</v>
      </c>
      <c r="Y263" s="279">
        <v>16</v>
      </c>
      <c r="Z263" s="29" t="s">
        <v>120</v>
      </c>
      <c r="AA263" s="29" t="s">
        <v>7279</v>
      </c>
      <c r="AB263" s="42">
        <v>1</v>
      </c>
      <c r="AC263" s="186"/>
      <c r="AG263" s="186"/>
      <c r="AI263" s="186"/>
      <c r="AJ263" s="186"/>
      <c r="AK263" s="186"/>
      <c r="AL263" s="186"/>
      <c r="AM263" s="186"/>
    </row>
    <row r="264" spans="1:39" x14ac:dyDescent="0.35">
      <c r="A264" s="165">
        <v>433</v>
      </c>
      <c r="B264" s="55" t="s">
        <v>7180</v>
      </c>
      <c r="C264" s="271">
        <v>16</v>
      </c>
      <c r="D264" s="29"/>
      <c r="E264" s="42">
        <v>1</v>
      </c>
      <c r="F264" s="271">
        <v>513</v>
      </c>
      <c r="G264" s="271">
        <v>103</v>
      </c>
      <c r="H264" s="42"/>
      <c r="I264" s="42">
        <v>2</v>
      </c>
      <c r="J264" s="271">
        <v>600</v>
      </c>
      <c r="K264" s="29" t="s">
        <v>7180</v>
      </c>
      <c r="L264" s="29" t="s">
        <v>7180</v>
      </c>
      <c r="M264" s="172"/>
      <c r="N264" s="172"/>
      <c r="O264" s="172"/>
      <c r="P264" s="172"/>
      <c r="Q264" s="172"/>
      <c r="R264" s="172"/>
      <c r="S264" s="172"/>
      <c r="T264" s="172"/>
      <c r="U264" s="42">
        <v>150</v>
      </c>
      <c r="V264" s="29" t="s">
        <v>147</v>
      </c>
      <c r="W264" s="29" t="s">
        <v>104</v>
      </c>
      <c r="X264" s="7" t="s">
        <v>290</v>
      </c>
      <c r="Y264" s="279">
        <v>16</v>
      </c>
      <c r="Z264" s="29" t="s">
        <v>120</v>
      </c>
      <c r="AA264" s="29" t="s">
        <v>7178</v>
      </c>
      <c r="AB264" s="42">
        <v>1</v>
      </c>
      <c r="AC264" s="186"/>
      <c r="AG264" s="186"/>
      <c r="AI264" s="186"/>
      <c r="AJ264" s="186"/>
      <c r="AK264" s="186"/>
      <c r="AL264" s="186"/>
      <c r="AM264" s="186"/>
    </row>
    <row r="265" spans="1:39" x14ac:dyDescent="0.35">
      <c r="A265" s="165">
        <v>434</v>
      </c>
      <c r="B265" s="55" t="s">
        <v>7241</v>
      </c>
      <c r="C265" s="187">
        <v>16</v>
      </c>
      <c r="D265" s="186"/>
      <c r="E265" s="21">
        <v>1</v>
      </c>
      <c r="F265" s="187">
        <v>1206</v>
      </c>
      <c r="G265" s="187">
        <v>241</v>
      </c>
      <c r="H265" s="21"/>
      <c r="I265" s="21">
        <v>2</v>
      </c>
      <c r="J265" s="187">
        <v>600</v>
      </c>
      <c r="K265" s="186" t="s">
        <v>7241</v>
      </c>
      <c r="L265" s="186" t="s">
        <v>7241</v>
      </c>
      <c r="M265" s="176"/>
      <c r="N265" s="176"/>
      <c r="O265" s="176"/>
      <c r="P265" s="176"/>
      <c r="Q265" s="176"/>
      <c r="R265" s="176"/>
      <c r="S265" s="176"/>
      <c r="T265" s="176"/>
      <c r="U265" s="21">
        <v>150</v>
      </c>
      <c r="V265" s="186" t="s">
        <v>147</v>
      </c>
      <c r="W265" s="186" t="s">
        <v>104</v>
      </c>
      <c r="X265" s="7" t="s">
        <v>290</v>
      </c>
      <c r="Y265" s="279">
        <v>16</v>
      </c>
      <c r="Z265" s="186" t="s">
        <v>120</v>
      </c>
      <c r="AA265" s="186" t="s">
        <v>7240</v>
      </c>
      <c r="AB265" s="21">
        <v>1</v>
      </c>
      <c r="AC265" s="186"/>
      <c r="AG265" s="186"/>
      <c r="AI265" s="186"/>
      <c r="AJ265" s="186"/>
      <c r="AK265" s="186"/>
      <c r="AL265" s="186"/>
      <c r="AM265" s="186"/>
    </row>
    <row r="266" spans="1:39" x14ac:dyDescent="0.35">
      <c r="A266" s="165">
        <v>440</v>
      </c>
      <c r="B266" s="55" t="s">
        <v>8205</v>
      </c>
      <c r="C266" s="187">
        <v>20</v>
      </c>
      <c r="D266" s="186"/>
      <c r="E266" s="21">
        <v>1</v>
      </c>
      <c r="F266" s="271">
        <v>1138</v>
      </c>
      <c r="G266" s="187">
        <v>228</v>
      </c>
      <c r="H266" s="21"/>
      <c r="I266" s="21">
        <v>2</v>
      </c>
      <c r="J266" s="271">
        <v>756</v>
      </c>
      <c r="K266" s="186" t="s">
        <v>8205</v>
      </c>
      <c r="L266" s="186" t="s">
        <v>8205</v>
      </c>
      <c r="M266" s="176"/>
      <c r="N266" s="176"/>
      <c r="O266" s="176"/>
      <c r="P266" s="176"/>
      <c r="Q266" s="176"/>
      <c r="R266" s="176"/>
      <c r="S266" s="176"/>
      <c r="T266" s="176"/>
      <c r="U266" s="21">
        <v>150</v>
      </c>
      <c r="V266" s="186" t="s">
        <v>147</v>
      </c>
      <c r="W266" s="186" t="s">
        <v>104</v>
      </c>
      <c r="X266" s="7" t="s">
        <v>3234</v>
      </c>
      <c r="Y266" s="279">
        <v>20</v>
      </c>
      <c r="Z266" s="186" t="s">
        <v>120</v>
      </c>
      <c r="AA266" s="186" t="s">
        <v>8204</v>
      </c>
      <c r="AB266" s="21">
        <v>1</v>
      </c>
      <c r="AC266" s="186"/>
      <c r="AG266" s="186"/>
      <c r="AI266" s="186"/>
      <c r="AJ266" s="186"/>
      <c r="AK266" s="186"/>
      <c r="AL266" s="186"/>
      <c r="AM266" s="186"/>
    </row>
    <row r="267" spans="1:39" x14ac:dyDescent="0.35">
      <c r="A267" s="165">
        <v>441</v>
      </c>
      <c r="B267" s="55" t="s">
        <v>7075</v>
      </c>
      <c r="C267" s="271">
        <v>20</v>
      </c>
      <c r="D267" s="29"/>
      <c r="E267" s="42">
        <v>1</v>
      </c>
      <c r="F267" s="271">
        <v>678</v>
      </c>
      <c r="G267" s="271">
        <v>136</v>
      </c>
      <c r="H267" s="42"/>
      <c r="I267" s="42">
        <v>2</v>
      </c>
      <c r="J267" s="271">
        <v>756</v>
      </c>
      <c r="K267" s="29" t="s">
        <v>7075</v>
      </c>
      <c r="L267" s="29" t="s">
        <v>7075</v>
      </c>
      <c r="M267" s="172"/>
      <c r="N267" s="172"/>
      <c r="O267" s="172"/>
      <c r="P267" s="172"/>
      <c r="Q267" s="172"/>
      <c r="R267" s="172"/>
      <c r="S267" s="172"/>
      <c r="T267" s="172"/>
      <c r="U267" s="42">
        <v>150</v>
      </c>
      <c r="V267" s="29" t="s">
        <v>147</v>
      </c>
      <c r="W267" s="29" t="s">
        <v>104</v>
      </c>
      <c r="X267" s="7" t="s">
        <v>3234</v>
      </c>
      <c r="Y267" s="279">
        <v>20</v>
      </c>
      <c r="Z267" s="186" t="s">
        <v>120</v>
      </c>
      <c r="AA267" s="186" t="s">
        <v>7073</v>
      </c>
      <c r="AB267" s="21">
        <v>1</v>
      </c>
      <c r="AC267" s="186"/>
      <c r="AG267" s="186"/>
      <c r="AI267" s="186"/>
      <c r="AJ267" s="186"/>
      <c r="AK267" s="186"/>
      <c r="AL267" s="186"/>
      <c r="AM267" s="186"/>
    </row>
    <row r="268" spans="1:39" x14ac:dyDescent="0.35">
      <c r="A268" s="165">
        <v>442</v>
      </c>
      <c r="B268" s="55" t="s">
        <v>7077</v>
      </c>
      <c r="C268" s="187">
        <v>20</v>
      </c>
      <c r="D268" s="29"/>
      <c r="E268" s="42">
        <v>1</v>
      </c>
      <c r="F268" s="271">
        <v>877</v>
      </c>
      <c r="G268" s="187">
        <v>175</v>
      </c>
      <c r="H268" s="42"/>
      <c r="I268" s="42">
        <v>2</v>
      </c>
      <c r="J268" s="271">
        <v>756</v>
      </c>
      <c r="K268" s="29" t="s">
        <v>7077</v>
      </c>
      <c r="L268" s="29" t="s">
        <v>7077</v>
      </c>
      <c r="M268" s="172"/>
      <c r="N268" s="172"/>
      <c r="O268" s="172"/>
      <c r="P268" s="172"/>
      <c r="Q268" s="172"/>
      <c r="R268" s="172"/>
      <c r="S268" s="172"/>
      <c r="T268" s="172"/>
      <c r="U268" s="42">
        <v>150</v>
      </c>
      <c r="V268" s="29" t="s">
        <v>147</v>
      </c>
      <c r="W268" s="29" t="s">
        <v>104</v>
      </c>
      <c r="X268" s="7" t="s">
        <v>3234</v>
      </c>
      <c r="Y268" s="279">
        <v>20</v>
      </c>
      <c r="Z268" s="186" t="s">
        <v>120</v>
      </c>
      <c r="AA268" s="186" t="s">
        <v>7076</v>
      </c>
      <c r="AB268" s="21">
        <v>1</v>
      </c>
      <c r="AC268" s="186"/>
      <c r="AG268" s="186"/>
      <c r="AI268" s="186"/>
      <c r="AJ268" s="186"/>
      <c r="AK268" s="186"/>
      <c r="AL268" s="186"/>
      <c r="AM268" s="186"/>
    </row>
    <row r="269" spans="1:39" x14ac:dyDescent="0.35">
      <c r="A269" s="165">
        <v>443</v>
      </c>
      <c r="B269" s="55" t="s">
        <v>7080</v>
      </c>
      <c r="C269" s="187">
        <v>20</v>
      </c>
      <c r="D269" s="186"/>
      <c r="E269" s="21">
        <v>1</v>
      </c>
      <c r="F269" s="271">
        <v>592</v>
      </c>
      <c r="G269" s="187">
        <v>118</v>
      </c>
      <c r="H269" s="21"/>
      <c r="I269" s="21">
        <v>2</v>
      </c>
      <c r="J269" s="271">
        <v>756</v>
      </c>
      <c r="K269" s="186" t="s">
        <v>7080</v>
      </c>
      <c r="L269" s="186" t="s">
        <v>7080</v>
      </c>
      <c r="M269" s="176"/>
      <c r="N269" s="176"/>
      <c r="O269" s="176"/>
      <c r="P269" s="176"/>
      <c r="Q269" s="176"/>
      <c r="R269" s="176"/>
      <c r="S269" s="176"/>
      <c r="T269" s="176"/>
      <c r="U269" s="21">
        <v>150</v>
      </c>
      <c r="V269" s="186" t="s">
        <v>147</v>
      </c>
      <c r="W269" s="186" t="s">
        <v>104</v>
      </c>
      <c r="X269" s="7" t="s">
        <v>3234</v>
      </c>
      <c r="Y269" s="279">
        <v>20</v>
      </c>
      <c r="Z269" s="29" t="s">
        <v>120</v>
      </c>
      <c r="AA269" s="29" t="s">
        <v>7553</v>
      </c>
      <c r="AB269" s="42">
        <v>1</v>
      </c>
      <c r="AC269" s="186"/>
      <c r="AG269" s="186"/>
      <c r="AI269" s="186"/>
      <c r="AJ269" s="186"/>
      <c r="AK269" s="186"/>
      <c r="AL269" s="186"/>
      <c r="AM269" s="186"/>
    </row>
    <row r="270" spans="1:39" x14ac:dyDescent="0.35">
      <c r="A270" s="165">
        <v>444</v>
      </c>
      <c r="B270" s="55" t="s">
        <v>7176</v>
      </c>
      <c r="C270" s="271">
        <v>20</v>
      </c>
      <c r="D270" s="29"/>
      <c r="E270" s="42">
        <v>1</v>
      </c>
      <c r="F270" s="271">
        <v>678</v>
      </c>
      <c r="G270" s="271">
        <v>136</v>
      </c>
      <c r="H270" s="42"/>
      <c r="I270" s="42">
        <v>2</v>
      </c>
      <c r="J270" s="271">
        <v>756</v>
      </c>
      <c r="K270" s="29" t="s">
        <v>7176</v>
      </c>
      <c r="L270" s="29" t="s">
        <v>7176</v>
      </c>
      <c r="M270" s="172"/>
      <c r="N270" s="172"/>
      <c r="O270" s="172"/>
      <c r="P270" s="172"/>
      <c r="Q270" s="172"/>
      <c r="R270" s="172"/>
      <c r="S270" s="172"/>
      <c r="T270" s="172"/>
      <c r="U270" s="42">
        <v>150</v>
      </c>
      <c r="V270" s="29" t="s">
        <v>147</v>
      </c>
      <c r="W270" s="29" t="s">
        <v>104</v>
      </c>
      <c r="X270" s="7" t="s">
        <v>3234</v>
      </c>
      <c r="Y270" s="279">
        <v>20</v>
      </c>
      <c r="Z270" s="29" t="s">
        <v>120</v>
      </c>
      <c r="AA270" s="29" t="s">
        <v>7178</v>
      </c>
      <c r="AB270" s="42">
        <v>1</v>
      </c>
      <c r="AC270" s="186"/>
      <c r="AG270" s="186"/>
      <c r="AI270" s="186"/>
      <c r="AJ270" s="186"/>
      <c r="AK270" s="186"/>
      <c r="AL270" s="186"/>
      <c r="AM270" s="186"/>
    </row>
    <row r="271" spans="1:39" x14ac:dyDescent="0.35">
      <c r="A271" s="165">
        <v>445</v>
      </c>
      <c r="B271" s="55" t="s">
        <v>7087</v>
      </c>
      <c r="C271" s="271">
        <v>20</v>
      </c>
      <c r="D271" s="29"/>
      <c r="E271" s="42">
        <v>1</v>
      </c>
      <c r="F271" s="271">
        <v>592</v>
      </c>
      <c r="G271" s="271">
        <v>118</v>
      </c>
      <c r="H271" s="42"/>
      <c r="I271" s="42">
        <v>2</v>
      </c>
      <c r="J271" s="271">
        <v>756</v>
      </c>
      <c r="K271" s="29" t="s">
        <v>7087</v>
      </c>
      <c r="L271" s="29" t="s">
        <v>7087</v>
      </c>
      <c r="M271" s="172"/>
      <c r="N271" s="172"/>
      <c r="O271" s="172"/>
      <c r="P271" s="172"/>
      <c r="Q271" s="172"/>
      <c r="R271" s="172"/>
      <c r="S271" s="172"/>
      <c r="T271" s="172"/>
      <c r="U271" s="42">
        <v>150</v>
      </c>
      <c r="V271" s="29" t="s">
        <v>147</v>
      </c>
      <c r="W271" s="29" t="s">
        <v>104</v>
      </c>
      <c r="X271" s="7" t="s">
        <v>3234</v>
      </c>
      <c r="Y271" s="279">
        <v>20</v>
      </c>
      <c r="Z271" s="29" t="s">
        <v>120</v>
      </c>
      <c r="AA271" s="29" t="s">
        <v>7085</v>
      </c>
      <c r="AB271" s="42">
        <v>1</v>
      </c>
      <c r="AC271" s="186"/>
      <c r="AG271" s="186"/>
      <c r="AI271" s="186"/>
      <c r="AJ271" s="186"/>
      <c r="AK271" s="186"/>
      <c r="AL271" s="186"/>
      <c r="AM271" s="186"/>
    </row>
    <row r="272" spans="1:39" x14ac:dyDescent="0.35">
      <c r="A272" s="165">
        <v>446</v>
      </c>
      <c r="B272" s="55" t="s">
        <v>7092</v>
      </c>
      <c r="C272" s="271">
        <v>20</v>
      </c>
      <c r="D272" s="29"/>
      <c r="E272" s="42">
        <v>1</v>
      </c>
      <c r="F272" s="271">
        <v>877</v>
      </c>
      <c r="G272" s="271">
        <v>175</v>
      </c>
      <c r="H272" s="42"/>
      <c r="I272" s="42">
        <v>2</v>
      </c>
      <c r="J272" s="271">
        <v>756</v>
      </c>
      <c r="K272" s="29" t="s">
        <v>7092</v>
      </c>
      <c r="L272" s="29" t="s">
        <v>7092</v>
      </c>
      <c r="M272" s="172"/>
      <c r="N272" s="172"/>
      <c r="O272" s="172"/>
      <c r="P272" s="172"/>
      <c r="Q272" s="172"/>
      <c r="R272" s="172"/>
      <c r="S272" s="172"/>
      <c r="T272" s="172"/>
      <c r="U272" s="42">
        <v>150</v>
      </c>
      <c r="V272" s="29" t="s">
        <v>147</v>
      </c>
      <c r="W272" s="29" t="s">
        <v>104</v>
      </c>
      <c r="X272" s="7" t="s">
        <v>3234</v>
      </c>
      <c r="Y272" s="279">
        <v>20</v>
      </c>
      <c r="Z272" s="29" t="s">
        <v>120</v>
      </c>
      <c r="AA272" s="29" t="s">
        <v>7091</v>
      </c>
      <c r="AB272" s="42">
        <v>1</v>
      </c>
      <c r="AC272" s="186"/>
      <c r="AG272" s="186"/>
      <c r="AI272" s="186"/>
      <c r="AJ272" s="186"/>
      <c r="AK272" s="186"/>
      <c r="AL272" s="186"/>
      <c r="AM272" s="186"/>
    </row>
    <row r="273" spans="1:39" x14ac:dyDescent="0.35">
      <c r="A273" s="165">
        <v>447</v>
      </c>
      <c r="B273" s="55" t="s">
        <v>7090</v>
      </c>
      <c r="C273" s="271">
        <v>20</v>
      </c>
      <c r="D273" s="29"/>
      <c r="E273" s="42">
        <v>1</v>
      </c>
      <c r="F273" s="271">
        <v>592</v>
      </c>
      <c r="G273" s="271">
        <v>118</v>
      </c>
      <c r="H273" s="42"/>
      <c r="I273" s="42">
        <v>2</v>
      </c>
      <c r="J273" s="271">
        <v>756</v>
      </c>
      <c r="K273" s="29" t="s">
        <v>7090</v>
      </c>
      <c r="L273" s="29" t="s">
        <v>7090</v>
      </c>
      <c r="M273" s="172"/>
      <c r="N273" s="172"/>
      <c r="O273" s="172"/>
      <c r="P273" s="172"/>
      <c r="Q273" s="172"/>
      <c r="R273" s="172"/>
      <c r="S273" s="172"/>
      <c r="T273" s="172"/>
      <c r="U273" s="42">
        <v>150</v>
      </c>
      <c r="V273" s="29" t="s">
        <v>147</v>
      </c>
      <c r="W273" s="29" t="s">
        <v>104</v>
      </c>
      <c r="X273" s="7" t="s">
        <v>3234</v>
      </c>
      <c r="Y273" s="279">
        <v>20</v>
      </c>
      <c r="Z273" s="29" t="s">
        <v>120</v>
      </c>
      <c r="AA273" s="29" t="s">
        <v>7088</v>
      </c>
      <c r="AB273" s="42">
        <v>1</v>
      </c>
      <c r="AC273" s="186"/>
      <c r="AG273" s="186"/>
      <c r="AI273" s="186"/>
      <c r="AJ273" s="186"/>
      <c r="AK273" s="186"/>
      <c r="AL273" s="186"/>
      <c r="AM273" s="186"/>
    </row>
    <row r="274" spans="1:39" x14ac:dyDescent="0.35">
      <c r="A274" s="165">
        <v>448</v>
      </c>
      <c r="B274" s="55" t="s">
        <v>7097</v>
      </c>
      <c r="C274" s="271">
        <v>20</v>
      </c>
      <c r="D274" s="29"/>
      <c r="E274" s="42">
        <v>1</v>
      </c>
      <c r="F274" s="271">
        <v>877</v>
      </c>
      <c r="G274" s="271">
        <v>175</v>
      </c>
      <c r="H274" s="42"/>
      <c r="I274" s="42">
        <v>2</v>
      </c>
      <c r="J274" s="271">
        <v>756</v>
      </c>
      <c r="K274" s="29" t="s">
        <v>7097</v>
      </c>
      <c r="L274" s="29" t="s">
        <v>7097</v>
      </c>
      <c r="M274" s="172"/>
      <c r="N274" s="172"/>
      <c r="O274" s="172"/>
      <c r="P274" s="172"/>
      <c r="Q274" s="172"/>
      <c r="R274" s="172"/>
      <c r="S274" s="172"/>
      <c r="T274" s="172"/>
      <c r="U274" s="42">
        <v>150</v>
      </c>
      <c r="V274" s="29" t="s">
        <v>147</v>
      </c>
      <c r="W274" s="29" t="s">
        <v>104</v>
      </c>
      <c r="X274" s="7" t="s">
        <v>3234</v>
      </c>
      <c r="Y274" s="279">
        <v>20</v>
      </c>
      <c r="Z274" s="29" t="s">
        <v>120</v>
      </c>
      <c r="AA274" s="29" t="s">
        <v>7096</v>
      </c>
      <c r="AB274" s="42">
        <v>1</v>
      </c>
      <c r="AC274" s="186"/>
      <c r="AG274" s="186"/>
      <c r="AI274" s="186"/>
      <c r="AJ274" s="186"/>
      <c r="AK274" s="186"/>
      <c r="AL274" s="186"/>
      <c r="AM274" s="186"/>
    </row>
    <row r="275" spans="1:39" x14ac:dyDescent="0.35">
      <c r="A275" s="165">
        <v>449</v>
      </c>
      <c r="B275" s="55" t="s">
        <v>7168</v>
      </c>
      <c r="C275" s="271">
        <v>20</v>
      </c>
      <c r="D275" s="29"/>
      <c r="E275" s="42">
        <v>1</v>
      </c>
      <c r="F275" s="271">
        <v>678</v>
      </c>
      <c r="G275" s="271">
        <v>136</v>
      </c>
      <c r="H275" s="42"/>
      <c r="I275" s="42">
        <v>2</v>
      </c>
      <c r="J275" s="271">
        <v>756</v>
      </c>
      <c r="K275" s="29" t="s">
        <v>7168</v>
      </c>
      <c r="L275" s="29" t="s">
        <v>7168</v>
      </c>
      <c r="M275" s="172"/>
      <c r="N275" s="172"/>
      <c r="O275" s="172"/>
      <c r="P275" s="172"/>
      <c r="Q275" s="172"/>
      <c r="R275" s="172"/>
      <c r="S275" s="172"/>
      <c r="T275" s="172"/>
      <c r="U275" s="42">
        <v>150</v>
      </c>
      <c r="V275" s="29" t="s">
        <v>147</v>
      </c>
      <c r="W275" s="29" t="s">
        <v>104</v>
      </c>
      <c r="X275" s="7" t="s">
        <v>3234</v>
      </c>
      <c r="Y275" s="279">
        <v>20</v>
      </c>
      <c r="Z275" s="29" t="s">
        <v>120</v>
      </c>
      <c r="AA275" s="29" t="s">
        <v>7166</v>
      </c>
      <c r="AB275" s="42">
        <v>1</v>
      </c>
      <c r="AC275" s="186"/>
      <c r="AG275" s="186"/>
      <c r="AI275" s="186"/>
      <c r="AJ275" s="186"/>
      <c r="AK275" s="186"/>
      <c r="AL275" s="186"/>
      <c r="AM275" s="186"/>
    </row>
    <row r="276" spans="1:39" x14ac:dyDescent="0.35">
      <c r="A276" s="165">
        <v>450</v>
      </c>
      <c r="B276" s="55" t="s">
        <v>7173</v>
      </c>
      <c r="C276" s="271">
        <v>20</v>
      </c>
      <c r="D276" s="29"/>
      <c r="E276" s="42">
        <v>1</v>
      </c>
      <c r="F276" s="271">
        <v>877</v>
      </c>
      <c r="G276" s="271">
        <v>175</v>
      </c>
      <c r="H276" s="42"/>
      <c r="I276" s="42">
        <v>2</v>
      </c>
      <c r="J276" s="271">
        <v>756</v>
      </c>
      <c r="K276" s="29" t="s">
        <v>7173</v>
      </c>
      <c r="L276" s="29" t="s">
        <v>7173</v>
      </c>
      <c r="M276" s="172"/>
      <c r="N276" s="172"/>
      <c r="O276" s="172"/>
      <c r="P276" s="172"/>
      <c r="Q276" s="172"/>
      <c r="R276" s="172"/>
      <c r="S276" s="172"/>
      <c r="T276" s="172"/>
      <c r="U276" s="42">
        <v>150</v>
      </c>
      <c r="V276" s="29" t="s">
        <v>147</v>
      </c>
      <c r="W276" s="29" t="s">
        <v>104</v>
      </c>
      <c r="X276" s="7" t="s">
        <v>3234</v>
      </c>
      <c r="Y276" s="279">
        <v>20</v>
      </c>
      <c r="Z276" s="29" t="s">
        <v>120</v>
      </c>
      <c r="AA276" s="29" t="s">
        <v>7172</v>
      </c>
      <c r="AB276" s="42">
        <v>1</v>
      </c>
      <c r="AC276" s="186"/>
      <c r="AG276" s="186"/>
      <c r="AI276" s="186"/>
      <c r="AJ276" s="186"/>
      <c r="AK276" s="186"/>
      <c r="AL276" s="186"/>
      <c r="AM276" s="186"/>
    </row>
    <row r="277" spans="1:39" x14ac:dyDescent="0.35">
      <c r="A277" s="165">
        <v>451</v>
      </c>
      <c r="B277" s="55" t="s">
        <v>7242</v>
      </c>
      <c r="C277" s="187">
        <v>20</v>
      </c>
      <c r="D277" s="186"/>
      <c r="E277" s="21">
        <v>1</v>
      </c>
      <c r="F277" s="187">
        <v>1334</v>
      </c>
      <c r="G277" s="187">
        <v>267</v>
      </c>
      <c r="H277" s="21"/>
      <c r="I277" s="21">
        <v>2</v>
      </c>
      <c r="J277" s="187">
        <v>756</v>
      </c>
      <c r="K277" s="186" t="s">
        <v>7242</v>
      </c>
      <c r="L277" s="186" t="s">
        <v>7242</v>
      </c>
      <c r="M277" s="176"/>
      <c r="N277" s="176"/>
      <c r="O277" s="176"/>
      <c r="P277" s="176"/>
      <c r="Q277" s="176"/>
      <c r="R277" s="176"/>
      <c r="S277" s="176"/>
      <c r="T277" s="176"/>
      <c r="U277" s="21">
        <v>150</v>
      </c>
      <c r="V277" s="186" t="s">
        <v>147</v>
      </c>
      <c r="W277" s="186" t="s">
        <v>104</v>
      </c>
      <c r="X277" s="7" t="s">
        <v>3234</v>
      </c>
      <c r="Y277" s="279">
        <v>20</v>
      </c>
      <c r="Z277" s="186" t="s">
        <v>120</v>
      </c>
      <c r="AA277" s="186" t="s">
        <v>7240</v>
      </c>
      <c r="AB277" s="21">
        <v>1</v>
      </c>
      <c r="AC277" s="186"/>
      <c r="AG277" s="186"/>
      <c r="AI277" s="186"/>
      <c r="AJ277" s="186"/>
      <c r="AK277" s="186"/>
      <c r="AL277" s="186"/>
      <c r="AM277" s="186"/>
    </row>
    <row r="278" spans="1:39" x14ac:dyDescent="0.35">
      <c r="A278" s="165">
        <v>458</v>
      </c>
      <c r="B278" s="55" t="s">
        <v>8192</v>
      </c>
      <c r="C278" s="187">
        <v>25</v>
      </c>
      <c r="D278" s="29"/>
      <c r="E278" s="42">
        <v>1</v>
      </c>
      <c r="F278" s="271">
        <v>1502</v>
      </c>
      <c r="G278" s="187">
        <v>300</v>
      </c>
      <c r="H278" s="42"/>
      <c r="I278" s="42">
        <v>2</v>
      </c>
      <c r="J278" s="271">
        <v>952</v>
      </c>
      <c r="K278" s="29" t="s">
        <v>8192</v>
      </c>
      <c r="L278" s="29" t="s">
        <v>8192</v>
      </c>
      <c r="M278" s="172"/>
      <c r="N278" s="172"/>
      <c r="O278" s="172"/>
      <c r="P278" s="172"/>
      <c r="Q278" s="172"/>
      <c r="R278" s="172"/>
      <c r="S278" s="172"/>
      <c r="T278" s="172"/>
      <c r="U278" s="42">
        <v>150</v>
      </c>
      <c r="V278" s="29" t="s">
        <v>147</v>
      </c>
      <c r="W278" s="29" t="s">
        <v>104</v>
      </c>
      <c r="X278" s="7" t="s">
        <v>3226</v>
      </c>
      <c r="Y278" s="279">
        <v>25</v>
      </c>
      <c r="Z278" s="29" t="s">
        <v>120</v>
      </c>
      <c r="AA278" s="29" t="s">
        <v>7491</v>
      </c>
      <c r="AB278" s="42">
        <v>1</v>
      </c>
      <c r="AC278" s="186"/>
      <c r="AG278" s="186"/>
      <c r="AI278" s="186"/>
      <c r="AJ278" s="186"/>
      <c r="AK278" s="186"/>
      <c r="AL278" s="186"/>
      <c r="AM278" s="186"/>
    </row>
    <row r="279" spans="1:39" x14ac:dyDescent="0.35">
      <c r="A279" s="165">
        <v>459</v>
      </c>
      <c r="B279" s="55" t="s">
        <v>7095</v>
      </c>
      <c r="C279" s="271">
        <v>25</v>
      </c>
      <c r="D279" s="29"/>
      <c r="E279" s="42">
        <v>1</v>
      </c>
      <c r="F279" s="271">
        <v>781</v>
      </c>
      <c r="G279" s="271">
        <v>156</v>
      </c>
      <c r="H279" s="42"/>
      <c r="I279" s="42">
        <v>2</v>
      </c>
      <c r="J279" s="271">
        <v>952</v>
      </c>
      <c r="K279" s="29" t="s">
        <v>7095</v>
      </c>
      <c r="L279" s="29" t="s">
        <v>7095</v>
      </c>
      <c r="M279" s="172"/>
      <c r="N279" s="172"/>
      <c r="O279" s="172"/>
      <c r="P279" s="172"/>
      <c r="Q279" s="172"/>
      <c r="R279" s="172"/>
      <c r="S279" s="172"/>
      <c r="T279" s="172"/>
      <c r="U279" s="42">
        <v>150</v>
      </c>
      <c r="V279" s="29" t="s">
        <v>147</v>
      </c>
      <c r="W279" s="29" t="s">
        <v>104</v>
      </c>
      <c r="X279" s="7" t="s">
        <v>3226</v>
      </c>
      <c r="Y279" s="279">
        <v>25</v>
      </c>
      <c r="Z279" s="29" t="s">
        <v>120</v>
      </c>
      <c r="AA279" s="29" t="s">
        <v>7093</v>
      </c>
      <c r="AB279" s="42">
        <v>1</v>
      </c>
      <c r="AC279" s="186"/>
      <c r="AG279" s="186"/>
      <c r="AI279" s="186"/>
      <c r="AJ279" s="186"/>
      <c r="AK279" s="186"/>
      <c r="AL279" s="186"/>
      <c r="AM279" s="186"/>
    </row>
    <row r="280" spans="1:39" x14ac:dyDescent="0.35">
      <c r="A280" s="165">
        <v>460</v>
      </c>
      <c r="B280" s="55" t="s">
        <v>7106</v>
      </c>
      <c r="C280" s="187">
        <v>25</v>
      </c>
      <c r="D280" s="186"/>
      <c r="E280" s="21">
        <v>1</v>
      </c>
      <c r="F280" s="187">
        <v>1157</v>
      </c>
      <c r="G280" s="187">
        <v>231</v>
      </c>
      <c r="H280" s="21"/>
      <c r="I280" s="21">
        <v>2</v>
      </c>
      <c r="J280" s="187">
        <v>952</v>
      </c>
      <c r="K280" s="186" t="s">
        <v>7106</v>
      </c>
      <c r="L280" s="186" t="s">
        <v>7106</v>
      </c>
      <c r="M280" s="176"/>
      <c r="N280" s="176"/>
      <c r="O280" s="176"/>
      <c r="P280" s="176"/>
      <c r="Q280" s="176"/>
      <c r="R280" s="176"/>
      <c r="S280" s="176"/>
      <c r="T280" s="176"/>
      <c r="U280" s="21">
        <v>150</v>
      </c>
      <c r="V280" s="186" t="s">
        <v>147</v>
      </c>
      <c r="W280" s="186" t="s">
        <v>104</v>
      </c>
      <c r="X280" s="7" t="s">
        <v>3226</v>
      </c>
      <c r="Y280" s="279">
        <v>25</v>
      </c>
      <c r="Z280" s="186" t="s">
        <v>120</v>
      </c>
      <c r="AA280" s="186" t="s">
        <v>7105</v>
      </c>
      <c r="AB280" s="21">
        <v>1</v>
      </c>
      <c r="AC280" s="186"/>
      <c r="AG280" s="186"/>
      <c r="AI280" s="186"/>
      <c r="AJ280" s="186"/>
      <c r="AK280" s="186"/>
      <c r="AL280" s="186"/>
      <c r="AM280" s="186"/>
    </row>
    <row r="281" spans="1:39" x14ac:dyDescent="0.35">
      <c r="A281" s="165">
        <v>461</v>
      </c>
      <c r="B281" s="55" t="s">
        <v>7101</v>
      </c>
      <c r="C281" s="271">
        <v>25</v>
      </c>
      <c r="D281" s="29"/>
      <c r="E281" s="42">
        <v>1</v>
      </c>
      <c r="F281" s="271">
        <v>781</v>
      </c>
      <c r="G281" s="271">
        <v>156</v>
      </c>
      <c r="H281" s="42"/>
      <c r="I281" s="42">
        <v>2</v>
      </c>
      <c r="J281" s="271">
        <v>952</v>
      </c>
      <c r="K281" s="29" t="s">
        <v>7101</v>
      </c>
      <c r="L281" s="29" t="s">
        <v>7101</v>
      </c>
      <c r="M281" s="172"/>
      <c r="N281" s="172"/>
      <c r="O281" s="172"/>
      <c r="P281" s="172"/>
      <c r="Q281" s="172"/>
      <c r="R281" s="172"/>
      <c r="S281" s="172"/>
      <c r="T281" s="172"/>
      <c r="U281" s="42">
        <v>150</v>
      </c>
      <c r="V281" s="29" t="s">
        <v>147</v>
      </c>
      <c r="W281" s="29" t="s">
        <v>104</v>
      </c>
      <c r="X281" s="7" t="s">
        <v>3226</v>
      </c>
      <c r="Y281" s="279">
        <v>25</v>
      </c>
      <c r="Z281" s="29" t="s">
        <v>120</v>
      </c>
      <c r="AA281" s="29" t="s">
        <v>7099</v>
      </c>
      <c r="AB281" s="42">
        <v>1</v>
      </c>
      <c r="AC281" s="186"/>
      <c r="AG281" s="186"/>
      <c r="AI281" s="186"/>
      <c r="AJ281" s="186"/>
      <c r="AK281" s="186"/>
      <c r="AL281" s="186"/>
      <c r="AM281" s="186"/>
    </row>
    <row r="282" spans="1:39" x14ac:dyDescent="0.35">
      <c r="A282" s="165">
        <v>462</v>
      </c>
      <c r="B282" s="55" t="s">
        <v>7108</v>
      </c>
      <c r="C282" s="187">
        <v>25</v>
      </c>
      <c r="D282" s="186"/>
      <c r="E282" s="21">
        <v>1</v>
      </c>
      <c r="F282" s="187">
        <v>1157</v>
      </c>
      <c r="G282" s="187">
        <v>231</v>
      </c>
      <c r="H282" s="21"/>
      <c r="I282" s="21">
        <v>2</v>
      </c>
      <c r="J282" s="187">
        <v>952</v>
      </c>
      <c r="K282" s="186" t="s">
        <v>7108</v>
      </c>
      <c r="L282" s="186" t="s">
        <v>7108</v>
      </c>
      <c r="M282" s="176"/>
      <c r="N282" s="176"/>
      <c r="O282" s="176"/>
      <c r="P282" s="176"/>
      <c r="Q282" s="176"/>
      <c r="R282" s="176"/>
      <c r="S282" s="176"/>
      <c r="T282" s="176"/>
      <c r="U282" s="21">
        <v>150</v>
      </c>
      <c r="V282" s="186" t="s">
        <v>147</v>
      </c>
      <c r="W282" s="186" t="s">
        <v>104</v>
      </c>
      <c r="X282" s="7" t="s">
        <v>3226</v>
      </c>
      <c r="Y282" s="279">
        <v>25</v>
      </c>
      <c r="Z282" s="186" t="s">
        <v>120</v>
      </c>
      <c r="AA282" s="186" t="s">
        <v>7107</v>
      </c>
      <c r="AB282" s="21">
        <v>1</v>
      </c>
      <c r="AC282" s="186"/>
      <c r="AG282" s="186"/>
      <c r="AI282" s="186"/>
      <c r="AJ282" s="186"/>
      <c r="AK282" s="186"/>
      <c r="AL282" s="186"/>
      <c r="AM282" s="186"/>
    </row>
    <row r="283" spans="1:39" x14ac:dyDescent="0.35">
      <c r="A283" s="165">
        <v>463</v>
      </c>
      <c r="B283" s="55" t="s">
        <v>7163</v>
      </c>
      <c r="C283" s="271">
        <v>25</v>
      </c>
      <c r="D283" s="29"/>
      <c r="E283" s="42">
        <v>1</v>
      </c>
      <c r="F283" s="271">
        <v>895</v>
      </c>
      <c r="G283" s="271">
        <v>179</v>
      </c>
      <c r="H283" s="42"/>
      <c r="I283" s="42">
        <v>2</v>
      </c>
      <c r="J283" s="271">
        <v>952</v>
      </c>
      <c r="K283" s="29" t="s">
        <v>7163</v>
      </c>
      <c r="L283" s="29" t="s">
        <v>7163</v>
      </c>
      <c r="M283" s="172"/>
      <c r="N283" s="172"/>
      <c r="O283" s="172"/>
      <c r="P283" s="172"/>
      <c r="Q283" s="172"/>
      <c r="R283" s="172"/>
      <c r="S283" s="172"/>
      <c r="T283" s="172"/>
      <c r="U283" s="42">
        <v>150</v>
      </c>
      <c r="V283" s="29" t="s">
        <v>147</v>
      </c>
      <c r="W283" s="29" t="s">
        <v>104</v>
      </c>
      <c r="X283" s="7" t="s">
        <v>3226</v>
      </c>
      <c r="Y283" s="279">
        <v>25</v>
      </c>
      <c r="Z283" s="29" t="s">
        <v>120</v>
      </c>
      <c r="AA283" s="29" t="s">
        <v>7159</v>
      </c>
      <c r="AB283" s="42">
        <v>1</v>
      </c>
      <c r="AC283" s="186"/>
      <c r="AG283" s="186"/>
      <c r="AI283" s="186"/>
      <c r="AJ283" s="186"/>
      <c r="AK283" s="186"/>
      <c r="AL283" s="186"/>
      <c r="AM283" s="186"/>
    </row>
    <row r="284" spans="1:39" x14ac:dyDescent="0.35">
      <c r="A284" s="165">
        <v>464</v>
      </c>
      <c r="B284" s="55" t="s">
        <v>7171</v>
      </c>
      <c r="C284" s="187">
        <v>25</v>
      </c>
      <c r="D284" s="186"/>
      <c r="E284" s="21">
        <v>1</v>
      </c>
      <c r="F284" s="271">
        <v>1157</v>
      </c>
      <c r="G284" s="187">
        <v>231</v>
      </c>
      <c r="H284" s="21"/>
      <c r="I284" s="21">
        <v>2</v>
      </c>
      <c r="J284" s="271">
        <v>952</v>
      </c>
      <c r="K284" s="186" t="s">
        <v>7171</v>
      </c>
      <c r="L284" s="186" t="s">
        <v>7171</v>
      </c>
      <c r="M284" s="176"/>
      <c r="N284" s="176"/>
      <c r="O284" s="176"/>
      <c r="P284" s="176"/>
      <c r="Q284" s="176"/>
      <c r="R284" s="176"/>
      <c r="S284" s="176"/>
      <c r="T284" s="176"/>
      <c r="U284" s="21">
        <v>150</v>
      </c>
      <c r="V284" s="186" t="s">
        <v>147</v>
      </c>
      <c r="W284" s="186" t="s">
        <v>104</v>
      </c>
      <c r="X284" s="7" t="s">
        <v>3226</v>
      </c>
      <c r="Y284" s="279">
        <v>25</v>
      </c>
      <c r="Z284" s="186" t="s">
        <v>120</v>
      </c>
      <c r="AA284" s="186" t="s">
        <v>7170</v>
      </c>
      <c r="AB284" s="21">
        <v>1</v>
      </c>
      <c r="AC284" s="186"/>
      <c r="AG284" s="186"/>
      <c r="AI284" s="186"/>
      <c r="AJ284" s="186"/>
      <c r="AK284" s="186"/>
      <c r="AL284" s="186"/>
      <c r="AM284" s="186"/>
    </row>
    <row r="285" spans="1:39" x14ac:dyDescent="0.35">
      <c r="A285" s="165">
        <v>465</v>
      </c>
      <c r="B285" s="55" t="s">
        <v>6962</v>
      </c>
      <c r="C285" s="187">
        <v>25</v>
      </c>
      <c r="D285" s="186"/>
      <c r="E285" s="21">
        <v>1</v>
      </c>
      <c r="F285" s="187">
        <v>1157</v>
      </c>
      <c r="G285" s="187">
        <v>231</v>
      </c>
      <c r="H285" s="21"/>
      <c r="I285" s="21">
        <v>2</v>
      </c>
      <c r="J285" s="187">
        <v>952</v>
      </c>
      <c r="K285" s="186" t="s">
        <v>6962</v>
      </c>
      <c r="L285" s="186" t="s">
        <v>6962</v>
      </c>
      <c r="M285" s="176"/>
      <c r="N285" s="176"/>
      <c r="O285" s="176"/>
      <c r="P285" s="176"/>
      <c r="Q285" s="176"/>
      <c r="R285" s="176"/>
      <c r="S285" s="176"/>
      <c r="T285" s="176"/>
      <c r="U285" s="21">
        <v>150</v>
      </c>
      <c r="V285" s="186" t="s">
        <v>147</v>
      </c>
      <c r="W285" s="186" t="s">
        <v>104</v>
      </c>
      <c r="X285" s="7" t="s">
        <v>3226</v>
      </c>
      <c r="Y285" s="279">
        <v>25</v>
      </c>
      <c r="Z285" s="186" t="s">
        <v>120</v>
      </c>
      <c r="AA285" s="186" t="s">
        <v>6874</v>
      </c>
      <c r="AB285" s="21">
        <v>1</v>
      </c>
      <c r="AC285" s="186"/>
      <c r="AG285" s="186"/>
      <c r="AI285" s="186"/>
      <c r="AJ285" s="186"/>
      <c r="AK285" s="186"/>
      <c r="AL285" s="186"/>
      <c r="AM285" s="186"/>
    </row>
    <row r="286" spans="1:39" x14ac:dyDescent="0.35">
      <c r="A286" s="165">
        <v>466</v>
      </c>
      <c r="B286" s="55" t="s">
        <v>7229</v>
      </c>
      <c r="C286" s="187">
        <v>25</v>
      </c>
      <c r="D286" s="186"/>
      <c r="E286" s="21">
        <v>1</v>
      </c>
      <c r="F286" s="187">
        <v>781</v>
      </c>
      <c r="G286" s="187">
        <v>156</v>
      </c>
      <c r="H286" s="21"/>
      <c r="I286" s="21">
        <v>2</v>
      </c>
      <c r="J286" s="187">
        <v>952</v>
      </c>
      <c r="K286" s="186" t="s">
        <v>7229</v>
      </c>
      <c r="L286" s="186" t="s">
        <v>7229</v>
      </c>
      <c r="M286" s="176"/>
      <c r="N286" s="176"/>
      <c r="O286" s="176"/>
      <c r="P286" s="176"/>
      <c r="Q286" s="176"/>
      <c r="R286" s="176"/>
      <c r="S286" s="176"/>
      <c r="T286" s="176"/>
      <c r="U286" s="21">
        <v>150</v>
      </c>
      <c r="V286" s="186" t="s">
        <v>147</v>
      </c>
      <c r="W286" s="186" t="s">
        <v>104</v>
      </c>
      <c r="X286" s="7" t="s">
        <v>3226</v>
      </c>
      <c r="Y286" s="279">
        <v>25</v>
      </c>
      <c r="Z286" s="186" t="s">
        <v>120</v>
      </c>
      <c r="AA286" s="186" t="s">
        <v>7220</v>
      </c>
      <c r="AB286" s="21">
        <v>1</v>
      </c>
      <c r="AC286" s="186"/>
      <c r="AG286" s="186"/>
      <c r="AI286" s="186"/>
      <c r="AJ286" s="186"/>
      <c r="AK286" s="186"/>
      <c r="AL286" s="186"/>
      <c r="AM286" s="186"/>
    </row>
    <row r="287" spans="1:39" x14ac:dyDescent="0.35">
      <c r="A287" s="165">
        <v>467</v>
      </c>
      <c r="B287" s="55" t="s">
        <v>7230</v>
      </c>
      <c r="C287" s="187">
        <v>25</v>
      </c>
      <c r="D287" s="186"/>
      <c r="E287" s="21">
        <v>1</v>
      </c>
      <c r="F287" s="187">
        <v>1157</v>
      </c>
      <c r="G287" s="187">
        <v>231</v>
      </c>
      <c r="H287" s="21"/>
      <c r="I287" s="21">
        <v>2</v>
      </c>
      <c r="J287" s="187">
        <v>952</v>
      </c>
      <c r="K287" s="186" t="s">
        <v>7230</v>
      </c>
      <c r="L287" s="186" t="s">
        <v>7230</v>
      </c>
      <c r="M287" s="176"/>
      <c r="N287" s="176"/>
      <c r="O287" s="176"/>
      <c r="P287" s="176"/>
      <c r="Q287" s="176"/>
      <c r="R287" s="176"/>
      <c r="S287" s="176"/>
      <c r="T287" s="176"/>
      <c r="U287" s="21">
        <v>150</v>
      </c>
      <c r="V287" s="186" t="s">
        <v>147</v>
      </c>
      <c r="W287" s="186" t="s">
        <v>104</v>
      </c>
      <c r="X287" s="7" t="s">
        <v>6963</v>
      </c>
      <c r="Y287" s="279">
        <v>25</v>
      </c>
      <c r="Z287" s="186" t="s">
        <v>120</v>
      </c>
      <c r="AA287" s="186" t="s">
        <v>7221</v>
      </c>
      <c r="AB287" s="21">
        <v>1</v>
      </c>
      <c r="AC287" s="186"/>
      <c r="AG287" s="186"/>
      <c r="AI287" s="186"/>
      <c r="AJ287" s="186"/>
      <c r="AK287" s="186"/>
      <c r="AL287" s="186"/>
      <c r="AM287" s="186"/>
    </row>
    <row r="288" spans="1:39" x14ac:dyDescent="0.35">
      <c r="A288" s="165">
        <v>468</v>
      </c>
      <c r="B288" s="55" t="s">
        <v>7231</v>
      </c>
      <c r="C288" s="187">
        <v>25</v>
      </c>
      <c r="D288" s="186"/>
      <c r="E288" s="21">
        <v>1</v>
      </c>
      <c r="F288" s="187">
        <v>895</v>
      </c>
      <c r="G288" s="187">
        <v>179</v>
      </c>
      <c r="H288" s="21"/>
      <c r="I288" s="21">
        <v>2</v>
      </c>
      <c r="J288" s="187">
        <v>952</v>
      </c>
      <c r="K288" s="186" t="s">
        <v>7231</v>
      </c>
      <c r="L288" s="186" t="s">
        <v>7231</v>
      </c>
      <c r="M288" s="176"/>
      <c r="N288" s="176"/>
      <c r="O288" s="176"/>
      <c r="P288" s="176"/>
      <c r="Q288" s="176"/>
      <c r="R288" s="176"/>
      <c r="S288" s="176"/>
      <c r="T288" s="176"/>
      <c r="U288" s="21">
        <v>150</v>
      </c>
      <c r="V288" s="186" t="s">
        <v>147</v>
      </c>
      <c r="W288" s="186" t="s">
        <v>104</v>
      </c>
      <c r="X288" s="7" t="s">
        <v>6963</v>
      </c>
      <c r="Y288" s="279">
        <v>25</v>
      </c>
      <c r="Z288" s="186" t="s">
        <v>120</v>
      </c>
      <c r="AA288" s="186" t="s">
        <v>7222</v>
      </c>
      <c r="AB288" s="21">
        <v>1</v>
      </c>
      <c r="AC288" s="186"/>
      <c r="AG288" s="186"/>
      <c r="AI288" s="186"/>
      <c r="AJ288" s="186"/>
      <c r="AK288" s="186"/>
      <c r="AL288" s="186"/>
      <c r="AM288" s="186"/>
    </row>
    <row r="289" spans="1:39" x14ac:dyDescent="0.35">
      <c r="A289" s="165">
        <v>469</v>
      </c>
      <c r="B289" s="55" t="s">
        <v>7238</v>
      </c>
      <c r="C289" s="187">
        <v>25</v>
      </c>
      <c r="D289" s="186"/>
      <c r="E289" s="21">
        <v>1</v>
      </c>
      <c r="F289" s="187">
        <v>895</v>
      </c>
      <c r="G289" s="187">
        <v>179</v>
      </c>
      <c r="H289" s="21"/>
      <c r="I289" s="21">
        <v>2</v>
      </c>
      <c r="J289" s="187">
        <v>952</v>
      </c>
      <c r="K289" s="186" t="s">
        <v>7238</v>
      </c>
      <c r="L289" s="186" t="s">
        <v>7238</v>
      </c>
      <c r="M289" s="176"/>
      <c r="N289" s="176"/>
      <c r="O289" s="176"/>
      <c r="P289" s="176"/>
      <c r="Q289" s="176"/>
      <c r="R289" s="176"/>
      <c r="S289" s="176"/>
      <c r="T289" s="176"/>
      <c r="U289" s="21">
        <v>150</v>
      </c>
      <c r="V289" s="186" t="s">
        <v>147</v>
      </c>
      <c r="W289" s="186" t="s">
        <v>104</v>
      </c>
      <c r="X289" s="7" t="s">
        <v>3226</v>
      </c>
      <c r="Y289" s="279">
        <v>25</v>
      </c>
      <c r="Z289" s="186" t="s">
        <v>120</v>
      </c>
      <c r="AA289" s="186" t="s">
        <v>7236</v>
      </c>
      <c r="AB289" s="21">
        <v>1</v>
      </c>
      <c r="AC289" s="186"/>
      <c r="AG289" s="186"/>
      <c r="AI289" s="186"/>
      <c r="AJ289" s="186"/>
      <c r="AK289" s="186"/>
      <c r="AL289" s="186"/>
      <c r="AM289" s="186"/>
    </row>
    <row r="290" spans="1:39" x14ac:dyDescent="0.35">
      <c r="A290" s="165">
        <v>470</v>
      </c>
      <c r="B290" s="55" t="s">
        <v>6964</v>
      </c>
      <c r="C290" s="187">
        <v>25</v>
      </c>
      <c r="D290" s="186"/>
      <c r="E290" s="21">
        <v>1</v>
      </c>
      <c r="F290" s="187">
        <v>781</v>
      </c>
      <c r="G290" s="187">
        <v>156</v>
      </c>
      <c r="H290" s="169" t="s">
        <v>8876</v>
      </c>
      <c r="I290" s="21">
        <v>2</v>
      </c>
      <c r="J290" s="187">
        <v>952</v>
      </c>
      <c r="K290" s="186" t="s">
        <v>6964</v>
      </c>
      <c r="L290" s="186" t="s">
        <v>6964</v>
      </c>
      <c r="M290" s="176"/>
      <c r="N290" s="176"/>
      <c r="O290" s="176"/>
      <c r="P290" s="176"/>
      <c r="Q290" s="176"/>
      <c r="R290" s="176"/>
      <c r="S290" s="176"/>
      <c r="T290" s="176"/>
      <c r="U290" s="21">
        <v>150</v>
      </c>
      <c r="V290" s="186" t="s">
        <v>147</v>
      </c>
      <c r="W290" s="186" t="s">
        <v>104</v>
      </c>
      <c r="X290" s="7" t="s">
        <v>3226</v>
      </c>
      <c r="Y290" s="279">
        <v>25</v>
      </c>
      <c r="Z290" s="186" t="s">
        <v>120</v>
      </c>
      <c r="AA290" s="186" t="s">
        <v>446</v>
      </c>
      <c r="AB290" s="21">
        <v>1</v>
      </c>
      <c r="AC290" s="186"/>
      <c r="AG290" s="186"/>
      <c r="AI290" s="186"/>
      <c r="AJ290" s="186"/>
      <c r="AK290" s="186"/>
      <c r="AL290" s="186"/>
      <c r="AM290" s="186"/>
    </row>
    <row r="291" spans="1:39" x14ac:dyDescent="0.35">
      <c r="A291" s="165">
        <v>471</v>
      </c>
      <c r="B291" s="55" t="s">
        <v>7245</v>
      </c>
      <c r="C291" s="187">
        <v>25</v>
      </c>
      <c r="D291" s="186"/>
      <c r="E291" s="21">
        <v>1</v>
      </c>
      <c r="F291" s="187">
        <v>895</v>
      </c>
      <c r="G291" s="187">
        <v>179</v>
      </c>
      <c r="H291" s="21"/>
      <c r="I291" s="21">
        <v>2</v>
      </c>
      <c r="J291" s="187">
        <v>952</v>
      </c>
      <c r="K291" s="186" t="s">
        <v>7245</v>
      </c>
      <c r="L291" s="186" t="s">
        <v>7245</v>
      </c>
      <c r="M291" s="176"/>
      <c r="N291" s="176"/>
      <c r="O291" s="176"/>
      <c r="P291" s="176"/>
      <c r="Q291" s="176"/>
      <c r="R291" s="176"/>
      <c r="S291" s="176"/>
      <c r="T291" s="176"/>
      <c r="U291" s="21">
        <v>150</v>
      </c>
      <c r="V291" s="186" t="s">
        <v>147</v>
      </c>
      <c r="W291" s="186" t="s">
        <v>104</v>
      </c>
      <c r="X291" s="7" t="s">
        <v>3226</v>
      </c>
      <c r="Y291" s="279">
        <v>25</v>
      </c>
      <c r="Z291" s="186" t="s">
        <v>120</v>
      </c>
      <c r="AA291" s="186" t="s">
        <v>7243</v>
      </c>
      <c r="AB291" s="21">
        <v>1</v>
      </c>
      <c r="AC291" s="186"/>
      <c r="AG291" s="186"/>
      <c r="AI291" s="186"/>
      <c r="AJ291" s="186"/>
      <c r="AK291" s="186"/>
      <c r="AL291" s="186"/>
      <c r="AM291" s="186"/>
    </row>
    <row r="292" spans="1:39" x14ac:dyDescent="0.35">
      <c r="A292" s="165">
        <v>472</v>
      </c>
      <c r="B292" s="55" t="s">
        <v>7251</v>
      </c>
      <c r="C292" s="187">
        <v>25</v>
      </c>
      <c r="D292" s="186"/>
      <c r="E292" s="21">
        <v>1</v>
      </c>
      <c r="F292" s="187">
        <v>1157</v>
      </c>
      <c r="G292" s="187">
        <v>231</v>
      </c>
      <c r="H292" s="21"/>
      <c r="I292" s="21">
        <v>2</v>
      </c>
      <c r="J292" s="187">
        <v>952</v>
      </c>
      <c r="K292" s="186" t="s">
        <v>7251</v>
      </c>
      <c r="L292" s="186" t="s">
        <v>7251</v>
      </c>
      <c r="M292" s="176"/>
      <c r="N292" s="176"/>
      <c r="O292" s="176"/>
      <c r="P292" s="176"/>
      <c r="Q292" s="176"/>
      <c r="R292" s="176"/>
      <c r="S292" s="176"/>
      <c r="T292" s="176"/>
      <c r="U292" s="21">
        <v>150</v>
      </c>
      <c r="V292" s="186" t="s">
        <v>147</v>
      </c>
      <c r="W292" s="186" t="s">
        <v>104</v>
      </c>
      <c r="X292" s="7" t="s">
        <v>3226</v>
      </c>
      <c r="Y292" s="279">
        <v>25</v>
      </c>
      <c r="Z292" s="186" t="s">
        <v>120</v>
      </c>
      <c r="AA292" s="186" t="s">
        <v>7250</v>
      </c>
      <c r="AB292" s="21">
        <v>1</v>
      </c>
      <c r="AC292" s="186"/>
      <c r="AG292" s="186"/>
      <c r="AI292" s="186"/>
      <c r="AJ292" s="186"/>
      <c r="AK292" s="186"/>
      <c r="AL292" s="186"/>
      <c r="AM292" s="186"/>
    </row>
    <row r="293" spans="1:39" x14ac:dyDescent="0.35">
      <c r="A293" s="165">
        <v>477</v>
      </c>
      <c r="B293" s="55" t="s">
        <v>7119</v>
      </c>
      <c r="C293" s="187">
        <v>32</v>
      </c>
      <c r="D293" s="186"/>
      <c r="E293" s="21">
        <v>1</v>
      </c>
      <c r="F293" s="47">
        <v>1984</v>
      </c>
      <c r="G293" s="187">
        <v>397</v>
      </c>
      <c r="H293" s="21"/>
      <c r="I293" s="21">
        <v>2</v>
      </c>
      <c r="J293" s="47">
        <v>1200</v>
      </c>
      <c r="K293" s="186" t="s">
        <v>7119</v>
      </c>
      <c r="L293" s="186" t="s">
        <v>7119</v>
      </c>
      <c r="M293" s="176"/>
      <c r="N293" s="176"/>
      <c r="O293" s="176"/>
      <c r="P293" s="176"/>
      <c r="Q293" s="176"/>
      <c r="R293" s="176"/>
      <c r="S293" s="176"/>
      <c r="T293" s="176"/>
      <c r="U293" s="21">
        <v>150</v>
      </c>
      <c r="V293" s="186" t="s">
        <v>147</v>
      </c>
      <c r="W293" s="186" t="s">
        <v>104</v>
      </c>
      <c r="X293" s="7" t="s">
        <v>6965</v>
      </c>
      <c r="Y293" s="279">
        <v>32</v>
      </c>
      <c r="Z293" s="186" t="s">
        <v>120</v>
      </c>
      <c r="AA293" s="186" t="s">
        <v>7118</v>
      </c>
      <c r="AB293" s="21">
        <v>1</v>
      </c>
    </row>
    <row r="294" spans="1:39" x14ac:dyDescent="0.35">
      <c r="A294" s="165">
        <v>478</v>
      </c>
      <c r="B294" s="55" t="s">
        <v>7111</v>
      </c>
      <c r="C294" s="271">
        <v>32</v>
      </c>
      <c r="D294" s="29"/>
      <c r="E294" s="42">
        <v>1</v>
      </c>
      <c r="F294" s="47">
        <v>1984</v>
      </c>
      <c r="G294" s="271">
        <v>397</v>
      </c>
      <c r="H294" s="42"/>
      <c r="I294" s="42">
        <v>2</v>
      </c>
      <c r="J294" s="47">
        <v>1200</v>
      </c>
      <c r="K294" s="29" t="s">
        <v>7111</v>
      </c>
      <c r="L294" s="29" t="s">
        <v>7111</v>
      </c>
      <c r="M294" s="172"/>
      <c r="N294" s="172"/>
      <c r="O294" s="172"/>
      <c r="P294" s="172"/>
      <c r="Q294" s="172"/>
      <c r="R294" s="172"/>
      <c r="S294" s="172"/>
      <c r="T294" s="172"/>
      <c r="U294" s="42">
        <v>150</v>
      </c>
      <c r="V294" s="29" t="s">
        <v>147</v>
      </c>
      <c r="W294" s="29" t="s">
        <v>104</v>
      </c>
      <c r="X294" s="7" t="s">
        <v>6963</v>
      </c>
      <c r="Y294" s="279">
        <v>32</v>
      </c>
      <c r="Z294" s="29" t="s">
        <v>120</v>
      </c>
      <c r="AA294" s="29" t="s">
        <v>7110</v>
      </c>
      <c r="AB294" s="42">
        <v>1</v>
      </c>
    </row>
    <row r="295" spans="1:39" x14ac:dyDescent="0.35">
      <c r="A295" s="165">
        <v>479</v>
      </c>
      <c r="B295" s="55" t="s">
        <v>7232</v>
      </c>
      <c r="C295" s="187">
        <v>32</v>
      </c>
      <c r="D295" s="186"/>
      <c r="E295" s="21">
        <v>1</v>
      </c>
      <c r="F295" s="47">
        <v>1118</v>
      </c>
      <c r="G295" s="187">
        <v>224</v>
      </c>
      <c r="H295" s="21"/>
      <c r="I295" s="21">
        <v>2</v>
      </c>
      <c r="J295" s="47">
        <v>1200</v>
      </c>
      <c r="K295" s="186" t="s">
        <v>7232</v>
      </c>
      <c r="L295" s="186" t="s">
        <v>7232</v>
      </c>
      <c r="M295" s="176"/>
      <c r="N295" s="176"/>
      <c r="O295" s="176"/>
      <c r="P295" s="176"/>
      <c r="Q295" s="176"/>
      <c r="R295" s="176"/>
      <c r="S295" s="176"/>
      <c r="T295" s="176"/>
      <c r="U295" s="21">
        <v>150</v>
      </c>
      <c r="V295" s="186" t="s">
        <v>147</v>
      </c>
      <c r="W295" s="186" t="s">
        <v>104</v>
      </c>
      <c r="X295" s="7" t="s">
        <v>6963</v>
      </c>
      <c r="Y295" s="279">
        <v>32</v>
      </c>
      <c r="Z295" s="186" t="s">
        <v>120</v>
      </c>
      <c r="AA295" s="186" t="s">
        <v>7220</v>
      </c>
      <c r="AB295" s="21">
        <v>1</v>
      </c>
    </row>
    <row r="296" spans="1:39" x14ac:dyDescent="0.35">
      <c r="A296" s="165">
        <v>480</v>
      </c>
      <c r="B296" s="55" t="s">
        <v>7233</v>
      </c>
      <c r="C296" s="187">
        <v>32</v>
      </c>
      <c r="D296" s="186"/>
      <c r="E296" s="21">
        <v>1</v>
      </c>
      <c r="F296" s="47">
        <v>1380</v>
      </c>
      <c r="G296" s="187">
        <v>276</v>
      </c>
      <c r="H296" s="21"/>
      <c r="I296" s="21">
        <v>2</v>
      </c>
      <c r="J296" s="47">
        <v>1200</v>
      </c>
      <c r="K296" s="186" t="s">
        <v>7233</v>
      </c>
      <c r="L296" s="186" t="s">
        <v>7233</v>
      </c>
      <c r="M296" s="176"/>
      <c r="N296" s="176"/>
      <c r="O296" s="176"/>
      <c r="P296" s="176"/>
      <c r="Q296" s="176"/>
      <c r="R296" s="176"/>
      <c r="S296" s="176"/>
      <c r="T296" s="176"/>
      <c r="U296" s="21">
        <v>150</v>
      </c>
      <c r="V296" s="186" t="s">
        <v>147</v>
      </c>
      <c r="W296" s="186" t="s">
        <v>104</v>
      </c>
      <c r="X296" s="7" t="s">
        <v>6963</v>
      </c>
      <c r="Y296" s="279">
        <v>32</v>
      </c>
      <c r="Z296" s="186" t="s">
        <v>120</v>
      </c>
      <c r="AA296" s="186" t="s">
        <v>7221</v>
      </c>
      <c r="AB296" s="21">
        <v>1</v>
      </c>
    </row>
    <row r="297" spans="1:39" x14ac:dyDescent="0.35">
      <c r="A297" s="165">
        <v>481</v>
      </c>
      <c r="B297" s="55" t="s">
        <v>7234</v>
      </c>
      <c r="C297" s="187">
        <v>32</v>
      </c>
      <c r="D297" s="186"/>
      <c r="E297" s="21">
        <v>1</v>
      </c>
      <c r="F297" s="47">
        <v>1984</v>
      </c>
      <c r="G297" s="187">
        <v>397</v>
      </c>
      <c r="H297" s="21"/>
      <c r="I297" s="21">
        <v>2</v>
      </c>
      <c r="J297" s="47">
        <v>1200</v>
      </c>
      <c r="K297" s="186" t="s">
        <v>7234</v>
      </c>
      <c r="L297" s="186" t="s">
        <v>7234</v>
      </c>
      <c r="M297" s="176"/>
      <c r="N297" s="176"/>
      <c r="O297" s="176"/>
      <c r="P297" s="176"/>
      <c r="Q297" s="176"/>
      <c r="R297" s="176"/>
      <c r="S297" s="176"/>
      <c r="T297" s="176"/>
      <c r="U297" s="21">
        <v>150</v>
      </c>
      <c r="V297" s="186" t="s">
        <v>147</v>
      </c>
      <c r="W297" s="186" t="s">
        <v>104</v>
      </c>
      <c r="X297" s="7" t="s">
        <v>6963</v>
      </c>
      <c r="Y297" s="279">
        <v>32</v>
      </c>
      <c r="Z297" s="186" t="s">
        <v>120</v>
      </c>
      <c r="AA297" s="186" t="s">
        <v>7223</v>
      </c>
      <c r="AB297" s="21">
        <v>1</v>
      </c>
    </row>
    <row r="298" spans="1:39" x14ac:dyDescent="0.35">
      <c r="A298" s="165">
        <v>484</v>
      </c>
      <c r="B298" s="55" t="s">
        <v>6966</v>
      </c>
      <c r="C298" s="187">
        <v>8</v>
      </c>
      <c r="D298" s="186"/>
      <c r="E298" s="21">
        <v>1</v>
      </c>
      <c r="F298" s="290">
        <v>250</v>
      </c>
      <c r="G298" s="187">
        <v>50</v>
      </c>
      <c r="H298" s="21"/>
      <c r="I298" s="21">
        <v>3</v>
      </c>
      <c r="J298" s="290">
        <v>300</v>
      </c>
      <c r="K298" s="186" t="s">
        <v>6966</v>
      </c>
      <c r="L298" s="186" t="s">
        <v>6966</v>
      </c>
      <c r="M298" s="176"/>
      <c r="N298" s="176"/>
      <c r="O298" s="176"/>
      <c r="P298" s="176"/>
      <c r="Q298" s="176"/>
      <c r="R298" s="176"/>
      <c r="S298" s="176"/>
      <c r="T298" s="176"/>
      <c r="U298" s="21">
        <v>100</v>
      </c>
      <c r="V298" s="186" t="s">
        <v>6967</v>
      </c>
      <c r="W298" s="186" t="s">
        <v>3</v>
      </c>
      <c r="X298" s="7" t="s">
        <v>6968</v>
      </c>
      <c r="Y298" s="279">
        <v>8</v>
      </c>
      <c r="Z298" s="7" t="s">
        <v>120</v>
      </c>
      <c r="AA298" s="7"/>
      <c r="AB298" s="8">
        <v>1</v>
      </c>
    </row>
    <row r="311" spans="1:29" x14ac:dyDescent="0.35">
      <c r="A311" s="165">
        <v>21</v>
      </c>
      <c r="B311" s="17" t="s">
        <v>8430</v>
      </c>
      <c r="C311" s="167">
        <v>10</v>
      </c>
      <c r="D311" s="168"/>
      <c r="E311" s="169">
        <v>3</v>
      </c>
      <c r="F311" s="167">
        <v>2800</v>
      </c>
      <c r="G311" s="167">
        <v>400</v>
      </c>
      <c r="H311" s="169"/>
      <c r="I311" s="169">
        <v>2</v>
      </c>
      <c r="J311" s="167">
        <v>1600</v>
      </c>
      <c r="K311" s="178" t="s">
        <v>8430</v>
      </c>
      <c r="L311" s="178" t="s">
        <v>8431</v>
      </c>
      <c r="M311" s="169"/>
      <c r="N311" s="169"/>
      <c r="O311" s="169"/>
      <c r="P311" s="169"/>
      <c r="Q311" s="169"/>
      <c r="R311" s="169"/>
      <c r="S311" s="169"/>
      <c r="T311" s="169"/>
      <c r="U311" s="169">
        <v>150</v>
      </c>
      <c r="V311" s="168" t="s">
        <v>117</v>
      </c>
      <c r="W311" s="168" t="s">
        <v>3</v>
      </c>
      <c r="X311" s="178" t="s">
        <v>8427</v>
      </c>
      <c r="Y311" s="276">
        <v>10</v>
      </c>
      <c r="Z311" s="168" t="s">
        <v>163</v>
      </c>
      <c r="AA311" s="168"/>
      <c r="AB311" s="169">
        <v>3</v>
      </c>
      <c r="AC311" s="168"/>
    </row>
  </sheetData>
  <sortState ref="O169:O173">
    <sortCondition ref="O169"/>
  </sortState>
  <mergeCells count="1">
    <mergeCell ref="A1:B1"/>
  </mergeCells>
  <conditionalFormatting sqref="B45:X45 Z45:AB45 B39:X39 Z39:AB39 B40:AB40 B55:X55 Z55:AB55 B56:AB58 B44:AB44 B43:X43 C32:AB32 C25:X25 F25:G32 Z25:AB25 C27:X31 Z27:AB31 C25:C33 B42:AB42 B41:X41 Z41:AB41 B23:AB24 B6:AB21 B46:AB54 A3:AB5 A6:A88 B63:AB88 B118:G118 I118:AB118 B38:AB38 B296:W297 Y296:AB297 B92:AB117 A92:A139 A142:AB145 A149:A298 B120:AB139 B149:AB292">
    <cfRule type="expression" dxfId="905" priority="235">
      <formula>ISBLANK(A3)</formula>
    </cfRule>
  </conditionalFormatting>
  <conditionalFormatting sqref="Z26:AB26 C26:W26">
    <cfRule type="expression" dxfId="904" priority="218">
      <formula>ISBLANK(C26)</formula>
    </cfRule>
  </conditionalFormatting>
  <conditionalFormatting sqref="X26">
    <cfRule type="expression" dxfId="903" priority="211">
      <formula>ISBLANK(X26)</formula>
    </cfRule>
  </conditionalFormatting>
  <conditionalFormatting sqref="B34:B36">
    <cfRule type="duplicateValues" dxfId="902" priority="210"/>
  </conditionalFormatting>
  <conditionalFormatting sqref="Z33:AB33 B34:AB35 C33:X33 B36:X36 Z36:AB36">
    <cfRule type="expression" dxfId="901" priority="209">
      <formula>ISBLANK(B33)</formula>
    </cfRule>
  </conditionalFormatting>
  <conditionalFormatting sqref="B293:AB295 B298:AB298">
    <cfRule type="expression" dxfId="900" priority="197">
      <formula>ISBLANK(B293)</formula>
    </cfRule>
  </conditionalFormatting>
  <conditionalFormatting sqref="B311">
    <cfRule type="duplicateValues" dxfId="899" priority="186"/>
  </conditionalFormatting>
  <conditionalFormatting sqref="A311:AB311">
    <cfRule type="expression" dxfId="898" priority="185">
      <formula>ISBLANK(A311)</formula>
    </cfRule>
  </conditionalFormatting>
  <conditionalFormatting sqref="Y43:AB43">
    <cfRule type="expression" dxfId="897" priority="168">
      <formula>ISBLANK(Y43)</formula>
    </cfRule>
  </conditionalFormatting>
  <conditionalFormatting sqref="K311">
    <cfRule type="expression" dxfId="896" priority="163">
      <formula>ISBLANK(K311)</formula>
    </cfRule>
  </conditionalFormatting>
  <conditionalFormatting sqref="X296:X297">
    <cfRule type="expression" dxfId="895" priority="161">
      <formula>ISBLANK(X296)</formula>
    </cfRule>
  </conditionalFormatting>
  <conditionalFormatting sqref="B306:B310 B312:B1048576 B1:B21 B55:B58 B38:B52 B63:B88 B23:B24 B120:B139 B149:B292 B92:B118 B142:B145">
    <cfRule type="duplicateValues" dxfId="894" priority="462907"/>
  </conditionalFormatting>
  <conditionalFormatting sqref="B59:AB62">
    <cfRule type="expression" dxfId="893" priority="158">
      <formula>ISBLANK(B59)</formula>
    </cfRule>
  </conditionalFormatting>
  <conditionalFormatting sqref="B59:B62">
    <cfRule type="duplicateValues" dxfId="892" priority="153"/>
  </conditionalFormatting>
  <conditionalFormatting sqref="B53:B54">
    <cfRule type="duplicateValues" dxfId="891" priority="464499"/>
  </conditionalFormatting>
  <conditionalFormatting sqref="B25:B33">
    <cfRule type="expression" dxfId="890" priority="132">
      <formula>ISBLANK(B25)</formula>
    </cfRule>
  </conditionalFormatting>
  <conditionalFormatting sqref="B25:B33">
    <cfRule type="duplicateValues" dxfId="889" priority="131"/>
  </conditionalFormatting>
  <conditionalFormatting sqref="Y25:Y32">
    <cfRule type="expression" dxfId="888" priority="130">
      <formula>ISBLANK(Y25)</formula>
    </cfRule>
  </conditionalFormatting>
  <conditionalFormatting sqref="Y36">
    <cfRule type="expression" dxfId="887" priority="129">
      <formula>ISBLANK(Y36)</formula>
    </cfRule>
  </conditionalFormatting>
  <conditionalFormatting sqref="Y41">
    <cfRule type="expression" dxfId="886" priority="128">
      <formula>ISBLANK(Y41)</formula>
    </cfRule>
  </conditionalFormatting>
  <conditionalFormatting sqref="Y45">
    <cfRule type="expression" dxfId="885" priority="127">
      <formula>ISBLANK(Y45)</formula>
    </cfRule>
  </conditionalFormatting>
  <conditionalFormatting sqref="H37:X37">
    <cfRule type="expression" dxfId="884" priority="125">
      <formula>ISBLANK(H37)</formula>
    </cfRule>
  </conditionalFormatting>
  <conditionalFormatting sqref="B37">
    <cfRule type="expression" dxfId="883" priority="122">
      <formula>ISBLANK(B37)</formula>
    </cfRule>
  </conditionalFormatting>
  <conditionalFormatting sqref="B37">
    <cfRule type="duplicateValues" dxfId="882" priority="121"/>
  </conditionalFormatting>
  <conditionalFormatting sqref="Z37:AB37">
    <cfRule type="expression" dxfId="881" priority="114">
      <formula>ISBLANK(Z37)</formula>
    </cfRule>
  </conditionalFormatting>
  <conditionalFormatting sqref="Y37">
    <cfRule type="expression" dxfId="880" priority="113">
      <formula>ISBLANK(Y37)</formula>
    </cfRule>
  </conditionalFormatting>
  <conditionalFormatting sqref="C37:G37">
    <cfRule type="expression" dxfId="879" priority="110">
      <formula>ISBLANK(C37)</formula>
    </cfRule>
  </conditionalFormatting>
  <conditionalFormatting sqref="B22:C22 E22:G22 AB22 I22:Z22">
    <cfRule type="expression" dxfId="878" priority="105">
      <formula>ISBLANK(B22)</formula>
    </cfRule>
  </conditionalFormatting>
  <conditionalFormatting sqref="B22">
    <cfRule type="duplicateValues" dxfId="877" priority="104"/>
  </conditionalFormatting>
  <conditionalFormatting sqref="D22">
    <cfRule type="expression" dxfId="876" priority="97">
      <formula>ISBLANK(D22)</formula>
    </cfRule>
  </conditionalFormatting>
  <conditionalFormatting sqref="AA22">
    <cfRule type="expression" dxfId="875" priority="89">
      <formula>ISBLANK(AA22)</formula>
    </cfRule>
  </conditionalFormatting>
  <conditionalFormatting sqref="B119:V119 X119:AB119">
    <cfRule type="expression" dxfId="874" priority="88">
      <formula>ISBLANK(B119)</formula>
    </cfRule>
  </conditionalFormatting>
  <conditionalFormatting sqref="B119">
    <cfRule type="duplicateValues" dxfId="873" priority="87"/>
  </conditionalFormatting>
  <conditionalFormatting sqref="W119">
    <cfRule type="expression" dxfId="872" priority="80">
      <formula>ISBLANK(W119)</formula>
    </cfRule>
  </conditionalFormatting>
  <conditionalFormatting sqref="H22">
    <cfRule type="expression" dxfId="871" priority="75">
      <formula>ISBLANK(H22)</formula>
    </cfRule>
  </conditionalFormatting>
  <conditionalFormatting sqref="A148:AB148">
    <cfRule type="expression" dxfId="756" priority="72">
      <formula>ISBLANK(A148)</formula>
    </cfRule>
  </conditionalFormatting>
  <conditionalFormatting sqref="B148">
    <cfRule type="duplicateValues" dxfId="755" priority="71"/>
  </conditionalFormatting>
  <conditionalFormatting sqref="B293:B298">
    <cfRule type="duplicateValues" dxfId="752" priority="494201"/>
  </conditionalFormatting>
  <conditionalFormatting sqref="A89:AB89">
    <cfRule type="expression" dxfId="743" priority="64">
      <formula>ISBLANK(A89)</formula>
    </cfRule>
  </conditionalFormatting>
  <conditionalFormatting sqref="B89">
    <cfRule type="duplicateValues" dxfId="742" priority="63"/>
  </conditionalFormatting>
  <conditionalFormatting sqref="A90:AB90">
    <cfRule type="expression" dxfId="741" priority="56">
      <formula>ISBLANK(A90)</formula>
    </cfRule>
  </conditionalFormatting>
  <conditionalFormatting sqref="B90">
    <cfRule type="duplicateValues" dxfId="740" priority="55"/>
  </conditionalFormatting>
  <conditionalFormatting sqref="A91:AB91">
    <cfRule type="expression" dxfId="739" priority="48">
      <formula>ISBLANK(A91)</formula>
    </cfRule>
  </conditionalFormatting>
  <conditionalFormatting sqref="B91">
    <cfRule type="duplicateValues" dxfId="738" priority="47"/>
  </conditionalFormatting>
  <conditionalFormatting sqref="A141:AB141">
    <cfRule type="expression" dxfId="729" priority="40">
      <formula>ISBLANK(A141)</formula>
    </cfRule>
  </conditionalFormatting>
  <conditionalFormatting sqref="B141">
    <cfRule type="duplicateValues" dxfId="728" priority="39"/>
  </conditionalFormatting>
  <conditionalFormatting sqref="A140:AB140">
    <cfRule type="expression" dxfId="723" priority="32">
      <formula>ISBLANK(A140)</formula>
    </cfRule>
  </conditionalFormatting>
  <conditionalFormatting sqref="B140">
    <cfRule type="duplicateValues" dxfId="722" priority="31"/>
  </conditionalFormatting>
  <conditionalFormatting sqref="A146:AB146">
    <cfRule type="expression" dxfId="719" priority="24">
      <formula>ISBLANK(A146)</formula>
    </cfRule>
  </conditionalFormatting>
  <conditionalFormatting sqref="B146">
    <cfRule type="duplicateValues" dxfId="718" priority="23"/>
  </conditionalFormatting>
  <conditionalFormatting sqref="A147:AB147">
    <cfRule type="expression" dxfId="717" priority="16">
      <formula>ISBLANK(A147)</formula>
    </cfRule>
  </conditionalFormatting>
  <conditionalFormatting sqref="B147">
    <cfRule type="duplicateValues" dxfId="716" priority="15"/>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2" id="{D806FA45-436A-4F6E-A0F8-91B675FFCCCA}">
            <xm:f>'structure-original'!V146 &lt; V165</xm:f>
            <x14:dxf>
              <fill>
                <patternFill>
                  <bgColor rgb="FF00B050"/>
                </patternFill>
              </fill>
            </x14:dxf>
          </x14:cfRule>
          <x14:cfRule type="expression" priority="423" id="{07FB12CE-C495-4F51-B8AE-0EFE79DDBC92}">
            <xm:f>'structure-original'!V146 &gt; V165</xm:f>
            <x14:dxf>
              <fill>
                <patternFill>
                  <bgColor rgb="FFFF0000"/>
                </patternFill>
              </fill>
            </x14:dxf>
          </x14:cfRule>
          <xm:sqref>V170 V165:V167</xm:sqref>
        </x14:conditionalFormatting>
        <x14:conditionalFormatting xmlns:xm="http://schemas.microsoft.com/office/excel/2006/main">
          <x14:cfRule type="expression" priority="418" id="{CD7BBE62-3230-4528-AECE-F1BF6353EE65}">
            <xm:f>'structure-original'!F3 &lt; F3</xm:f>
            <x14:dxf>
              <fill>
                <patternFill>
                  <bgColor rgb="FFFF0000"/>
                </patternFill>
              </fill>
            </x14:dxf>
          </x14:cfRule>
          <x14:cfRule type="expression" priority="419"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915" id="{D806FA45-436A-4F6E-A0F8-91B675FFCCCA}">
            <xm:f>'structure-original'!Y128 &lt; Z148</xm:f>
            <x14:dxf>
              <fill>
                <patternFill>
                  <bgColor rgb="FF00B050"/>
                </patternFill>
              </fill>
            </x14:dxf>
          </x14:cfRule>
          <x14:cfRule type="expression" priority="23916" id="{07FB12CE-C495-4F51-B8AE-0EFE79DDBC92}">
            <xm:f>'structure-original'!Y128 &gt; Z148</xm:f>
            <x14:dxf>
              <fill>
                <patternFill>
                  <bgColor rgb="FFFF0000"/>
                </patternFill>
              </fill>
            </x14:dxf>
          </x14:cfRule>
          <xm:sqref>AA165:AA173 Z153:AB162 Z148:AB148</xm:sqref>
        </x14:conditionalFormatting>
        <x14:conditionalFormatting xmlns:xm="http://schemas.microsoft.com/office/excel/2006/main">
          <x14:cfRule type="expression" priority="102292" id="{D806FA45-436A-4F6E-A0F8-91B675FFCCCA}">
            <xm:f>'structure-original'!#REF! &lt; AA31</xm:f>
            <x14:dxf>
              <fill>
                <patternFill>
                  <bgColor rgb="FF00B050"/>
                </patternFill>
              </fill>
            </x14:dxf>
          </x14:cfRule>
          <x14:cfRule type="expression" priority="102293" id="{07FB12CE-C495-4F51-B8AE-0EFE79DDBC92}">
            <xm:f>'structure-original'!#REF! &gt; AA31</xm:f>
            <x14:dxf>
              <fill>
                <patternFill>
                  <bgColor rgb="FFFF0000"/>
                </patternFill>
              </fill>
            </x14:dxf>
          </x14:cfRule>
          <xm:sqref>AA39 AA44:AA46 AA64 AB40:AB42 AA48:AA58 AB31</xm:sqref>
        </x14:conditionalFormatting>
        <x14:conditionalFormatting xmlns:xm="http://schemas.microsoft.com/office/excel/2006/main">
          <x14:cfRule type="expression" priority="107976" id="{D806FA45-436A-4F6E-A0F8-91B675FFCCCA}">
            <xm:f>'structure-original'!#REF! &lt; AA63</xm:f>
            <x14:dxf>
              <fill>
                <patternFill>
                  <bgColor rgb="FF00B050"/>
                </patternFill>
              </fill>
            </x14:dxf>
          </x14:cfRule>
          <x14:cfRule type="expression" priority="107977" id="{07FB12CE-C495-4F51-B8AE-0EFE79DDBC92}">
            <xm:f>'structure-original'!#REF! &gt; AA63</xm:f>
            <x14:dxf>
              <fill>
                <patternFill>
                  <bgColor rgb="FFFF0000"/>
                </patternFill>
              </fill>
            </x14:dxf>
          </x14:cfRule>
          <xm:sqref>AA63</xm:sqref>
        </x14:conditionalFormatting>
        <x14:conditionalFormatting xmlns:xm="http://schemas.microsoft.com/office/excel/2006/main">
          <x14:cfRule type="expression" priority="110818" id="{D806FA45-436A-4F6E-A0F8-91B675FFCCCA}">
            <xm:f>'structure-original'!#REF! &lt; AA47</xm:f>
            <x14:dxf>
              <fill>
                <patternFill>
                  <bgColor rgb="FF00B050"/>
                </patternFill>
              </fill>
            </x14:dxf>
          </x14:cfRule>
          <x14:cfRule type="expression" priority="110819"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90" id="{D806FA45-436A-4F6E-A0F8-91B675FFCCCA}">
            <xm:f>'structure-original'!Y17 &lt; Z18</xm:f>
            <x14:dxf>
              <fill>
                <patternFill>
                  <bgColor rgb="FF00B050"/>
                </patternFill>
              </fill>
            </x14:dxf>
          </x14:cfRule>
          <x14:cfRule type="expression" priority="119291"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350" id="{C5D70D84-64E7-4D19-9475-677DDFCA0B96}">
            <xm:f>Z169&gt;'weapons-original'!Y153</xm:f>
            <x14:dxf>
              <fill>
                <patternFill>
                  <bgColor rgb="FF00B050"/>
                </patternFill>
              </fill>
            </x14:dxf>
          </x14:cfRule>
          <x14:cfRule type="expression" priority="351" id="{6E831055-B9C8-41BA-AC3C-2F4DE7111B57}">
            <xm:f>Z169&lt;'weapons-original'!Y153</xm:f>
            <x14:dxf>
              <fill>
                <patternFill>
                  <bgColor rgb="FFFF0000"/>
                </patternFill>
              </fill>
            </x14:dxf>
          </x14:cfRule>
          <xm:sqref>Z172 Z169</xm:sqref>
        </x14:conditionalFormatting>
        <x14:conditionalFormatting xmlns:xm="http://schemas.microsoft.com/office/excel/2006/main">
          <x14:cfRule type="expression" priority="348" id="{86B84A6A-D936-41A9-85E2-A6CCAA4265CD}">
            <xm:f>Z167&gt;'weapons-original'!Y150</xm:f>
            <x14:dxf>
              <fill>
                <patternFill>
                  <bgColor rgb="FF00B050"/>
                </patternFill>
              </fill>
            </x14:dxf>
          </x14:cfRule>
          <x14:cfRule type="expression" priority="349" id="{80CB67B3-88FA-4307-9231-94D29F38CCC3}">
            <xm:f>Z167&lt;'weapons-original'!Y150</xm:f>
            <x14:dxf>
              <fill>
                <patternFill>
                  <bgColor rgb="FFFF0000"/>
                </patternFill>
              </fill>
            </x14:dxf>
          </x14:cfRule>
          <xm:sqref>Z170:Z171 Z167:Z168</xm:sqref>
        </x14:conditionalFormatting>
        <x14:conditionalFormatting xmlns:xm="http://schemas.microsoft.com/office/excel/2006/main">
          <x14:cfRule type="expression" priority="123403" id="{CD7BBE62-3230-4528-AECE-F1BF6353EE65}">
            <xm:f>'structure-original'!F21 &lt; F27</xm:f>
            <x14:dxf>
              <fill>
                <patternFill>
                  <bgColor rgb="FFFF0000"/>
                </patternFill>
              </fill>
            </x14:dxf>
          </x14:cfRule>
          <x14:cfRule type="expression" priority="123404"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358" id="{D806FA45-436A-4F6E-A0F8-91B675FFCCCA}">
            <xm:f>'structure-original'!Y54 &lt; Z65</xm:f>
            <x14:dxf>
              <fill>
                <patternFill>
                  <bgColor rgb="FF00B050"/>
                </patternFill>
              </fill>
            </x14:dxf>
          </x14:cfRule>
          <x14:cfRule type="expression" priority="233359" id="{07FB12CE-C495-4F51-B8AE-0EFE79DDBC92}">
            <xm:f>'structure-original'!Y54 &gt; Z65</xm:f>
            <x14:dxf>
              <fill>
                <patternFill>
                  <bgColor rgb="FFFF0000"/>
                </patternFill>
              </fill>
            </x14:dxf>
          </x14:cfRule>
          <xm:sqref>Z65:AB75</xm:sqref>
        </x14:conditionalFormatting>
        <x14:conditionalFormatting xmlns:xm="http://schemas.microsoft.com/office/excel/2006/main">
          <x14:cfRule type="expression" priority="233400" id="{CD7BBE62-3230-4528-AECE-F1BF6353EE65}">
            <xm:f>'structure-original'!F128 &lt; F148</xm:f>
            <x14:dxf>
              <fill>
                <patternFill>
                  <bgColor rgb="FFFF0000"/>
                </patternFill>
              </fill>
            </x14:dxf>
          </x14:cfRule>
          <x14:cfRule type="expression" priority="233401" id="{85A423B5-A071-45BD-8037-BDE5A49708C3}">
            <xm:f>'structure-original'!F128 &gt; F148</xm:f>
            <x14:dxf>
              <fill>
                <patternFill>
                  <bgColor rgb="FF00B050"/>
                </patternFill>
              </fill>
            </x14:dxf>
          </x14:cfRule>
          <xm:sqref>F153:G162 F148:G148</xm:sqref>
        </x14:conditionalFormatting>
        <x14:conditionalFormatting xmlns:xm="http://schemas.microsoft.com/office/excel/2006/main">
          <x14:cfRule type="expression" priority="297729" id="{CD7BBE62-3230-4528-AECE-F1BF6353EE65}">
            <xm:f>'structure-original'!F17 &lt; F18</xm:f>
            <x14:dxf>
              <fill>
                <patternFill>
                  <bgColor rgb="FFFF0000"/>
                </patternFill>
              </fill>
            </x14:dxf>
          </x14:cfRule>
          <x14:cfRule type="expression" priority="297730"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740" id="{D806FA45-436A-4F6E-A0F8-91B675FFCCCA}">
            <xm:f>'structure-original'!S4 &lt; M4</xm:f>
            <x14:dxf>
              <fill>
                <patternFill>
                  <bgColor rgb="FF00B050"/>
                </patternFill>
              </fill>
            </x14:dxf>
          </x14:cfRule>
          <x14:cfRule type="expression" priority="298741"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739" id="{D806FA45-436A-4F6E-A0F8-91B675FFCCCA}">
            <xm:f>'structure-original'!O6 &lt; Q6</xm:f>
            <x14:dxf>
              <fill>
                <patternFill>
                  <bgColor rgb="FF00B050"/>
                </patternFill>
              </fill>
            </x14:dxf>
          </x14:cfRule>
          <x14:cfRule type="expression" priority="299740"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737" id="{D806FA45-436A-4F6E-A0F8-91B675FFCCCA}">
            <xm:f>'structure-original'!T7 &lt; P7</xm:f>
            <x14:dxf>
              <fill>
                <patternFill>
                  <bgColor rgb="FF00B050"/>
                </patternFill>
              </fill>
            </x14:dxf>
          </x14:cfRule>
          <x14:cfRule type="expression" priority="301738"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905" id="{D806FA45-436A-4F6E-A0F8-91B675FFCCCA}">
            <xm:f>'structure-original'!C128 &lt; C148</xm:f>
            <x14:dxf>
              <fill>
                <patternFill>
                  <bgColor rgb="FF00B050"/>
                </patternFill>
              </fill>
            </x14:dxf>
          </x14:cfRule>
          <x14:cfRule type="expression" priority="456906" id="{07FB12CE-C495-4F51-B8AE-0EFE79DDBC92}">
            <xm:f>'structure-original'!C128 &gt; C148</xm:f>
            <x14:dxf>
              <fill>
                <patternFill>
                  <bgColor rgb="FFFF0000"/>
                </patternFill>
              </fill>
            </x14:dxf>
          </x14:cfRule>
          <xm:sqref>V172:V173 C153:E162 H153:W162 C148:E148 H148:W148</xm:sqref>
        </x14:conditionalFormatting>
        <x14:conditionalFormatting xmlns:xm="http://schemas.microsoft.com/office/excel/2006/main">
          <x14:cfRule type="expression" priority="456917" id="{D806FA45-436A-4F6E-A0F8-91B675FFCCCA}">
            <xm:f>'structure-original'!C17 &lt; C18</xm:f>
            <x14:dxf>
              <fill>
                <patternFill>
                  <bgColor rgb="FF00B050"/>
                </patternFill>
              </fill>
            </x14:dxf>
          </x14:cfRule>
          <x14:cfRule type="expression" priority="456918"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93" id="{D806FA45-436A-4F6E-A0F8-91B675FFCCCA}">
            <xm:f>'structure-original'!C3 &lt; C3</xm:f>
            <x14:dxf>
              <fill>
                <patternFill>
                  <bgColor rgb="FF00B050"/>
                </patternFill>
              </fill>
            </x14:dxf>
          </x14:cfRule>
          <x14:cfRule type="expression" priority="456994"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542" id="{D806FA45-436A-4F6E-A0F8-91B675FFCCCA}">
            <xm:f>'structure-original'!C21 &lt; C27</xm:f>
            <x14:dxf>
              <fill>
                <patternFill>
                  <bgColor rgb="FF00B050"/>
                </patternFill>
              </fill>
            </x14:dxf>
          </x14:cfRule>
          <x14:cfRule type="expression" priority="457543"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568" id="{D806FA45-436A-4F6E-A0F8-91B675FFCCCA}">
            <xm:f>'structure-original'!Y21 &lt; Z27</xm:f>
            <x14:dxf>
              <fill>
                <patternFill>
                  <bgColor rgb="FF00B050"/>
                </patternFill>
              </fill>
            </x14:dxf>
          </x14:cfRule>
          <x14:cfRule type="expression" priority="457569"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604" id="{CD7BBE62-3230-4528-AECE-F1BF6353EE65}">
            <xm:f>'structure-original'!F18 &lt; F23</xm:f>
            <x14:dxf>
              <fill>
                <patternFill>
                  <bgColor rgb="FFFF0000"/>
                </patternFill>
              </fill>
            </x14:dxf>
          </x14:cfRule>
          <x14:cfRule type="expression" priority="457605"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813" id="{D806FA45-436A-4F6E-A0F8-91B675FFCCCA}">
            <xm:f>'structure-original'!C18 &lt; C23</xm:f>
            <x14:dxf>
              <fill>
                <patternFill>
                  <bgColor rgb="FF00B050"/>
                </patternFill>
              </fill>
            </x14:dxf>
          </x14:cfRule>
          <x14:cfRule type="expression" priority="457814"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827" id="{D806FA45-436A-4F6E-A0F8-91B675FFCCCA}">
            <xm:f>'structure-original'!Y18 &lt; Z23</xm:f>
            <x14:dxf>
              <fill>
                <patternFill>
                  <bgColor rgb="FF00B050"/>
                </patternFill>
              </fill>
            </x14:dxf>
          </x14:cfRule>
          <x14:cfRule type="expression" priority="457828"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207" id="{07E31A9A-CA53-4A05-87EF-573AC2AB1D71}">
            <xm:f>'structure-original'!#REF! &lt; AB34</xm:f>
            <x14:dxf>
              <fill>
                <patternFill>
                  <bgColor rgb="FF00B050"/>
                </patternFill>
              </fill>
            </x14:dxf>
          </x14:cfRule>
          <x14:cfRule type="expression" priority="208"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151" id="{D806FA45-436A-4F6E-A0F8-91B675FFCCCA}">
            <xm:f>'structure-original'!C36 &lt; C293</xm:f>
            <x14:dxf>
              <fill>
                <patternFill>
                  <bgColor rgb="FF00B050"/>
                </patternFill>
              </fill>
            </x14:dxf>
          </x14:cfRule>
          <x14:cfRule type="expression" priority="458152" id="{07FB12CE-C495-4F51-B8AE-0EFE79DDBC92}">
            <xm:f>'structure-original'!C36 &gt; C293</xm:f>
            <x14:dxf>
              <fill>
                <patternFill>
                  <bgColor rgb="FFFF0000"/>
                </patternFill>
              </fill>
            </x14:dxf>
          </x14:cfRule>
          <xm:sqref>Z293:AA296 C293:E296 H293:W296</xm:sqref>
        </x14:conditionalFormatting>
        <x14:conditionalFormatting xmlns:xm="http://schemas.microsoft.com/office/excel/2006/main">
          <x14:cfRule type="expression" priority="458163" id="{D806FA45-436A-4F6E-A0F8-91B675FFCCCA}">
            <xm:f>'structure-original'!Y39 &lt; Z298</xm:f>
            <x14:dxf>
              <fill>
                <patternFill>
                  <bgColor rgb="FF00B050"/>
                </patternFill>
              </fill>
            </x14:dxf>
          </x14:cfRule>
          <x14:cfRule type="expression" priority="458164" id="{07FB12CE-C495-4F51-B8AE-0EFE79DDBC92}">
            <xm:f>'structure-original'!Y39 &gt; Z298</xm:f>
            <x14:dxf>
              <fill>
                <patternFill>
                  <bgColor rgb="FFFF0000"/>
                </patternFill>
              </fill>
            </x14:dxf>
          </x14:cfRule>
          <xm:sqref>Z298 AB298</xm:sqref>
        </x14:conditionalFormatting>
        <x14:conditionalFormatting xmlns:xm="http://schemas.microsoft.com/office/excel/2006/main">
          <x14:cfRule type="expression" priority="195" id="{D78F4C43-76DF-4E14-8F0D-1B8F56877EC2}">
            <xm:f>'structure-original'!#REF! &lt; AB293</xm:f>
            <x14:dxf>
              <fill>
                <patternFill>
                  <bgColor rgb="FF00B050"/>
                </patternFill>
              </fill>
            </x14:dxf>
          </x14:cfRule>
          <x14:cfRule type="expression" priority="196" id="{A050783D-D0F5-47F2-96F2-0F302DCF319B}">
            <xm:f>'structure-original'!#REF! &gt; AB293</xm:f>
            <x14:dxf>
              <fill>
                <patternFill>
                  <bgColor rgb="FFFF0000"/>
                </patternFill>
              </fill>
            </x14:dxf>
          </x14:cfRule>
          <xm:sqref>AB293:AB297</xm:sqref>
        </x14:conditionalFormatting>
        <x14:conditionalFormatting xmlns:xm="http://schemas.microsoft.com/office/excel/2006/main">
          <x14:cfRule type="expression" priority="193" id="{4009A454-DAC2-43CB-9C05-6B5F0791F083}">
            <xm:f>'structure-original'!#REF! &lt; AA298</xm:f>
            <x14:dxf>
              <fill>
                <patternFill>
                  <bgColor rgb="FF00B050"/>
                </patternFill>
              </fill>
            </x14:dxf>
          </x14:cfRule>
          <x14:cfRule type="expression" priority="194" id="{E3A96C20-26B1-4532-AC2A-45E03A5E4579}">
            <xm:f>'structure-original'!#REF! &gt; AA298</xm:f>
            <x14:dxf>
              <fill>
                <patternFill>
                  <bgColor rgb="FFFF0000"/>
                </patternFill>
              </fill>
            </x14:dxf>
          </x14:cfRule>
          <xm:sqref>AA298</xm:sqref>
        </x14:conditionalFormatting>
        <x14:conditionalFormatting xmlns:xm="http://schemas.microsoft.com/office/excel/2006/main">
          <x14:cfRule type="expression" priority="164" id="{56BAE85D-DACE-453E-8F4E-EBCCD0A63142}">
            <xm:f>'structure-original'!#REF! &lt; AA43</xm:f>
            <x14:dxf>
              <fill>
                <patternFill>
                  <bgColor rgb="FF00B050"/>
                </patternFill>
              </fill>
            </x14:dxf>
          </x14:cfRule>
          <x14:cfRule type="expression" priority="165"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94" id="{D806FA45-436A-4F6E-A0F8-91B675FFCCCA}">
            <xm:f>'structure-original'!C39 &lt; C298</xm:f>
            <x14:dxf>
              <fill>
                <patternFill>
                  <bgColor rgb="FF00B050"/>
                </patternFill>
              </fill>
            </x14:dxf>
          </x14:cfRule>
          <x14:cfRule type="expression" priority="459695" id="{07FB12CE-C495-4F51-B8AE-0EFE79DDBC92}">
            <xm:f>'structure-original'!C39 &gt; C298</xm:f>
            <x14:dxf>
              <fill>
                <patternFill>
                  <bgColor rgb="FFFF0000"/>
                </patternFill>
              </fill>
            </x14:dxf>
          </x14:cfRule>
          <xm:sqref>H298:W298 C298:E298</xm:sqref>
        </x14:conditionalFormatting>
        <x14:conditionalFormatting xmlns:xm="http://schemas.microsoft.com/office/excel/2006/main">
          <x14:cfRule type="expression" priority="460058" id="{D806FA45-436A-4F6E-A0F8-91B675FFCCCA}">
            <xm:f>'structure-original'!C39 &lt; C297</xm:f>
            <x14:dxf>
              <fill>
                <patternFill>
                  <bgColor rgb="FF00B050"/>
                </patternFill>
              </fill>
            </x14:dxf>
          </x14:cfRule>
          <x14:cfRule type="expression" priority="460059" id="{07FB12CE-C495-4F51-B8AE-0EFE79DDBC92}">
            <xm:f>'structure-original'!C39 &gt; C297</xm:f>
            <x14:dxf>
              <fill>
                <patternFill>
                  <bgColor rgb="FFFF0000"/>
                </patternFill>
              </fill>
            </x14:dxf>
          </x14:cfRule>
          <xm:sqref>C297:E297 H297:W297 Z297:AA297</xm:sqref>
        </x14:conditionalFormatting>
        <x14:conditionalFormatting xmlns:xm="http://schemas.microsoft.com/office/excel/2006/main">
          <x14:cfRule type="expression" priority="460789" id="{CD7BBE62-3230-4528-AECE-F1BF6353EE65}">
            <xm:f>'structure-original'!F39 &lt; F298</xm:f>
            <x14:dxf>
              <fill>
                <patternFill>
                  <bgColor rgb="FFFF0000"/>
                </patternFill>
              </fill>
            </x14:dxf>
          </x14:cfRule>
          <x14:cfRule type="expression" priority="460790" id="{85A423B5-A071-45BD-8037-BDE5A49708C3}">
            <xm:f>'structure-original'!F39 &gt; F298</xm:f>
            <x14:dxf>
              <fill>
                <patternFill>
                  <bgColor rgb="FF00B050"/>
                </patternFill>
              </fill>
            </x14:dxf>
          </x14:cfRule>
          <xm:sqref>F298:G298</xm:sqref>
        </x14:conditionalFormatting>
        <x14:conditionalFormatting xmlns:xm="http://schemas.microsoft.com/office/excel/2006/main">
          <x14:cfRule type="expression" priority="461884" id="{CD7BBE62-3230-4528-AECE-F1BF6353EE65}">
            <xm:f>'structure-original'!F39 &lt; F297</xm:f>
            <x14:dxf>
              <fill>
                <patternFill>
                  <bgColor rgb="FFFF0000"/>
                </patternFill>
              </fill>
            </x14:dxf>
          </x14:cfRule>
          <x14:cfRule type="expression" priority="461885" id="{85A423B5-A071-45BD-8037-BDE5A49708C3}">
            <xm:f>'structure-original'!F39 &gt; F297</xm:f>
            <x14:dxf>
              <fill>
                <patternFill>
                  <bgColor rgb="FF00B050"/>
                </patternFill>
              </fill>
            </x14:dxf>
          </x14:cfRule>
          <xm:sqref>F297:G297</xm:sqref>
        </x14:conditionalFormatting>
        <x14:conditionalFormatting xmlns:xm="http://schemas.microsoft.com/office/excel/2006/main">
          <x14:cfRule type="expression" priority="462154" id="{CD7BBE62-3230-4528-AECE-F1BF6353EE65}">
            <xm:f>'structure-original'!F20 &lt; F311</xm:f>
            <x14:dxf>
              <fill>
                <patternFill>
                  <bgColor rgb="FFFF0000"/>
                </patternFill>
              </fill>
            </x14:dxf>
          </x14:cfRule>
          <x14:cfRule type="expression" priority="462155" id="{85A423B5-A071-45BD-8037-BDE5A49708C3}">
            <xm:f>'structure-original'!F20 &gt; F311</xm:f>
            <x14:dxf>
              <fill>
                <patternFill>
                  <bgColor rgb="FF00B050"/>
                </patternFill>
              </fill>
            </x14:dxf>
          </x14:cfRule>
          <xm:sqref>F311:G311</xm:sqref>
        </x14:conditionalFormatting>
        <x14:conditionalFormatting xmlns:xm="http://schemas.microsoft.com/office/excel/2006/main">
          <x14:cfRule type="expression" priority="462210" id="{D806FA45-436A-4F6E-A0F8-91B675FFCCCA}">
            <xm:f>'structure-original'!C20 &lt; C311</xm:f>
            <x14:dxf>
              <fill>
                <patternFill>
                  <bgColor rgb="FF00B050"/>
                </patternFill>
              </fill>
            </x14:dxf>
          </x14:cfRule>
          <x14:cfRule type="expression" priority="462211" id="{07FB12CE-C495-4F51-B8AE-0EFE79DDBC92}">
            <xm:f>'structure-original'!C20 &gt; C311</xm:f>
            <x14:dxf>
              <fill>
                <patternFill>
                  <bgColor rgb="FFFF0000"/>
                </patternFill>
              </fill>
            </x14:dxf>
          </x14:cfRule>
          <xm:sqref>C311:E311 H311:W311</xm:sqref>
        </x14:conditionalFormatting>
        <x14:conditionalFormatting xmlns:xm="http://schemas.microsoft.com/office/excel/2006/main">
          <x14:cfRule type="expression" priority="462222" id="{D806FA45-436A-4F6E-A0F8-91B675FFCCCA}">
            <xm:f>'structure-original'!Y20 &lt; Z311</xm:f>
            <x14:dxf>
              <fill>
                <patternFill>
                  <bgColor rgb="FF00B050"/>
                </patternFill>
              </fill>
            </x14:dxf>
          </x14:cfRule>
          <x14:cfRule type="expression" priority="462223" id="{07FB12CE-C495-4F51-B8AE-0EFE79DDBC92}">
            <xm:f>'structure-original'!Y20 &gt; Z311</xm:f>
            <x14:dxf>
              <fill>
                <patternFill>
                  <bgColor rgb="FFFF0000"/>
                </patternFill>
              </fill>
            </x14:dxf>
          </x14:cfRule>
          <xm:sqref>Z311:AB311</xm:sqref>
        </x14:conditionalFormatting>
        <x14:conditionalFormatting xmlns:xm="http://schemas.microsoft.com/office/excel/2006/main">
          <x14:cfRule type="expression" priority="463659" id="{D806FA45-436A-4F6E-A0F8-91B675FFCCCA}">
            <xm:f>'structure-original'!C47 &lt; C55</xm:f>
            <x14:dxf>
              <fill>
                <patternFill>
                  <bgColor rgb="FF00B050"/>
                </patternFill>
              </fill>
            </x14:dxf>
          </x14:cfRule>
          <x14:cfRule type="expression" priority="463660" id="{07FB12CE-C495-4F51-B8AE-0EFE79DDBC92}">
            <xm:f>'structure-original'!C47 &gt; C55</xm:f>
            <x14:dxf>
              <fill>
                <patternFill>
                  <bgColor rgb="FFFF0000"/>
                </patternFill>
              </fill>
            </x14:dxf>
          </x14:cfRule>
          <xm:sqref>AB55 Z55:Z62 C55:E62 H55:W62</xm:sqref>
        </x14:conditionalFormatting>
        <x14:conditionalFormatting xmlns:xm="http://schemas.microsoft.com/office/excel/2006/main">
          <x14:cfRule type="expression" priority="463699" id="{D806FA45-436A-4F6E-A0F8-91B675FFCCCA}">
            <xm:f>'structure-original'!AA48 &lt; AB56</xm:f>
            <x14:dxf>
              <fill>
                <patternFill>
                  <bgColor rgb="FF00B050"/>
                </patternFill>
              </fill>
            </x14:dxf>
          </x14:cfRule>
          <x14:cfRule type="expression" priority="463700" id="{07FB12CE-C495-4F51-B8AE-0EFE79DDBC92}">
            <xm:f>'structure-original'!AA48 &gt; AB56</xm:f>
            <x14:dxf>
              <fill>
                <patternFill>
                  <bgColor rgb="FFFF0000"/>
                </patternFill>
              </fill>
            </x14:dxf>
          </x14:cfRule>
          <xm:sqref>AB56:AB62</xm:sqref>
        </x14:conditionalFormatting>
        <x14:conditionalFormatting xmlns:xm="http://schemas.microsoft.com/office/excel/2006/main">
          <x14:cfRule type="expression" priority="156" id="{5E8AF8A7-CFBE-4F8A-8E04-4299D4B19246}">
            <xm:f>'structure-original'!#REF! &lt; AA59</xm:f>
            <x14:dxf>
              <fill>
                <patternFill>
                  <bgColor rgb="FF00B050"/>
                </patternFill>
              </fill>
            </x14:dxf>
          </x14:cfRule>
          <x14:cfRule type="expression" priority="157" id="{89DDCF65-0A07-4840-A3E3-48DD6E8D71EE}">
            <xm:f>'structure-original'!#REF! &gt; AA59</xm:f>
            <x14:dxf>
              <fill>
                <patternFill>
                  <bgColor rgb="FFFF0000"/>
                </patternFill>
              </fill>
            </x14:dxf>
          </x14:cfRule>
          <xm:sqref>AA59:AA62</xm:sqref>
        </x14:conditionalFormatting>
        <x14:conditionalFormatting xmlns:xm="http://schemas.microsoft.com/office/excel/2006/main">
          <x14:cfRule type="expression" priority="463912" id="{CD7BBE62-3230-4528-AECE-F1BF6353EE65}">
            <xm:f>'structure-original'!F47 &lt; F55</xm:f>
            <x14:dxf>
              <fill>
                <patternFill>
                  <bgColor rgb="FFFF0000"/>
                </patternFill>
              </fill>
            </x14:dxf>
          </x14:cfRule>
          <x14:cfRule type="expression" priority="463913" id="{85A423B5-A071-45BD-8037-BDE5A49708C3}">
            <xm:f>'structure-original'!F47 &gt; F55</xm:f>
            <x14:dxf>
              <fill>
                <patternFill>
                  <bgColor rgb="FF00B050"/>
                </patternFill>
              </fill>
            </x14:dxf>
          </x14:cfRule>
          <xm:sqref>F55:G62</xm:sqref>
        </x14:conditionalFormatting>
        <x14:conditionalFormatting xmlns:xm="http://schemas.microsoft.com/office/excel/2006/main">
          <x14:cfRule type="expression" priority="464451" id="{D806FA45-436A-4F6E-A0F8-91B675FFCCCA}">
            <xm:f>'structure-original'!C28 &lt; C37</xm:f>
            <x14:dxf>
              <fill>
                <patternFill>
                  <bgColor rgb="FF00B050"/>
                </patternFill>
              </fill>
            </x14:dxf>
          </x14:cfRule>
          <x14:cfRule type="expression" priority="464452"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459" id="{D806FA45-436A-4F6E-A0F8-91B675FFCCCA}">
            <xm:f>'structure-original'!Y29 &lt; Z38</xm:f>
            <x14:dxf>
              <fill>
                <patternFill>
                  <bgColor rgb="FF00B050"/>
                </patternFill>
              </fill>
            </x14:dxf>
          </x14:cfRule>
          <x14:cfRule type="expression" priority="464460"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471" id="{CD7BBE62-3230-4528-AECE-F1BF6353EE65}">
            <xm:f>'structure-original'!F28 &lt; F37</xm:f>
            <x14:dxf>
              <fill>
                <patternFill>
                  <bgColor rgb="FFFF0000"/>
                </patternFill>
              </fill>
            </x14:dxf>
          </x14:cfRule>
          <x14:cfRule type="expression" priority="464472"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704" id="{D806FA45-436A-4F6E-A0F8-91B675FFCCCA}">
            <xm:f>'structure-original'!Z24 &lt; AA27</xm:f>
            <x14:dxf>
              <fill>
                <patternFill>
                  <bgColor rgb="FF00B050"/>
                </patternFill>
              </fill>
            </x14:dxf>
          </x14:cfRule>
          <x14:cfRule type="expression" priority="464705"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220" id="{CD7BBE62-3230-4528-AECE-F1BF6353EE65}">
            <xm:f>'structure-original'!F15 &lt; F19</xm:f>
            <x14:dxf>
              <fill>
                <patternFill>
                  <bgColor rgb="FFFF0000"/>
                </patternFill>
              </fill>
            </x14:dxf>
          </x14:cfRule>
          <x14:cfRule type="expression" priority="465221"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226" id="{D806FA45-436A-4F6E-A0F8-91B675FFCCCA}">
            <xm:f>'structure-original'!C15 &lt; C19</xm:f>
            <x14:dxf>
              <fill>
                <patternFill>
                  <bgColor rgb="FF00B050"/>
                </patternFill>
              </fill>
            </x14:dxf>
          </x14:cfRule>
          <x14:cfRule type="expression" priority="465227" id="{07FB12CE-C495-4F51-B8AE-0EFE79DDBC92}">
            <xm:f>'structure-original'!C15 &gt; C19</xm:f>
            <x14:dxf>
              <fill>
                <patternFill>
                  <bgColor rgb="FFFF0000"/>
                </patternFill>
              </fill>
            </x14:dxf>
          </x14:cfRule>
          <xm:sqref>Z34:AA35 Z31:AA31 C31:E36 C25:C33 H31:W37 H19:W21 C19:E22 I22:W22</xm:sqref>
        </x14:conditionalFormatting>
        <x14:conditionalFormatting xmlns:xm="http://schemas.microsoft.com/office/excel/2006/main">
          <x14:cfRule type="expression" priority="465244" id="{D806FA45-436A-4F6E-A0F8-91B675FFCCCA}">
            <xm:f>'structure-original'!Y15 &lt; Z19</xm:f>
            <x14:dxf>
              <fill>
                <patternFill>
                  <bgColor rgb="FF00B050"/>
                </patternFill>
              </fill>
            </x14:dxf>
          </x14:cfRule>
          <x14:cfRule type="expression" priority="465245"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901" id="{D806FA45-436A-4F6E-A0F8-91B675FFCCCA}">
            <xm:f>'structure-original'!R3 &lt; S3</xm:f>
            <x14:dxf>
              <fill>
                <patternFill>
                  <bgColor rgb="FF00B050"/>
                </patternFill>
              </fill>
            </x14:dxf>
          </x14:cfRule>
          <x14:cfRule type="expression" priority="478902"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91547" id="{CD7BBE62-3230-4528-AECE-F1BF6353EE65}">
            <xm:f>'structure-original'!F54 &lt; F65</xm:f>
            <x14:dxf>
              <fill>
                <patternFill>
                  <bgColor rgb="FFFF0000"/>
                </patternFill>
              </fill>
            </x14:dxf>
          </x14:cfRule>
          <x14:cfRule type="expression" priority="491548" id="{85A423B5-A071-45BD-8037-BDE5A49708C3}">
            <xm:f>'structure-original'!F54 &gt; F65</xm:f>
            <x14:dxf>
              <fill>
                <patternFill>
                  <bgColor rgb="FF00B050"/>
                </patternFill>
              </fill>
            </x14:dxf>
          </x14:cfRule>
          <xm:sqref>F65:G75</xm:sqref>
        </x14:conditionalFormatting>
        <x14:conditionalFormatting xmlns:xm="http://schemas.microsoft.com/office/excel/2006/main">
          <x14:cfRule type="expression" priority="492297" id="{D806FA45-436A-4F6E-A0F8-91B675FFCCCA}">
            <xm:f>'structure-original'!H103 &lt; H290</xm:f>
            <x14:dxf>
              <fill>
                <patternFill>
                  <bgColor rgb="FF00B050"/>
                </patternFill>
              </fill>
            </x14:dxf>
          </x14:cfRule>
          <x14:cfRule type="expression" priority="492298" id="{07FB12CE-C495-4F51-B8AE-0EFE79DDBC92}">
            <xm:f>'structure-original'!H103 &gt; H290</xm:f>
            <x14:dxf>
              <fill>
                <patternFill>
                  <bgColor rgb="FFFF0000"/>
                </patternFill>
              </fill>
            </x14:dxf>
          </x14:cfRule>
          <xm:sqref>H290</xm:sqref>
        </x14:conditionalFormatting>
        <x14:conditionalFormatting xmlns:xm="http://schemas.microsoft.com/office/excel/2006/main">
          <x14:cfRule type="expression" priority="492585" id="{D806FA45-436A-4F6E-A0F8-91B675FFCCCA}">
            <xm:f>'structure-original'!V78 &lt; V92</xm:f>
            <x14:dxf>
              <fill>
                <patternFill>
                  <bgColor rgb="FF00B050"/>
                </patternFill>
              </fill>
            </x14:dxf>
          </x14:cfRule>
          <x14:cfRule type="expression" priority="492586" id="{07FB12CE-C495-4F51-B8AE-0EFE79DDBC92}">
            <xm:f>'structure-original'!V78 &gt; V92</xm:f>
            <x14:dxf>
              <fill>
                <patternFill>
                  <bgColor rgb="FFFF0000"/>
                </patternFill>
              </fill>
            </x14:dxf>
          </x14:cfRule>
          <xm:sqref>V92:V93</xm:sqref>
        </x14:conditionalFormatting>
        <x14:conditionalFormatting xmlns:xm="http://schemas.microsoft.com/office/excel/2006/main">
          <x14:cfRule type="expression" priority="492597" id="{D806FA45-436A-4F6E-A0F8-91B675FFCCCA}">
            <xm:f>'structure-original'!Y10 &lt; Z22</xm:f>
            <x14:dxf>
              <fill>
                <patternFill>
                  <bgColor rgb="FF00B050"/>
                </patternFill>
              </fill>
            </x14:dxf>
          </x14:cfRule>
          <x14:cfRule type="expression" priority="492598" id="{07FB12CE-C495-4F51-B8AE-0EFE79DDBC92}">
            <xm:f>'structure-original'!Y10 &gt; Z22</xm:f>
            <x14:dxf>
              <fill>
                <patternFill>
                  <bgColor rgb="FFFF0000"/>
                </patternFill>
              </fill>
            </x14:dxf>
          </x14:cfRule>
          <xm:sqref>Z63:Z64 AB63:AB64 Z76:AB91 AA22</xm:sqref>
        </x14:conditionalFormatting>
        <x14:conditionalFormatting xmlns:xm="http://schemas.microsoft.com/office/excel/2006/main">
          <x14:cfRule type="expression" priority="492617" id="{CD7BBE62-3230-4528-AECE-F1BF6353EE65}">
            <xm:f>'structure-original'!F51 &lt; F63</xm:f>
            <x14:dxf>
              <fill>
                <patternFill>
                  <bgColor rgb="FFFF0000"/>
                </patternFill>
              </fill>
            </x14:dxf>
          </x14:cfRule>
          <x14:cfRule type="expression" priority="492618" id="{85A423B5-A071-45BD-8037-BDE5A49708C3}">
            <xm:f>'structure-original'!F51 &gt; F63</xm:f>
            <x14:dxf>
              <fill>
                <patternFill>
                  <bgColor rgb="FF00B050"/>
                </patternFill>
              </fill>
            </x14:dxf>
          </x14:cfRule>
          <xm:sqref>F63:G64 F76:G91</xm:sqref>
        </x14:conditionalFormatting>
        <x14:conditionalFormatting xmlns:xm="http://schemas.microsoft.com/office/excel/2006/main">
          <x14:cfRule type="expression" priority="492847" id="{CD7BBE62-3230-4528-AECE-F1BF6353EE65}">
            <xm:f>'structure-original'!F128 &lt; F149</xm:f>
            <x14:dxf>
              <fill>
                <patternFill>
                  <bgColor rgb="FFFF0000"/>
                </patternFill>
              </fill>
            </x14:dxf>
          </x14:cfRule>
          <x14:cfRule type="expression" priority="492848" id="{85A423B5-A071-45BD-8037-BDE5A49708C3}">
            <xm:f>'structure-original'!F128 &gt; F149</xm:f>
            <x14:dxf>
              <fill>
                <patternFill>
                  <bgColor rgb="FF00B050"/>
                </patternFill>
              </fill>
            </x14:dxf>
          </x14:cfRule>
          <xm:sqref>F149:G152</xm:sqref>
        </x14:conditionalFormatting>
        <x14:conditionalFormatting xmlns:xm="http://schemas.microsoft.com/office/excel/2006/main">
          <x14:cfRule type="expression" priority="492853" id="{D806FA45-436A-4F6E-A0F8-91B675FFCCCA}">
            <xm:f>'structure-original'!Y128 &lt; Z149</xm:f>
            <x14:dxf>
              <fill>
                <patternFill>
                  <bgColor rgb="FF00B050"/>
                </patternFill>
              </fill>
            </x14:dxf>
          </x14:cfRule>
          <x14:cfRule type="expression" priority="492854" id="{07FB12CE-C495-4F51-B8AE-0EFE79DDBC92}">
            <xm:f>'structure-original'!Y128 &gt; Z149</xm:f>
            <x14:dxf>
              <fill>
                <patternFill>
                  <bgColor rgb="FFFF0000"/>
                </patternFill>
              </fill>
            </x14:dxf>
          </x14:cfRule>
          <xm:sqref>Z149:AB152</xm:sqref>
        </x14:conditionalFormatting>
        <x14:conditionalFormatting xmlns:xm="http://schemas.microsoft.com/office/excel/2006/main">
          <x14:cfRule type="expression" priority="492859" id="{D806FA45-436A-4F6E-A0F8-91B675FFCCCA}">
            <xm:f>'structure-original'!C128 &lt; C149</xm:f>
            <x14:dxf>
              <fill>
                <patternFill>
                  <bgColor rgb="FF00B050"/>
                </patternFill>
              </fill>
            </x14:dxf>
          </x14:cfRule>
          <x14:cfRule type="expression" priority="492860" id="{07FB12CE-C495-4F51-B8AE-0EFE79DDBC92}">
            <xm:f>'structure-original'!C128 &gt; C149</xm:f>
            <x14:dxf>
              <fill>
                <patternFill>
                  <bgColor rgb="FFFF0000"/>
                </patternFill>
              </fill>
            </x14:dxf>
          </x14:cfRule>
          <xm:sqref>C149:E152 H149:W152</xm:sqref>
        </x14:conditionalFormatting>
        <x14:conditionalFormatting xmlns:xm="http://schemas.microsoft.com/office/excel/2006/main">
          <x14:cfRule type="expression" priority="493336" id="{CD7BBE62-3230-4528-AECE-F1BF6353EE65}">
            <xm:f>'structure-original'!F36 &lt; F293</xm:f>
            <x14:dxf>
              <fill>
                <patternFill>
                  <bgColor rgb="FFFF0000"/>
                </patternFill>
              </fill>
            </x14:dxf>
          </x14:cfRule>
          <x14:cfRule type="expression" priority="493337" id="{85A423B5-A071-45BD-8037-BDE5A49708C3}">
            <xm:f>'structure-original'!F36 &gt; F293</xm:f>
            <x14:dxf>
              <fill>
                <patternFill>
                  <bgColor rgb="FF00B050"/>
                </patternFill>
              </fill>
            </x14:dxf>
          </x14:cfRule>
          <xm:sqref>F293:G296</xm:sqref>
        </x14:conditionalFormatting>
        <x14:conditionalFormatting xmlns:xm="http://schemas.microsoft.com/office/excel/2006/main">
          <x14:cfRule type="expression" priority="494512" id="{D806FA45-436A-4F6E-A0F8-91B675FFCCCA}">
            <xm:f>'structure-original'!Y77 &lt; Z92</xm:f>
            <x14:dxf>
              <fill>
                <patternFill>
                  <bgColor rgb="FF00B050"/>
                </patternFill>
              </fill>
            </x14:dxf>
          </x14:cfRule>
          <x14:cfRule type="expression" priority="494513" id="{07FB12CE-C495-4F51-B8AE-0EFE79DDBC92}">
            <xm:f>'structure-original'!Y77 &gt; Z92</xm:f>
            <x14:dxf>
              <fill>
                <patternFill>
                  <bgColor rgb="FFFF0000"/>
                </patternFill>
              </fill>
            </x14:dxf>
          </x14:cfRule>
          <xm:sqref>Z92:AB119</xm:sqref>
        </x14:conditionalFormatting>
        <x14:conditionalFormatting xmlns:xm="http://schemas.microsoft.com/office/excel/2006/main">
          <x14:cfRule type="expression" priority="494736" id="{D806FA45-436A-4F6E-A0F8-91B675FFCCCA}">
            <xm:f>'structure-original'!C11 &lt; C22</xm:f>
            <x14:dxf>
              <fill>
                <patternFill>
                  <bgColor rgb="FF00B050"/>
                </patternFill>
              </fill>
            </x14:dxf>
          </x14:cfRule>
          <x14:cfRule type="expression" priority="494737" id="{07FB12CE-C495-4F51-B8AE-0EFE79DDBC92}">
            <xm:f>'structure-original'!C11 &gt; C22</xm:f>
            <x14:dxf>
              <fill>
                <patternFill>
                  <bgColor rgb="FFFF0000"/>
                </patternFill>
              </fill>
            </x14:dxf>
          </x14:cfRule>
          <xm:sqref>V76:V87 C65:E75 H65:W75 H22</xm:sqref>
        </x14:conditionalFormatting>
        <x14:conditionalFormatting xmlns:xm="http://schemas.microsoft.com/office/excel/2006/main">
          <x14:cfRule type="expression" priority="494752" id="{CD7BBE62-3230-4528-AECE-F1BF6353EE65}">
            <xm:f>'structure-original'!F77 &lt; F92</xm:f>
            <x14:dxf>
              <fill>
                <patternFill>
                  <bgColor rgb="FFFF0000"/>
                </patternFill>
              </fill>
            </x14:dxf>
          </x14:cfRule>
          <x14:cfRule type="expression" priority="494753" id="{85A423B5-A071-45BD-8037-BDE5A49708C3}">
            <xm:f>'structure-original'!F77 &gt; F92</xm:f>
            <x14:dxf>
              <fill>
                <patternFill>
                  <bgColor rgb="FF00B050"/>
                </patternFill>
              </fill>
            </x14:dxf>
          </x14:cfRule>
          <xm:sqref>F92:G119</xm:sqref>
        </x14:conditionalFormatting>
        <x14:conditionalFormatting xmlns:xm="http://schemas.microsoft.com/office/excel/2006/main">
          <x14:cfRule type="expression" priority="495276" id="{D806FA45-436A-4F6E-A0F8-91B675FFCCCA}">
            <xm:f>'structure-original'!C51 &lt; C63</xm:f>
            <x14:dxf>
              <fill>
                <patternFill>
                  <bgColor rgb="FF00B050"/>
                </patternFill>
              </fill>
            </x14:dxf>
          </x14:cfRule>
          <x14:cfRule type="expression" priority="495277" id="{07FB12CE-C495-4F51-B8AE-0EFE79DDBC92}">
            <xm:f>'structure-original'!C51 &gt; C63</xm:f>
            <x14:dxf>
              <fill>
                <patternFill>
                  <bgColor rgb="FFFF0000"/>
                </patternFill>
              </fill>
            </x14:dxf>
          </x14:cfRule>
          <xm:sqref>C63:E64 H63:W64 C76:E91 H76:W91</xm:sqref>
        </x14:conditionalFormatting>
        <x14:conditionalFormatting xmlns:xm="http://schemas.microsoft.com/office/excel/2006/main">
          <x14:cfRule type="expression" priority="496119" id="{D806FA45-436A-4F6E-A0F8-91B675FFCCCA}">
            <xm:f>'structure-original'!C77 &lt; C92</xm:f>
            <x14:dxf>
              <fill>
                <patternFill>
                  <bgColor rgb="FF00B050"/>
                </patternFill>
              </fill>
            </x14:dxf>
          </x14:cfRule>
          <x14:cfRule type="expression" priority="496120" id="{07FB12CE-C495-4F51-B8AE-0EFE79DDBC92}">
            <xm:f>'structure-original'!C77 &gt; C92</xm:f>
            <x14:dxf>
              <fill>
                <patternFill>
                  <bgColor rgb="FFFF0000"/>
                </patternFill>
              </fill>
            </x14:dxf>
          </x14:cfRule>
          <xm:sqref>V130 C92:E119 H92:W117 I118:W118 H119:V119</xm:sqref>
        </x14:conditionalFormatting>
        <x14:conditionalFormatting xmlns:xm="http://schemas.microsoft.com/office/excel/2006/main">
          <x14:cfRule type="expression" priority="496133" id="{D806FA45-436A-4F6E-A0F8-91B675FFCCCA}">
            <xm:f>'structure-original'!Y104 &lt; Z120</xm:f>
            <x14:dxf>
              <fill>
                <patternFill>
                  <bgColor rgb="FF00B050"/>
                </patternFill>
              </fill>
            </x14:dxf>
          </x14:cfRule>
          <x14:cfRule type="expression" priority="496134" id="{07FB12CE-C495-4F51-B8AE-0EFE79DDBC92}">
            <xm:f>'structure-original'!Y104 &gt; Z120</xm:f>
            <x14:dxf>
              <fill>
                <patternFill>
                  <bgColor rgb="FFFF0000"/>
                </patternFill>
              </fill>
            </x14:dxf>
          </x14:cfRule>
          <xm:sqref>Z120:AB139</xm:sqref>
        </x14:conditionalFormatting>
        <x14:conditionalFormatting xmlns:xm="http://schemas.microsoft.com/office/excel/2006/main">
          <x14:cfRule type="expression" priority="496151" id="{CD7BBE62-3230-4528-AECE-F1BF6353EE65}">
            <xm:f>'structure-original'!F104 &lt; F120</xm:f>
            <x14:dxf>
              <fill>
                <patternFill>
                  <bgColor rgb="FFFF0000"/>
                </patternFill>
              </fill>
            </x14:dxf>
          </x14:cfRule>
          <x14:cfRule type="expression" priority="496152" id="{85A423B5-A071-45BD-8037-BDE5A49708C3}">
            <xm:f>'structure-original'!F104 &gt; F120</xm:f>
            <x14:dxf>
              <fill>
                <patternFill>
                  <bgColor rgb="FF00B050"/>
                </patternFill>
              </fill>
            </x14:dxf>
          </x14:cfRule>
          <xm:sqref>F120:G139</xm:sqref>
        </x14:conditionalFormatting>
        <x14:conditionalFormatting xmlns:xm="http://schemas.microsoft.com/office/excel/2006/main">
          <x14:cfRule type="expression" priority="496440" id="{D806FA45-436A-4F6E-A0F8-91B675FFCCCA}">
            <xm:f>'structure-original'!C103 &lt; C119</xm:f>
            <x14:dxf>
              <fill>
                <patternFill>
                  <bgColor rgb="FF00B050"/>
                </patternFill>
              </fill>
            </x14:dxf>
          </x14:cfRule>
          <x14:cfRule type="expression" priority="496441" id="{07FB12CE-C495-4F51-B8AE-0EFE79DDBC92}">
            <xm:f>'structure-original'!C103 &gt; C119</xm:f>
            <x14:dxf>
              <fill>
                <patternFill>
                  <bgColor rgb="FFFF0000"/>
                </patternFill>
              </fill>
            </x14:dxf>
          </x14:cfRule>
          <xm:sqref>W119 C120:E139 H120:W139</xm:sqref>
        </x14:conditionalFormatting>
        <x14:conditionalFormatting xmlns:xm="http://schemas.microsoft.com/office/excel/2006/main">
          <x14:cfRule type="expression" priority="37" id="{CCC01FD2-63B9-491C-A84F-2905A270073F}">
            <xm:f>'structure-original'!Y122 &lt; Z140</xm:f>
            <x14:dxf>
              <fill>
                <patternFill>
                  <bgColor rgb="FF00B050"/>
                </patternFill>
              </fill>
            </x14:dxf>
          </x14:cfRule>
          <x14:cfRule type="expression" priority="38" id="{088FB735-3019-4C04-9644-E8C0CAEE0BD4}">
            <xm:f>'structure-original'!Y122 &gt; Z140</xm:f>
            <x14:dxf>
              <fill>
                <patternFill>
                  <bgColor rgb="FFFF0000"/>
                </patternFill>
              </fill>
            </x14:dxf>
          </x14:cfRule>
          <xm:sqref>Z140:AB147</xm:sqref>
        </x14:conditionalFormatting>
        <x14:conditionalFormatting xmlns:xm="http://schemas.microsoft.com/office/excel/2006/main">
          <x14:cfRule type="expression" priority="35" id="{2C627809-BA80-487A-9751-35BB53E6D4DF}">
            <xm:f>'structure-original'!F122 &lt; F140</xm:f>
            <x14:dxf>
              <fill>
                <patternFill>
                  <bgColor rgb="FFFF0000"/>
                </patternFill>
              </fill>
            </x14:dxf>
          </x14:cfRule>
          <x14:cfRule type="expression" priority="36" id="{F3CB17DB-3A22-43D0-94A8-8FA296AE88D0}">
            <xm:f>'structure-original'!F122 &gt; F140</xm:f>
            <x14:dxf>
              <fill>
                <patternFill>
                  <bgColor rgb="FF00B050"/>
                </patternFill>
              </fill>
            </x14:dxf>
          </x14:cfRule>
          <xm:sqref>F140:G147</xm:sqref>
        </x14:conditionalFormatting>
        <x14:conditionalFormatting xmlns:xm="http://schemas.microsoft.com/office/excel/2006/main">
          <x14:cfRule type="expression" priority="496730" id="{D806FA45-436A-4F6E-A0F8-91B675FFCCCA}">
            <xm:f>'structure-original'!C122 &lt; C140</xm:f>
            <x14:dxf>
              <fill>
                <patternFill>
                  <bgColor rgb="FF00B050"/>
                </patternFill>
              </fill>
            </x14:dxf>
          </x14:cfRule>
          <x14:cfRule type="expression" priority="496731" id="{07FB12CE-C495-4F51-B8AE-0EFE79DDBC92}">
            <xm:f>'structure-original'!C122 &gt; C140</xm:f>
            <x14:dxf>
              <fill>
                <patternFill>
                  <bgColor rgb="FFFF0000"/>
                </patternFill>
              </fill>
            </x14:dxf>
          </x14:cfRule>
          <xm:sqref>C140:E147 H140:W147</xm:sqref>
        </x14:conditionalFormatting>
        <x14:conditionalFormatting xmlns:xm="http://schemas.microsoft.com/office/excel/2006/main">
          <x14:cfRule type="expression" priority="7" id="{E22C90B0-442F-4677-ACC2-132BE6E0988C}">
            <xm:f>'structure-original'!H137 &lt; H153</xm:f>
            <x14:dxf>
              <fill>
                <patternFill>
                  <bgColor rgb="FF00B050"/>
                </patternFill>
              </fill>
            </x14:dxf>
          </x14:cfRule>
          <x14:cfRule type="expression" priority="8" id="{9C424F0B-C02D-4B9A-A10D-F745D4349D46}">
            <xm:f>'structure-original'!H137 &gt; H153</xm:f>
            <x14:dxf>
              <fill>
                <patternFill>
                  <bgColor rgb="FFFF0000"/>
                </patternFill>
              </fill>
            </x14:dxf>
          </x14:cfRule>
          <xm:sqref>H153</xm:sqref>
        </x14:conditionalFormatting>
        <x14:conditionalFormatting xmlns:xm="http://schemas.microsoft.com/office/excel/2006/main">
          <x14:cfRule type="expression" priority="5" id="{137F81AD-7693-4980-B7DD-ADDF6F033764}">
            <xm:f>'structure-original'!H176 &lt; H192</xm:f>
            <x14:dxf>
              <fill>
                <patternFill>
                  <bgColor rgb="FF00B050"/>
                </patternFill>
              </fill>
            </x14:dxf>
          </x14:cfRule>
          <x14:cfRule type="expression" priority="6" id="{E0BEAA7E-638E-43D1-81CE-0D2EC4DCB9D5}">
            <xm:f>'structure-original'!H176 &gt; H192</xm:f>
            <x14:dxf>
              <fill>
                <patternFill>
                  <bgColor rgb="FFFF0000"/>
                </patternFill>
              </fill>
            </x14:dxf>
          </x14:cfRule>
          <xm:sqref>H192</xm:sqref>
        </x14:conditionalFormatting>
        <x14:conditionalFormatting xmlns:xm="http://schemas.microsoft.com/office/excel/2006/main">
          <x14:cfRule type="expression" priority="3" id="{F2D89F10-2F36-4059-86A7-4E555AA212AB}">
            <xm:f>'structure-original'!H182 &lt; H198</xm:f>
            <x14:dxf>
              <fill>
                <patternFill>
                  <bgColor rgb="FF00B050"/>
                </patternFill>
              </fill>
            </x14:dxf>
          </x14:cfRule>
          <x14:cfRule type="expression" priority="4" id="{6841B7C8-1B38-44CF-BA11-AD5F67414E7C}">
            <xm:f>'structure-original'!H182 &gt; H198</xm:f>
            <x14:dxf>
              <fill>
                <patternFill>
                  <bgColor rgb="FFFF0000"/>
                </patternFill>
              </fill>
            </x14:dxf>
          </x14:cfRule>
          <xm:sqref>H198</xm:sqref>
        </x14:conditionalFormatting>
        <x14:conditionalFormatting xmlns:xm="http://schemas.microsoft.com/office/excel/2006/main">
          <x14:cfRule type="expression" priority="1" id="{2DD47DBA-058F-46BD-A150-FDF06D0611C3}">
            <xm:f>'structure-original'!H183 &lt; H199</xm:f>
            <x14:dxf>
              <fill>
                <patternFill>
                  <bgColor rgb="FF00B050"/>
                </patternFill>
              </fill>
            </x14:dxf>
          </x14:cfRule>
          <x14:cfRule type="expression" priority="2" id="{3C7BE3E9-F3BA-4726-B42C-F8B8705310CB}">
            <xm:f>'structure-original'!H183 &gt; H199</xm:f>
            <x14:dxf>
              <fill>
                <patternFill>
                  <bgColor rgb="FFFF0000"/>
                </patternFill>
              </fill>
            </x14:dxf>
          </x14:cfRule>
          <xm:sqref>H199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3291</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3292</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3308</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1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3308</v>
      </c>
    </row>
    <row r="3" spans="1:15" x14ac:dyDescent="0.35">
      <c r="A3" s="266">
        <v>1</v>
      </c>
      <c r="B3" s="255" t="s">
        <v>2199</v>
      </c>
      <c r="C3" s="180">
        <v>1</v>
      </c>
      <c r="D3" s="265" t="s">
        <v>25</v>
      </c>
      <c r="E3" s="265"/>
      <c r="F3" s="265" t="s">
        <v>43</v>
      </c>
      <c r="G3" s="265" t="s">
        <v>2199</v>
      </c>
      <c r="H3" s="265" t="s">
        <v>823</v>
      </c>
      <c r="I3" s="265" t="s">
        <v>68</v>
      </c>
      <c r="J3" s="265"/>
      <c r="K3" s="265"/>
      <c r="L3" s="265" t="s">
        <v>2067</v>
      </c>
      <c r="M3" s="265"/>
    </row>
    <row r="4" spans="1:15" x14ac:dyDescent="0.35">
      <c r="A4" s="266">
        <v>2</v>
      </c>
      <c r="B4" s="50" t="s">
        <v>2065</v>
      </c>
      <c r="C4" s="109"/>
      <c r="D4" s="110" t="s">
        <v>19</v>
      </c>
      <c r="E4" s="110"/>
      <c r="F4" s="110"/>
      <c r="G4" s="110" t="s">
        <v>2065</v>
      </c>
      <c r="H4" s="110" t="s">
        <v>2066</v>
      </c>
      <c r="I4" s="110" t="s">
        <v>77</v>
      </c>
      <c r="J4" s="110"/>
      <c r="K4" s="110"/>
      <c r="L4" s="110" t="s">
        <v>2067</v>
      </c>
      <c r="M4" s="110" t="s">
        <v>529</v>
      </c>
    </row>
    <row r="5" spans="1:15" x14ac:dyDescent="0.35">
      <c r="A5" s="266">
        <v>3</v>
      </c>
      <c r="B5" s="50" t="s">
        <v>2068</v>
      </c>
      <c r="C5" s="109"/>
      <c r="D5" s="110" t="s">
        <v>19</v>
      </c>
      <c r="E5" s="110"/>
      <c r="F5" s="110"/>
      <c r="G5" s="110" t="s">
        <v>2068</v>
      </c>
      <c r="H5" s="110" t="s">
        <v>2069</v>
      </c>
      <c r="I5" s="110" t="s">
        <v>77</v>
      </c>
      <c r="J5" s="110"/>
      <c r="K5" s="110"/>
      <c r="L5" s="110" t="s">
        <v>2067</v>
      </c>
      <c r="M5" s="110" t="s">
        <v>649</v>
      </c>
    </row>
    <row r="6" spans="1:15" x14ac:dyDescent="0.35">
      <c r="A6" s="266">
        <v>4</v>
      </c>
      <c r="B6" s="50" t="s">
        <v>2072</v>
      </c>
      <c r="C6" s="109"/>
      <c r="D6" s="110" t="s">
        <v>19</v>
      </c>
      <c r="E6" s="110"/>
      <c r="F6" s="110"/>
      <c r="G6" s="110" t="s">
        <v>2072</v>
      </c>
      <c r="H6" s="110" t="s">
        <v>2073</v>
      </c>
      <c r="I6" s="110" t="s">
        <v>68</v>
      </c>
      <c r="J6" s="110"/>
      <c r="K6" s="110"/>
      <c r="L6" s="110" t="s">
        <v>2067</v>
      </c>
      <c r="M6" s="110" t="s">
        <v>529</v>
      </c>
    </row>
    <row r="7" spans="1:15" x14ac:dyDescent="0.35">
      <c r="A7" s="266">
        <v>5</v>
      </c>
      <c r="B7" s="50" t="s">
        <v>2074</v>
      </c>
      <c r="C7" s="109"/>
      <c r="D7" s="110" t="s">
        <v>30</v>
      </c>
      <c r="E7" s="110"/>
      <c r="F7" s="110"/>
      <c r="G7" s="110" t="s">
        <v>2074</v>
      </c>
      <c r="H7" s="110" t="s">
        <v>2075</v>
      </c>
      <c r="I7" s="110" t="s">
        <v>74</v>
      </c>
      <c r="J7" s="110"/>
      <c r="K7" s="110"/>
      <c r="L7" s="110" t="s">
        <v>2067</v>
      </c>
      <c r="M7" s="110" t="s">
        <v>424</v>
      </c>
    </row>
    <row r="8" spans="1:15" x14ac:dyDescent="0.35">
      <c r="A8" s="266">
        <v>6</v>
      </c>
      <c r="B8" s="50" t="s">
        <v>2076</v>
      </c>
      <c r="C8" s="109"/>
      <c r="D8" s="110" t="s">
        <v>30</v>
      </c>
      <c r="E8" s="110"/>
      <c r="F8" s="110"/>
      <c r="G8" s="110" t="s">
        <v>2076</v>
      </c>
      <c r="H8" s="110" t="s">
        <v>2077</v>
      </c>
      <c r="I8" s="110" t="s">
        <v>74</v>
      </c>
      <c r="J8" s="110"/>
      <c r="K8" s="110"/>
      <c r="L8" s="110" t="s">
        <v>2067</v>
      </c>
      <c r="M8" s="110" t="s">
        <v>556</v>
      </c>
    </row>
    <row r="9" spans="1:15" x14ac:dyDescent="0.35">
      <c r="A9" s="266">
        <v>7</v>
      </c>
      <c r="B9" s="50" t="s">
        <v>2078</v>
      </c>
      <c r="C9" s="109"/>
      <c r="D9" s="110" t="s">
        <v>30</v>
      </c>
      <c r="E9" s="110"/>
      <c r="F9" s="110"/>
      <c r="G9" s="110" t="s">
        <v>2078</v>
      </c>
      <c r="H9" s="110" t="s">
        <v>2079</v>
      </c>
      <c r="I9" s="110" t="s">
        <v>74</v>
      </c>
      <c r="J9" s="110"/>
      <c r="K9" s="110"/>
      <c r="L9" s="110" t="s">
        <v>2067</v>
      </c>
      <c r="M9" s="110" t="s">
        <v>439</v>
      </c>
    </row>
    <row r="10" spans="1:15" x14ac:dyDescent="0.35">
      <c r="A10" s="266">
        <v>8</v>
      </c>
      <c r="B10" s="50" t="s">
        <v>2080</v>
      </c>
      <c r="C10" s="109"/>
      <c r="D10" s="110" t="s">
        <v>31</v>
      </c>
      <c r="E10" s="110"/>
      <c r="F10" s="110"/>
      <c r="G10" s="110" t="s">
        <v>2080</v>
      </c>
      <c r="H10" s="110" t="s">
        <v>2081</v>
      </c>
      <c r="I10" s="110" t="s">
        <v>77</v>
      </c>
      <c r="J10" s="110"/>
      <c r="K10" s="110"/>
      <c r="L10" s="110" t="s">
        <v>2067</v>
      </c>
      <c r="M10" s="110" t="s">
        <v>646</v>
      </c>
    </row>
    <row r="11" spans="1:15" x14ac:dyDescent="0.35">
      <c r="A11" s="266">
        <v>9</v>
      </c>
      <c r="B11" s="50" t="s">
        <v>2082</v>
      </c>
      <c r="C11" s="109"/>
      <c r="D11" s="110" t="s">
        <v>31</v>
      </c>
      <c r="E11" s="110"/>
      <c r="F11" s="110"/>
      <c r="G11" s="110" t="s">
        <v>2082</v>
      </c>
      <c r="H11" s="110" t="s">
        <v>2083</v>
      </c>
      <c r="I11" s="110" t="s">
        <v>77</v>
      </c>
      <c r="J11" s="110"/>
      <c r="K11" s="110"/>
      <c r="L11" s="110" t="s">
        <v>2067</v>
      </c>
      <c r="M11" s="110" t="s">
        <v>649</v>
      </c>
    </row>
    <row r="12" spans="1:15" x14ac:dyDescent="0.35">
      <c r="A12" s="266">
        <v>10</v>
      </c>
      <c r="B12" s="50" t="s">
        <v>2086</v>
      </c>
      <c r="C12" s="109"/>
      <c r="D12" s="110" t="s">
        <v>31</v>
      </c>
      <c r="E12" s="110"/>
      <c r="F12" s="110"/>
      <c r="G12" s="110" t="s">
        <v>2086</v>
      </c>
      <c r="H12" s="110" t="s">
        <v>2087</v>
      </c>
      <c r="I12" s="110" t="s">
        <v>74</v>
      </c>
      <c r="J12" s="110"/>
      <c r="K12" s="110"/>
      <c r="L12" s="110" t="s">
        <v>2067</v>
      </c>
      <c r="M12" s="110" t="s">
        <v>424</v>
      </c>
    </row>
    <row r="13" spans="1:15" x14ac:dyDescent="0.35">
      <c r="A13" s="266">
        <v>11</v>
      </c>
      <c r="B13" s="50" t="s">
        <v>2088</v>
      </c>
      <c r="C13" s="109"/>
      <c r="D13" s="110" t="s">
        <v>19</v>
      </c>
      <c r="E13" s="110"/>
      <c r="F13" s="110"/>
      <c r="G13" s="110" t="s">
        <v>2088</v>
      </c>
      <c r="H13" s="110" t="s">
        <v>2089</v>
      </c>
      <c r="I13" s="110" t="s">
        <v>74</v>
      </c>
      <c r="J13" s="110"/>
      <c r="K13" s="110" t="s">
        <v>93</v>
      </c>
      <c r="L13" s="110" t="s">
        <v>2067</v>
      </c>
      <c r="M13" s="110"/>
    </row>
    <row r="14" spans="1:15" x14ac:dyDescent="0.35">
      <c r="A14" s="266">
        <v>12</v>
      </c>
      <c r="B14" s="50" t="s">
        <v>2090</v>
      </c>
      <c r="C14" s="109"/>
      <c r="D14" s="110" t="s">
        <v>30</v>
      </c>
      <c r="E14" s="110"/>
      <c r="F14" s="110"/>
      <c r="G14" s="110" t="s">
        <v>2090</v>
      </c>
      <c r="H14" s="110" t="s">
        <v>2091</v>
      </c>
      <c r="I14" s="110" t="s">
        <v>74</v>
      </c>
      <c r="J14" s="110"/>
      <c r="K14" s="110" t="s">
        <v>97</v>
      </c>
      <c r="L14" s="110" t="s">
        <v>2067</v>
      </c>
      <c r="M14" s="110"/>
    </row>
    <row r="15" spans="1:15" x14ac:dyDescent="0.35">
      <c r="A15" s="266">
        <v>13</v>
      </c>
      <c r="B15" s="50" t="s">
        <v>2092</v>
      </c>
      <c r="C15" s="109"/>
      <c r="D15" s="110" t="s">
        <v>17</v>
      </c>
      <c r="E15" s="110"/>
      <c r="F15" s="110"/>
      <c r="G15" s="110" t="s">
        <v>2092</v>
      </c>
      <c r="H15" s="110" t="s">
        <v>2093</v>
      </c>
      <c r="I15" s="110" t="s">
        <v>74</v>
      </c>
      <c r="J15" s="110"/>
      <c r="K15" s="110"/>
      <c r="L15" s="110" t="s">
        <v>2067</v>
      </c>
      <c r="M15" s="110" t="s">
        <v>446</v>
      </c>
    </row>
    <row r="16" spans="1:15" x14ac:dyDescent="0.35">
      <c r="A16" s="266">
        <v>14</v>
      </c>
      <c r="B16" s="50" t="s">
        <v>2094</v>
      </c>
      <c r="C16" s="109"/>
      <c r="D16" s="110" t="s">
        <v>15</v>
      </c>
      <c r="E16" s="110"/>
      <c r="F16" s="110"/>
      <c r="G16" s="110" t="s">
        <v>2094</v>
      </c>
      <c r="H16" s="110" t="s">
        <v>2095</v>
      </c>
      <c r="I16" s="110" t="s">
        <v>77</v>
      </c>
      <c r="J16" s="110"/>
      <c r="K16" s="110"/>
      <c r="L16" s="110" t="s">
        <v>2067</v>
      </c>
      <c r="M16" s="110" t="s">
        <v>649</v>
      </c>
    </row>
    <row r="17" spans="1:13" x14ac:dyDescent="0.35">
      <c r="A17" s="266">
        <v>15</v>
      </c>
      <c r="B17" s="50" t="s">
        <v>2096</v>
      </c>
      <c r="C17" s="109"/>
      <c r="D17" s="110" t="s">
        <v>15</v>
      </c>
      <c r="E17" s="110"/>
      <c r="F17" s="110"/>
      <c r="G17" s="110" t="s">
        <v>2096</v>
      </c>
      <c r="H17" s="110" t="s">
        <v>2097</v>
      </c>
      <c r="I17" s="110" t="s">
        <v>74</v>
      </c>
      <c r="J17" s="110"/>
      <c r="K17" s="110"/>
      <c r="L17" s="110" t="s">
        <v>2067</v>
      </c>
      <c r="M17" s="110" t="s">
        <v>649</v>
      </c>
    </row>
    <row r="18" spans="1:13" x14ac:dyDescent="0.35">
      <c r="A18" s="266">
        <v>16</v>
      </c>
      <c r="B18" s="50" t="s">
        <v>2100</v>
      </c>
      <c r="C18" s="109"/>
      <c r="D18" s="110" t="s">
        <v>13</v>
      </c>
      <c r="E18" s="110"/>
      <c r="F18" s="110"/>
      <c r="G18" s="110" t="s">
        <v>2100</v>
      </c>
      <c r="H18" s="110" t="s">
        <v>2101</v>
      </c>
      <c r="I18" s="110" t="s">
        <v>74</v>
      </c>
      <c r="J18" s="110"/>
      <c r="K18" s="110"/>
      <c r="L18" s="110" t="s">
        <v>2067</v>
      </c>
      <c r="M18" s="110" t="s">
        <v>446</v>
      </c>
    </row>
    <row r="19" spans="1:13" x14ac:dyDescent="0.35">
      <c r="A19" s="266">
        <v>17</v>
      </c>
      <c r="B19" s="50" t="s">
        <v>2104</v>
      </c>
      <c r="C19" s="109"/>
      <c r="D19" s="110" t="s">
        <v>33</v>
      </c>
      <c r="E19" s="110"/>
      <c r="F19" s="110"/>
      <c r="G19" s="110" t="s">
        <v>2104</v>
      </c>
      <c r="H19" s="110" t="s">
        <v>2105</v>
      </c>
      <c r="I19" s="110" t="s">
        <v>74</v>
      </c>
      <c r="J19" s="110"/>
      <c r="K19" s="110"/>
      <c r="L19" s="110" t="s">
        <v>2067</v>
      </c>
      <c r="M19" s="110" t="s">
        <v>446</v>
      </c>
    </row>
    <row r="20" spans="1:13" x14ac:dyDescent="0.35">
      <c r="A20" s="266">
        <v>18</v>
      </c>
      <c r="B20" s="50" t="s">
        <v>2106</v>
      </c>
      <c r="C20" s="109"/>
      <c r="D20" s="110" t="s">
        <v>33</v>
      </c>
      <c r="E20" s="110"/>
      <c r="F20" s="110"/>
      <c r="G20" s="110" t="s">
        <v>2106</v>
      </c>
      <c r="H20" s="110" t="s">
        <v>2107</v>
      </c>
      <c r="I20" s="110" t="s">
        <v>74</v>
      </c>
      <c r="J20" s="110"/>
      <c r="K20" s="110"/>
      <c r="L20" s="110" t="s">
        <v>2067</v>
      </c>
      <c r="M20" s="110" t="s">
        <v>439</v>
      </c>
    </row>
    <row r="21" spans="1:13" x14ac:dyDescent="0.35">
      <c r="A21" s="266">
        <v>19</v>
      </c>
      <c r="B21" s="50" t="s">
        <v>2110</v>
      </c>
      <c r="C21" s="109"/>
      <c r="D21" s="110" t="s">
        <v>33</v>
      </c>
      <c r="E21" s="110"/>
      <c r="F21" s="110"/>
      <c r="G21" s="110" t="s">
        <v>2110</v>
      </c>
      <c r="H21" s="110" t="s">
        <v>2111</v>
      </c>
      <c r="I21" s="110" t="s">
        <v>74</v>
      </c>
      <c r="J21" s="110"/>
      <c r="K21" s="110"/>
      <c r="L21" s="110" t="s">
        <v>2067</v>
      </c>
      <c r="M21" s="110" t="s">
        <v>429</v>
      </c>
    </row>
    <row r="22" spans="1:13" x14ac:dyDescent="0.35">
      <c r="A22" s="266">
        <v>20</v>
      </c>
      <c r="B22" s="50" t="s">
        <v>2114</v>
      </c>
      <c r="C22" s="109"/>
      <c r="D22" s="110" t="s">
        <v>25</v>
      </c>
      <c r="E22" s="110"/>
      <c r="F22" s="110"/>
      <c r="G22" s="110" t="s">
        <v>2114</v>
      </c>
      <c r="H22" s="110" t="s">
        <v>2115</v>
      </c>
      <c r="I22" s="110" t="s">
        <v>74</v>
      </c>
      <c r="J22" s="110"/>
      <c r="K22" s="110"/>
      <c r="L22" s="110" t="s">
        <v>2067</v>
      </c>
      <c r="M22" s="110" t="s">
        <v>540</v>
      </c>
    </row>
    <row r="23" spans="1:13" x14ac:dyDescent="0.35">
      <c r="A23" s="266">
        <v>21</v>
      </c>
      <c r="B23" s="50" t="s">
        <v>2116</v>
      </c>
      <c r="C23" s="109"/>
      <c r="D23" s="110" t="s">
        <v>25</v>
      </c>
      <c r="E23" s="110"/>
      <c r="F23" s="110"/>
      <c r="G23" s="110" t="s">
        <v>2116</v>
      </c>
      <c r="H23" s="110" t="s">
        <v>2117</v>
      </c>
      <c r="I23" s="110" t="s">
        <v>74</v>
      </c>
      <c r="J23" s="110"/>
      <c r="K23" s="110"/>
      <c r="L23" s="110" t="s">
        <v>2067</v>
      </c>
      <c r="M23" s="110" t="s">
        <v>534</v>
      </c>
    </row>
    <row r="24" spans="1:13" x14ac:dyDescent="0.35">
      <c r="A24" s="266">
        <v>22</v>
      </c>
      <c r="B24" s="50" t="s">
        <v>2118</v>
      </c>
      <c r="C24" s="109"/>
      <c r="D24" s="110" t="s">
        <v>25</v>
      </c>
      <c r="E24" s="110"/>
      <c r="F24" s="110"/>
      <c r="G24" s="110" t="s">
        <v>2118</v>
      </c>
      <c r="H24" s="110" t="s">
        <v>2119</v>
      </c>
      <c r="I24" s="110" t="s">
        <v>68</v>
      </c>
      <c r="J24" s="110"/>
      <c r="K24" s="110"/>
      <c r="L24" s="110" t="s">
        <v>2067</v>
      </c>
      <c r="M24" s="110" t="s">
        <v>529</v>
      </c>
    </row>
    <row r="25" spans="1:13" x14ac:dyDescent="0.35">
      <c r="A25" s="266">
        <v>23</v>
      </c>
      <c r="B25" s="50" t="s">
        <v>2122</v>
      </c>
      <c r="C25" s="109"/>
      <c r="D25" s="110" t="s">
        <v>25</v>
      </c>
      <c r="E25" s="110"/>
      <c r="F25" s="110"/>
      <c r="G25" s="110" t="s">
        <v>2122</v>
      </c>
      <c r="H25" s="110" t="s">
        <v>2123</v>
      </c>
      <c r="I25" s="110" t="s">
        <v>68</v>
      </c>
      <c r="J25" s="110"/>
      <c r="K25" s="110"/>
      <c r="L25" s="110" t="s">
        <v>2067</v>
      </c>
      <c r="M25" s="110" t="s">
        <v>534</v>
      </c>
    </row>
    <row r="26" spans="1:13" x14ac:dyDescent="0.35">
      <c r="A26" s="266">
        <v>24</v>
      </c>
      <c r="B26" s="50" t="s">
        <v>2126</v>
      </c>
      <c r="C26" s="109"/>
      <c r="D26" s="110" t="s">
        <v>17</v>
      </c>
      <c r="E26" s="110"/>
      <c r="F26" s="110"/>
      <c r="G26" s="110" t="s">
        <v>2126</v>
      </c>
      <c r="H26" s="110" t="s">
        <v>2127</v>
      </c>
      <c r="I26" s="110" t="s">
        <v>71</v>
      </c>
      <c r="J26" s="110"/>
      <c r="K26" s="110"/>
      <c r="L26" s="110" t="s">
        <v>2067</v>
      </c>
      <c r="M26" s="110" t="s">
        <v>408</v>
      </c>
    </row>
    <row r="27" spans="1:13" x14ac:dyDescent="0.35">
      <c r="A27" s="266">
        <v>25</v>
      </c>
      <c r="B27" s="50" t="s">
        <v>2128</v>
      </c>
      <c r="C27" s="109"/>
      <c r="D27" s="110" t="s">
        <v>40</v>
      </c>
      <c r="E27" s="110"/>
      <c r="F27" s="110"/>
      <c r="G27" s="110" t="s">
        <v>2128</v>
      </c>
      <c r="H27" s="110" t="s">
        <v>2129</v>
      </c>
      <c r="I27" s="110" t="s">
        <v>84</v>
      </c>
      <c r="J27" s="110"/>
      <c r="K27" s="110"/>
      <c r="L27" s="110" t="s">
        <v>696</v>
      </c>
      <c r="M27" s="110"/>
    </row>
    <row r="28" spans="1:13" x14ac:dyDescent="0.35">
      <c r="A28" s="266">
        <v>26</v>
      </c>
      <c r="B28" s="50" t="s">
        <v>2130</v>
      </c>
      <c r="C28" s="109"/>
      <c r="D28" s="110" t="s">
        <v>40</v>
      </c>
      <c r="E28" s="110"/>
      <c r="F28" s="110"/>
      <c r="G28" s="110" t="s">
        <v>2130</v>
      </c>
      <c r="H28" s="110" t="s">
        <v>2131</v>
      </c>
      <c r="I28" s="110" t="s">
        <v>84</v>
      </c>
      <c r="J28" s="110"/>
      <c r="K28" s="110"/>
      <c r="L28" s="110" t="s">
        <v>696</v>
      </c>
      <c r="M28" s="110" t="s">
        <v>690</v>
      </c>
    </row>
    <row r="29" spans="1:13" x14ac:dyDescent="0.35">
      <c r="A29" s="266">
        <v>27</v>
      </c>
      <c r="B29" s="50" t="s">
        <v>2132</v>
      </c>
      <c r="C29" s="109"/>
      <c r="D29" s="272" t="s">
        <v>8685</v>
      </c>
      <c r="E29" s="110"/>
      <c r="F29" s="110"/>
      <c r="G29" s="110" t="s">
        <v>2132</v>
      </c>
      <c r="H29" s="110" t="s">
        <v>2133</v>
      </c>
      <c r="I29" s="110" t="s">
        <v>83</v>
      </c>
      <c r="J29" s="110"/>
      <c r="K29" s="110"/>
      <c r="L29" s="110" t="s">
        <v>2067</v>
      </c>
      <c r="M29" s="110" t="s">
        <v>657</v>
      </c>
    </row>
    <row r="30" spans="1:13" x14ac:dyDescent="0.35">
      <c r="A30" s="266">
        <v>28</v>
      </c>
      <c r="B30" s="50" t="s">
        <v>2134</v>
      </c>
      <c r="C30" s="109"/>
      <c r="D30" s="178" t="s">
        <v>8802</v>
      </c>
      <c r="E30" s="110"/>
      <c r="F30" s="110"/>
      <c r="G30" s="110" t="s">
        <v>2134</v>
      </c>
      <c r="H30" s="110" t="s">
        <v>2135</v>
      </c>
      <c r="I30" s="110" t="s">
        <v>83</v>
      </c>
      <c r="J30" s="110"/>
      <c r="K30" s="110"/>
      <c r="L30" s="110" t="s">
        <v>2067</v>
      </c>
      <c r="M30" s="110" t="s">
        <v>657</v>
      </c>
    </row>
    <row r="31" spans="1:13" x14ac:dyDescent="0.35">
      <c r="A31" s="266">
        <v>29</v>
      </c>
      <c r="B31" s="50" t="s">
        <v>2136</v>
      </c>
      <c r="C31" s="109"/>
      <c r="D31" s="110" t="s">
        <v>8802</v>
      </c>
      <c r="E31" s="110"/>
      <c r="F31" s="110"/>
      <c r="G31" s="110" t="s">
        <v>2136</v>
      </c>
      <c r="H31" s="110" t="s">
        <v>2137</v>
      </c>
      <c r="I31" s="110" t="s">
        <v>83</v>
      </c>
      <c r="J31" s="110"/>
      <c r="K31" s="110"/>
      <c r="L31" s="110" t="s">
        <v>2067</v>
      </c>
      <c r="M31" s="110" t="s">
        <v>691</v>
      </c>
    </row>
    <row r="32" spans="1:13" x14ac:dyDescent="0.35">
      <c r="A32" s="266">
        <v>30</v>
      </c>
      <c r="B32" s="50" t="s">
        <v>2138</v>
      </c>
      <c r="C32" s="109"/>
      <c r="D32" s="178" t="s">
        <v>8688</v>
      </c>
      <c r="E32" s="110"/>
      <c r="F32" s="110"/>
      <c r="G32" s="110" t="s">
        <v>2138</v>
      </c>
      <c r="H32" s="110" t="s">
        <v>2139</v>
      </c>
      <c r="I32" s="110" t="s">
        <v>83</v>
      </c>
      <c r="J32" s="110"/>
      <c r="K32" s="110"/>
      <c r="L32" s="110" t="s">
        <v>2067</v>
      </c>
      <c r="M32" s="110" t="s">
        <v>682</v>
      </c>
    </row>
    <row r="33" spans="1:13" x14ac:dyDescent="0.35">
      <c r="A33" s="266">
        <v>31</v>
      </c>
      <c r="B33" s="50" t="s">
        <v>2140</v>
      </c>
      <c r="C33" s="109"/>
      <c r="D33" s="272" t="s">
        <v>8692</v>
      </c>
      <c r="E33" s="110"/>
      <c r="F33" s="110" t="s">
        <v>43</v>
      </c>
      <c r="G33" s="110" t="s">
        <v>2140</v>
      </c>
      <c r="H33" s="110" t="s">
        <v>2141</v>
      </c>
      <c r="I33" s="110"/>
      <c r="J33" s="110"/>
      <c r="K33" s="110"/>
      <c r="L33" s="110" t="s">
        <v>2067</v>
      </c>
      <c r="M33" s="110"/>
    </row>
    <row r="34" spans="1:13" x14ac:dyDescent="0.35">
      <c r="A34" s="266">
        <v>32</v>
      </c>
      <c r="B34" s="50" t="s">
        <v>2142</v>
      </c>
      <c r="C34" s="109"/>
      <c r="D34" s="272" t="s">
        <v>8692</v>
      </c>
      <c r="E34" s="110"/>
      <c r="F34" s="110"/>
      <c r="G34" s="110" t="s">
        <v>2142</v>
      </c>
      <c r="H34" s="110" t="s">
        <v>2143</v>
      </c>
      <c r="I34" s="110" t="s">
        <v>83</v>
      </c>
      <c r="J34" s="110"/>
      <c r="K34" s="110"/>
      <c r="L34" s="110" t="s">
        <v>2067</v>
      </c>
      <c r="M34" s="110" t="s">
        <v>683</v>
      </c>
    </row>
    <row r="35" spans="1:13" x14ac:dyDescent="0.35">
      <c r="A35" s="266">
        <v>33</v>
      </c>
      <c r="B35" s="50" t="s">
        <v>2144</v>
      </c>
      <c r="C35" s="109"/>
      <c r="D35" s="110" t="s">
        <v>37</v>
      </c>
      <c r="E35" s="110"/>
      <c r="F35" s="110"/>
      <c r="G35" s="110" t="s">
        <v>2144</v>
      </c>
      <c r="H35" s="110" t="s">
        <v>2145</v>
      </c>
      <c r="I35" s="110" t="s">
        <v>83</v>
      </c>
      <c r="J35" s="110"/>
      <c r="K35" s="110"/>
      <c r="L35" s="110" t="s">
        <v>2067</v>
      </c>
      <c r="M35" s="110" t="s">
        <v>660</v>
      </c>
    </row>
    <row r="36" spans="1:13" x14ac:dyDescent="0.35">
      <c r="A36" s="266">
        <v>34</v>
      </c>
      <c r="B36" s="50" t="s">
        <v>2146</v>
      </c>
      <c r="C36" s="109"/>
      <c r="D36" s="110" t="s">
        <v>36</v>
      </c>
      <c r="E36" s="110"/>
      <c r="F36" s="110"/>
      <c r="G36" s="110" t="s">
        <v>2146</v>
      </c>
      <c r="H36" s="110" t="s">
        <v>2147</v>
      </c>
      <c r="I36" s="110" t="s">
        <v>83</v>
      </c>
      <c r="J36" s="110"/>
      <c r="K36" s="110"/>
      <c r="L36" s="110" t="s">
        <v>2067</v>
      </c>
      <c r="M36" s="110" t="s">
        <v>683</v>
      </c>
    </row>
    <row r="37" spans="1:13" x14ac:dyDescent="0.35">
      <c r="A37" s="266">
        <v>35</v>
      </c>
      <c r="B37" s="50" t="s">
        <v>2148</v>
      </c>
      <c r="C37" s="109"/>
      <c r="D37" s="110" t="s">
        <v>35</v>
      </c>
      <c r="E37" s="110"/>
      <c r="F37" s="110"/>
      <c r="G37" s="110" t="s">
        <v>2148</v>
      </c>
      <c r="H37" s="110" t="s">
        <v>2149</v>
      </c>
      <c r="I37" s="110" t="s">
        <v>83</v>
      </c>
      <c r="J37" s="110"/>
      <c r="K37" s="110"/>
      <c r="L37" s="110" t="s">
        <v>2067</v>
      </c>
      <c r="M37" s="110" t="s">
        <v>661</v>
      </c>
    </row>
    <row r="38" spans="1:13" x14ac:dyDescent="0.35">
      <c r="A38" s="266">
        <v>36</v>
      </c>
      <c r="B38" s="50" t="s">
        <v>2150</v>
      </c>
      <c r="C38" s="109"/>
      <c r="D38" s="110" t="s">
        <v>19</v>
      </c>
      <c r="E38" s="110"/>
      <c r="F38" s="110"/>
      <c r="G38" s="110" t="s">
        <v>2150</v>
      </c>
      <c r="H38" s="110" t="s">
        <v>2151</v>
      </c>
      <c r="I38" s="110" t="s">
        <v>77</v>
      </c>
      <c r="J38" s="110"/>
      <c r="K38" s="110"/>
      <c r="L38" s="110" t="s">
        <v>2067</v>
      </c>
      <c r="M38" s="110" t="s">
        <v>646</v>
      </c>
    </row>
    <row r="39" spans="1:13" x14ac:dyDescent="0.35">
      <c r="A39" s="266">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6">
        <v>38</v>
      </c>
      <c r="B40" s="50" t="s">
        <v>2154</v>
      </c>
      <c r="C40" s="109"/>
      <c r="D40" s="110" t="s">
        <v>19</v>
      </c>
      <c r="E40" s="110"/>
      <c r="F40" s="110"/>
      <c r="G40" s="110" t="s">
        <v>2154</v>
      </c>
      <c r="H40" s="110" t="s">
        <v>2155</v>
      </c>
      <c r="I40" s="110" t="s">
        <v>74</v>
      </c>
      <c r="J40" s="110"/>
      <c r="K40" s="110"/>
      <c r="L40" s="110" t="s">
        <v>2067</v>
      </c>
      <c r="M40" s="110" t="s">
        <v>432</v>
      </c>
    </row>
    <row r="41" spans="1:13" x14ac:dyDescent="0.35">
      <c r="A41" s="266">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6">
        <v>40</v>
      </c>
      <c r="B42" s="50" t="s">
        <v>2158</v>
      </c>
      <c r="C42" s="109"/>
      <c r="D42" s="110" t="s">
        <v>19</v>
      </c>
      <c r="E42" s="110"/>
      <c r="F42" s="110"/>
      <c r="G42" s="110" t="s">
        <v>2158</v>
      </c>
      <c r="H42" s="110" t="s">
        <v>2159</v>
      </c>
      <c r="I42" s="110" t="s">
        <v>74</v>
      </c>
      <c r="J42" s="110"/>
      <c r="K42" s="110"/>
      <c r="L42" s="110" t="s">
        <v>2067</v>
      </c>
      <c r="M42" s="110" t="s">
        <v>581</v>
      </c>
    </row>
    <row r="43" spans="1:13" x14ac:dyDescent="0.35">
      <c r="A43" s="266">
        <v>41</v>
      </c>
      <c r="B43" s="50" t="s">
        <v>2160</v>
      </c>
      <c r="C43" s="109"/>
      <c r="D43" s="110" t="s">
        <v>19</v>
      </c>
      <c r="E43" s="110"/>
      <c r="F43" s="110"/>
      <c r="G43" s="110" t="s">
        <v>2160</v>
      </c>
      <c r="H43" s="110" t="s">
        <v>2161</v>
      </c>
      <c r="I43" s="110" t="s">
        <v>80</v>
      </c>
      <c r="J43" s="110"/>
      <c r="K43" s="110"/>
      <c r="L43" s="110" t="s">
        <v>2067</v>
      </c>
      <c r="M43" s="110" t="s">
        <v>529</v>
      </c>
    </row>
    <row r="44" spans="1:13" x14ac:dyDescent="0.35">
      <c r="A44" s="266">
        <v>42</v>
      </c>
      <c r="B44" s="50" t="s">
        <v>2162</v>
      </c>
      <c r="C44" s="109"/>
      <c r="D44" s="110" t="s">
        <v>19</v>
      </c>
      <c r="E44" s="110"/>
      <c r="F44" s="110"/>
      <c r="G44" s="110" t="s">
        <v>2162</v>
      </c>
      <c r="H44" s="110" t="s">
        <v>2071</v>
      </c>
      <c r="I44" s="110" t="s">
        <v>74</v>
      </c>
      <c r="J44" s="110"/>
      <c r="K44" s="110"/>
      <c r="L44" s="110" t="s">
        <v>2067</v>
      </c>
      <c r="M44" s="110" t="s">
        <v>529</v>
      </c>
    </row>
    <row r="45" spans="1:13" x14ac:dyDescent="0.35">
      <c r="A45" s="266">
        <v>43</v>
      </c>
      <c r="B45" s="50" t="s">
        <v>2163</v>
      </c>
      <c r="C45" s="109"/>
      <c r="D45" s="110" t="s">
        <v>19</v>
      </c>
      <c r="E45" s="110"/>
      <c r="F45" s="110"/>
      <c r="G45" s="110" t="s">
        <v>2163</v>
      </c>
      <c r="H45" s="110" t="s">
        <v>2164</v>
      </c>
      <c r="I45" s="110" t="s">
        <v>77</v>
      </c>
      <c r="J45" s="110"/>
      <c r="K45" s="110" t="s">
        <v>97</v>
      </c>
      <c r="L45" s="110" t="s">
        <v>2067</v>
      </c>
      <c r="M45" s="110"/>
    </row>
    <row r="46" spans="1:13" x14ac:dyDescent="0.35">
      <c r="A46" s="266">
        <v>44</v>
      </c>
      <c r="B46" s="50" t="s">
        <v>2165</v>
      </c>
      <c r="C46" s="109"/>
      <c r="D46" s="110" t="s">
        <v>19</v>
      </c>
      <c r="E46" s="110"/>
      <c r="F46" s="110" t="s">
        <v>43</v>
      </c>
      <c r="G46" s="110" t="s">
        <v>2165</v>
      </c>
      <c r="H46" s="110" t="s">
        <v>2166</v>
      </c>
      <c r="I46" s="110" t="s">
        <v>77</v>
      </c>
      <c r="J46" s="110"/>
      <c r="K46" s="110"/>
      <c r="L46" s="110" t="s">
        <v>2067</v>
      </c>
      <c r="M46" s="110"/>
    </row>
    <row r="47" spans="1:13" x14ac:dyDescent="0.35">
      <c r="A47" s="266">
        <v>45</v>
      </c>
      <c r="B47" s="50" t="s">
        <v>2167</v>
      </c>
      <c r="C47" s="109"/>
      <c r="D47" s="110" t="s">
        <v>19</v>
      </c>
      <c r="E47" s="110"/>
      <c r="F47" s="110"/>
      <c r="G47" s="110" t="s">
        <v>2167</v>
      </c>
      <c r="H47" s="110" t="s">
        <v>2168</v>
      </c>
      <c r="I47" s="110" t="s">
        <v>74</v>
      </c>
      <c r="J47" s="110"/>
      <c r="K47" s="110"/>
      <c r="L47" s="110" t="s">
        <v>2067</v>
      </c>
      <c r="M47" s="110" t="s">
        <v>646</v>
      </c>
    </row>
    <row r="48" spans="1:13" x14ac:dyDescent="0.35">
      <c r="A48" s="266">
        <v>46</v>
      </c>
      <c r="B48" s="50" t="s">
        <v>2169</v>
      </c>
      <c r="C48" s="109"/>
      <c r="D48" s="110" t="s">
        <v>19</v>
      </c>
      <c r="E48" s="110"/>
      <c r="F48" s="110"/>
      <c r="G48" s="110" t="s">
        <v>2169</v>
      </c>
      <c r="H48" s="110" t="s">
        <v>2170</v>
      </c>
      <c r="I48" s="110" t="s">
        <v>80</v>
      </c>
      <c r="J48" s="110"/>
      <c r="K48" s="110"/>
      <c r="L48" s="110" t="s">
        <v>2067</v>
      </c>
      <c r="M48" s="110" t="s">
        <v>492</v>
      </c>
    </row>
    <row r="49" spans="1:13" x14ac:dyDescent="0.35">
      <c r="A49" s="266">
        <v>47</v>
      </c>
      <c r="B49" s="50" t="s">
        <v>2171</v>
      </c>
      <c r="C49" s="109"/>
      <c r="D49" s="110" t="s">
        <v>19</v>
      </c>
      <c r="E49" s="110"/>
      <c r="F49" s="110"/>
      <c r="G49" s="110" t="s">
        <v>2171</v>
      </c>
      <c r="H49" s="110" t="s">
        <v>2172</v>
      </c>
      <c r="I49" s="110" t="s">
        <v>80</v>
      </c>
      <c r="J49" s="110"/>
      <c r="K49" s="110"/>
      <c r="L49" s="110" t="s">
        <v>2067</v>
      </c>
      <c r="M49" s="110" t="s">
        <v>578</v>
      </c>
    </row>
    <row r="50" spans="1:13" x14ac:dyDescent="0.35">
      <c r="A50" s="266">
        <v>48</v>
      </c>
      <c r="B50" s="50" t="s">
        <v>2173</v>
      </c>
      <c r="C50" s="109"/>
      <c r="D50" s="110" t="s">
        <v>19</v>
      </c>
      <c r="E50" s="110"/>
      <c r="F50" s="110"/>
      <c r="G50" s="110" t="s">
        <v>2173</v>
      </c>
      <c r="H50" s="110" t="s">
        <v>2174</v>
      </c>
      <c r="I50" s="110" t="s">
        <v>77</v>
      </c>
      <c r="J50" s="110"/>
      <c r="K50" s="110"/>
      <c r="L50" s="110" t="s">
        <v>2067</v>
      </c>
      <c r="M50" s="110" t="s">
        <v>578</v>
      </c>
    </row>
    <row r="51" spans="1:13" x14ac:dyDescent="0.35">
      <c r="A51" s="266">
        <v>49</v>
      </c>
      <c r="B51" s="50" t="s">
        <v>2175</v>
      </c>
      <c r="C51" s="109"/>
      <c r="D51" s="110" t="s">
        <v>19</v>
      </c>
      <c r="E51" s="110"/>
      <c r="F51" s="110"/>
      <c r="G51" s="110" t="s">
        <v>2175</v>
      </c>
      <c r="H51" s="110" t="s">
        <v>2176</v>
      </c>
      <c r="I51" s="110" t="s">
        <v>80</v>
      </c>
      <c r="J51" s="110"/>
      <c r="K51" s="110"/>
      <c r="L51" s="110" t="s">
        <v>2067</v>
      </c>
      <c r="M51" s="110" t="s">
        <v>424</v>
      </c>
    </row>
    <row r="52" spans="1:13" x14ac:dyDescent="0.35">
      <c r="A52" s="266">
        <v>50</v>
      </c>
      <c r="B52" s="50" t="s">
        <v>2177</v>
      </c>
      <c r="C52" s="109"/>
      <c r="D52" s="110" t="s">
        <v>19</v>
      </c>
      <c r="E52" s="110"/>
      <c r="F52" s="110"/>
      <c r="G52" s="110" t="s">
        <v>2177</v>
      </c>
      <c r="H52" s="110" t="s">
        <v>2178</v>
      </c>
      <c r="I52" s="110" t="s">
        <v>74</v>
      </c>
      <c r="J52" s="110"/>
      <c r="K52" s="110"/>
      <c r="L52" s="110" t="s">
        <v>2067</v>
      </c>
      <c r="M52" s="110" t="s">
        <v>653</v>
      </c>
    </row>
    <row r="53" spans="1:13" x14ac:dyDescent="0.35">
      <c r="A53" s="266">
        <v>51</v>
      </c>
      <c r="B53" s="50" t="s">
        <v>2179</v>
      </c>
      <c r="C53" s="109"/>
      <c r="D53" s="110" t="s">
        <v>19</v>
      </c>
      <c r="E53" s="110"/>
      <c r="F53" s="110"/>
      <c r="G53" s="110" t="s">
        <v>2179</v>
      </c>
      <c r="H53" s="110" t="s">
        <v>2180</v>
      </c>
      <c r="I53" s="110" t="s">
        <v>80</v>
      </c>
      <c r="J53" s="110"/>
      <c r="K53" s="110"/>
      <c r="L53" s="110" t="s">
        <v>2067</v>
      </c>
      <c r="M53" s="110" t="s">
        <v>413</v>
      </c>
    </row>
    <row r="54" spans="1:13" x14ac:dyDescent="0.35">
      <c r="A54" s="266">
        <v>52</v>
      </c>
      <c r="B54" s="50" t="s">
        <v>2181</v>
      </c>
      <c r="C54" s="109"/>
      <c r="D54" s="110" t="s">
        <v>19</v>
      </c>
      <c r="E54" s="110"/>
      <c r="F54" s="110"/>
      <c r="G54" s="110" t="s">
        <v>2181</v>
      </c>
      <c r="H54" s="110" t="s">
        <v>2182</v>
      </c>
      <c r="I54" s="110" t="s">
        <v>74</v>
      </c>
      <c r="J54" s="110"/>
      <c r="K54" s="110"/>
      <c r="L54" s="110" t="s">
        <v>2067</v>
      </c>
      <c r="M54" s="110" t="s">
        <v>413</v>
      </c>
    </row>
    <row r="55" spans="1:13" x14ac:dyDescent="0.35">
      <c r="A55" s="266">
        <v>53</v>
      </c>
      <c r="B55" s="50" t="s">
        <v>2183</v>
      </c>
      <c r="C55" s="109"/>
      <c r="D55" s="110" t="s">
        <v>19</v>
      </c>
      <c r="E55" s="110"/>
      <c r="F55" s="110"/>
      <c r="G55" s="110" t="s">
        <v>2183</v>
      </c>
      <c r="H55" s="110" t="s">
        <v>2184</v>
      </c>
      <c r="I55" s="110" t="s">
        <v>80</v>
      </c>
      <c r="J55" s="110"/>
      <c r="K55" s="110"/>
      <c r="L55" s="110" t="s">
        <v>2067</v>
      </c>
      <c r="M55" s="110" t="s">
        <v>649</v>
      </c>
    </row>
    <row r="56" spans="1:13" x14ac:dyDescent="0.35">
      <c r="A56" s="266">
        <v>54</v>
      </c>
      <c r="B56" s="50" t="s">
        <v>2185</v>
      </c>
      <c r="C56" s="109"/>
      <c r="D56" s="110" t="s">
        <v>19</v>
      </c>
      <c r="E56" s="110"/>
      <c r="F56" s="110"/>
      <c r="G56" s="110" t="s">
        <v>2185</v>
      </c>
      <c r="H56" s="110" t="s">
        <v>2186</v>
      </c>
      <c r="I56" s="110" t="s">
        <v>74</v>
      </c>
      <c r="J56" s="110"/>
      <c r="K56" s="110"/>
      <c r="L56" s="110" t="s">
        <v>2067</v>
      </c>
      <c r="M56" s="110" t="s">
        <v>649</v>
      </c>
    </row>
    <row r="57" spans="1:13" x14ac:dyDescent="0.35">
      <c r="A57" s="266">
        <v>55</v>
      </c>
      <c r="B57" s="50" t="s">
        <v>2187</v>
      </c>
      <c r="C57" s="109"/>
      <c r="D57" s="110" t="s">
        <v>19</v>
      </c>
      <c r="E57" s="110"/>
      <c r="F57" s="110"/>
      <c r="G57" s="110" t="s">
        <v>2187</v>
      </c>
      <c r="H57" s="110" t="s">
        <v>2188</v>
      </c>
      <c r="I57" s="110" t="s">
        <v>80</v>
      </c>
      <c r="J57" s="110"/>
      <c r="K57" s="110"/>
      <c r="L57" s="110" t="s">
        <v>2067</v>
      </c>
      <c r="M57" s="110" t="s">
        <v>494</v>
      </c>
    </row>
    <row r="58" spans="1:13" x14ac:dyDescent="0.35">
      <c r="A58" s="266">
        <v>56</v>
      </c>
      <c r="B58" s="50" t="s">
        <v>2189</v>
      </c>
      <c r="C58" s="109"/>
      <c r="D58" s="110" t="s">
        <v>19</v>
      </c>
      <c r="E58" s="110"/>
      <c r="F58" s="110"/>
      <c r="G58" s="110" t="s">
        <v>2189</v>
      </c>
      <c r="H58" s="110" t="s">
        <v>2190</v>
      </c>
      <c r="I58" s="110" t="s">
        <v>80</v>
      </c>
      <c r="J58" s="110"/>
      <c r="K58" s="110"/>
      <c r="L58" s="110" t="s">
        <v>2067</v>
      </c>
      <c r="M58" s="110" t="s">
        <v>412</v>
      </c>
    </row>
    <row r="59" spans="1:13" x14ac:dyDescent="0.35">
      <c r="A59" s="266">
        <v>57</v>
      </c>
      <c r="B59" s="50" t="s">
        <v>2191</v>
      </c>
      <c r="C59" s="109"/>
      <c r="D59" s="110" t="s">
        <v>19</v>
      </c>
      <c r="E59" s="110"/>
      <c r="F59" s="110"/>
      <c r="G59" s="110" t="s">
        <v>2191</v>
      </c>
      <c r="H59" s="110" t="s">
        <v>2192</v>
      </c>
      <c r="I59" s="110" t="s">
        <v>74</v>
      </c>
      <c r="J59" s="110"/>
      <c r="K59" s="110"/>
      <c r="L59" s="110" t="s">
        <v>2067</v>
      </c>
      <c r="M59" s="110" t="s">
        <v>412</v>
      </c>
    </row>
    <row r="60" spans="1:13" x14ac:dyDescent="0.35">
      <c r="A60" s="266">
        <v>58</v>
      </c>
      <c r="B60" s="50" t="s">
        <v>2193</v>
      </c>
      <c r="C60" s="109"/>
      <c r="D60" s="110" t="s">
        <v>19</v>
      </c>
      <c r="E60" s="110"/>
      <c r="F60" s="110"/>
      <c r="G60" s="110" t="s">
        <v>2193</v>
      </c>
      <c r="H60" s="110" t="s">
        <v>2194</v>
      </c>
      <c r="I60" s="110" t="s">
        <v>80</v>
      </c>
      <c r="J60" s="110" t="s">
        <v>275</v>
      </c>
      <c r="K60" s="110"/>
      <c r="L60" s="110" t="s">
        <v>2067</v>
      </c>
      <c r="M60" s="110"/>
    </row>
    <row r="61" spans="1:13" x14ac:dyDescent="0.35">
      <c r="A61" s="266">
        <v>59</v>
      </c>
      <c r="B61" s="50" t="s">
        <v>2195</v>
      </c>
      <c r="C61" s="109"/>
      <c r="D61" s="110" t="s">
        <v>19</v>
      </c>
      <c r="E61" s="110"/>
      <c r="F61" s="110" t="s">
        <v>43</v>
      </c>
      <c r="G61" s="110" t="s">
        <v>2195</v>
      </c>
      <c r="H61" s="110" t="s">
        <v>2196</v>
      </c>
      <c r="I61" s="110" t="s">
        <v>74</v>
      </c>
      <c r="J61" s="110"/>
      <c r="K61" s="110"/>
      <c r="L61" s="110" t="s">
        <v>2067</v>
      </c>
      <c r="M61" s="110"/>
    </row>
    <row r="62" spans="1:13" x14ac:dyDescent="0.35">
      <c r="A62" s="266">
        <v>60</v>
      </c>
      <c r="B62" s="50" t="s">
        <v>2197</v>
      </c>
      <c r="C62" s="109"/>
      <c r="D62" s="110" t="s">
        <v>19</v>
      </c>
      <c r="E62" s="110"/>
      <c r="F62" s="110"/>
      <c r="G62" s="110" t="s">
        <v>2197</v>
      </c>
      <c r="H62" s="110" t="s">
        <v>2198</v>
      </c>
      <c r="I62" s="110" t="s">
        <v>74</v>
      </c>
      <c r="J62" s="110"/>
      <c r="K62" s="110"/>
      <c r="L62" s="110" t="s">
        <v>2067</v>
      </c>
      <c r="M62" s="110" t="s">
        <v>424</v>
      </c>
    </row>
    <row r="63" spans="1:13" x14ac:dyDescent="0.35">
      <c r="A63" s="266">
        <v>61</v>
      </c>
      <c r="B63" s="50" t="s">
        <v>2200</v>
      </c>
      <c r="C63" s="109"/>
      <c r="D63" s="110" t="s">
        <v>25</v>
      </c>
      <c r="E63" s="110"/>
      <c r="F63" s="110" t="s">
        <v>43</v>
      </c>
      <c r="G63" s="110" t="s">
        <v>2200</v>
      </c>
      <c r="H63" s="110" t="s">
        <v>823</v>
      </c>
      <c r="I63" s="110" t="s">
        <v>68</v>
      </c>
      <c r="J63" s="110"/>
      <c r="K63" s="110"/>
      <c r="L63" s="110" t="s">
        <v>2067</v>
      </c>
      <c r="M63" s="110"/>
    </row>
    <row r="64" spans="1:13" x14ac:dyDescent="0.35">
      <c r="A64" s="266">
        <v>62</v>
      </c>
      <c r="B64" s="50" t="s">
        <v>8684</v>
      </c>
      <c r="C64" s="109">
        <v>1</v>
      </c>
      <c r="D64" s="178" t="s">
        <v>8452</v>
      </c>
      <c r="E64" s="110"/>
      <c r="F64" s="178" t="s">
        <v>8682</v>
      </c>
      <c r="G64" s="178" t="s">
        <v>8684</v>
      </c>
      <c r="H64" s="178" t="s">
        <v>8681</v>
      </c>
      <c r="I64" s="178" t="s">
        <v>8441</v>
      </c>
      <c r="J64" s="110"/>
      <c r="K64" s="110"/>
      <c r="L64" s="110" t="s">
        <v>2067</v>
      </c>
      <c r="M64" s="110"/>
    </row>
    <row r="65" spans="1:13" x14ac:dyDescent="0.35">
      <c r="A65" s="266">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6">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6">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6">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6">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6">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6">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6">
        <v>70</v>
      </c>
      <c r="B72" s="50" t="s">
        <v>4175</v>
      </c>
      <c r="C72" s="109">
        <v>1</v>
      </c>
      <c r="D72" s="110" t="s">
        <v>807</v>
      </c>
      <c r="E72" s="110"/>
      <c r="F72" s="110"/>
      <c r="G72" s="110" t="s">
        <v>4175</v>
      </c>
      <c r="H72" s="110" t="s">
        <v>4172</v>
      </c>
      <c r="I72" s="110" t="s">
        <v>82</v>
      </c>
      <c r="J72" s="110"/>
      <c r="K72" s="110"/>
      <c r="L72" s="110" t="s">
        <v>809</v>
      </c>
      <c r="M72" s="110" t="s">
        <v>4171</v>
      </c>
    </row>
    <row r="73" spans="1:13" x14ac:dyDescent="0.35">
      <c r="A73" s="266">
        <v>71</v>
      </c>
      <c r="B73" s="50" t="s">
        <v>7140</v>
      </c>
      <c r="C73" s="109">
        <v>1</v>
      </c>
      <c r="D73" s="110" t="s">
        <v>807</v>
      </c>
      <c r="E73" s="110"/>
      <c r="F73" s="110"/>
      <c r="G73" s="110" t="s">
        <v>7140</v>
      </c>
      <c r="H73" s="110" t="s">
        <v>7140</v>
      </c>
      <c r="I73" s="110" t="s">
        <v>82</v>
      </c>
      <c r="J73" s="110"/>
      <c r="K73" s="110"/>
      <c r="L73" s="110" t="s">
        <v>809</v>
      </c>
      <c r="M73" s="110" t="s">
        <v>7140</v>
      </c>
    </row>
    <row r="74" spans="1:13" x14ac:dyDescent="0.35">
      <c r="A74" s="266">
        <v>72</v>
      </c>
      <c r="B74" s="50" t="s">
        <v>7141</v>
      </c>
      <c r="C74" s="109">
        <v>1</v>
      </c>
      <c r="D74" s="110" t="s">
        <v>807</v>
      </c>
      <c r="E74" s="110"/>
      <c r="F74" s="110"/>
      <c r="G74" s="110" t="s">
        <v>7141</v>
      </c>
      <c r="H74" s="110" t="s">
        <v>7141</v>
      </c>
      <c r="I74" s="110" t="s">
        <v>82</v>
      </c>
      <c r="J74" s="110"/>
      <c r="K74" s="110"/>
      <c r="L74" s="110" t="s">
        <v>809</v>
      </c>
      <c r="M74" s="110" t="s">
        <v>7141</v>
      </c>
    </row>
    <row r="75" spans="1:13" x14ac:dyDescent="0.35">
      <c r="A75" s="266">
        <v>73</v>
      </c>
      <c r="B75" s="50" t="s">
        <v>7142</v>
      </c>
      <c r="C75" s="109">
        <v>1</v>
      </c>
      <c r="D75" s="110" t="s">
        <v>807</v>
      </c>
      <c r="E75" s="110"/>
      <c r="F75" s="110"/>
      <c r="G75" s="110" t="s">
        <v>7142</v>
      </c>
      <c r="H75" s="110" t="s">
        <v>7142</v>
      </c>
      <c r="I75" s="110" t="s">
        <v>82</v>
      </c>
      <c r="J75" s="110"/>
      <c r="K75" s="110"/>
      <c r="L75" s="110" t="s">
        <v>809</v>
      </c>
      <c r="M75" s="110" t="s">
        <v>7142</v>
      </c>
    </row>
    <row r="76" spans="1:13" x14ac:dyDescent="0.35">
      <c r="A76" s="266">
        <v>74</v>
      </c>
      <c r="B76" s="50" t="s">
        <v>7143</v>
      </c>
      <c r="C76" s="109">
        <v>1</v>
      </c>
      <c r="D76" s="110" t="s">
        <v>807</v>
      </c>
      <c r="E76" s="110"/>
      <c r="F76" s="110"/>
      <c r="G76" s="110" t="s">
        <v>7143</v>
      </c>
      <c r="H76" s="110" t="s">
        <v>7143</v>
      </c>
      <c r="I76" s="110" t="s">
        <v>82</v>
      </c>
      <c r="J76" s="110"/>
      <c r="K76" s="110"/>
      <c r="L76" s="110" t="s">
        <v>809</v>
      </c>
      <c r="M76" s="110" t="s">
        <v>7143</v>
      </c>
    </row>
    <row r="77" spans="1:13" x14ac:dyDescent="0.35">
      <c r="A77" s="266">
        <v>75</v>
      </c>
      <c r="B77" s="50" t="s">
        <v>7144</v>
      </c>
      <c r="C77" s="109">
        <v>1</v>
      </c>
      <c r="D77" s="110" t="s">
        <v>807</v>
      </c>
      <c r="E77" s="110"/>
      <c r="F77" s="110"/>
      <c r="G77" s="110" t="s">
        <v>7144</v>
      </c>
      <c r="H77" s="110" t="s">
        <v>7144</v>
      </c>
      <c r="I77" s="110" t="s">
        <v>82</v>
      </c>
      <c r="J77" s="110"/>
      <c r="K77" s="110"/>
      <c r="L77" s="110" t="s">
        <v>809</v>
      </c>
      <c r="M77" s="110" t="s">
        <v>7144</v>
      </c>
    </row>
    <row r="78" spans="1:13" x14ac:dyDescent="0.35">
      <c r="A78" s="266">
        <v>76</v>
      </c>
      <c r="B78" s="50" t="s">
        <v>7145</v>
      </c>
      <c r="C78" s="109">
        <v>1</v>
      </c>
      <c r="D78" s="110" t="s">
        <v>807</v>
      </c>
      <c r="E78" s="110"/>
      <c r="F78" s="110"/>
      <c r="G78" s="110" t="s">
        <v>7145</v>
      </c>
      <c r="H78" s="110" t="s">
        <v>7145</v>
      </c>
      <c r="I78" s="110" t="s">
        <v>82</v>
      </c>
      <c r="J78" s="110"/>
      <c r="K78" s="110"/>
      <c r="L78" s="110" t="s">
        <v>809</v>
      </c>
      <c r="M78" s="110" t="s">
        <v>7145</v>
      </c>
    </row>
    <row r="79" spans="1:13" x14ac:dyDescent="0.35">
      <c r="A79" s="266">
        <v>78</v>
      </c>
      <c r="B79" s="50" t="s">
        <v>7213</v>
      </c>
      <c r="C79" s="109">
        <v>1</v>
      </c>
      <c r="D79" s="110" t="s">
        <v>807</v>
      </c>
      <c r="E79" s="110"/>
      <c r="F79" s="110"/>
      <c r="G79" s="110" t="s">
        <v>7213</v>
      </c>
      <c r="H79" s="110" t="s">
        <v>7213</v>
      </c>
      <c r="I79" s="110" t="s">
        <v>82</v>
      </c>
      <c r="J79" s="110"/>
      <c r="K79" s="110"/>
      <c r="L79" s="110" t="s">
        <v>809</v>
      </c>
      <c r="M79" s="110" t="s">
        <v>7213</v>
      </c>
    </row>
    <row r="80" spans="1:13" x14ac:dyDescent="0.35">
      <c r="A80" s="266">
        <v>80</v>
      </c>
      <c r="B80" s="50" t="s">
        <v>7255</v>
      </c>
      <c r="C80" s="109">
        <v>1</v>
      </c>
      <c r="D80" s="110" t="s">
        <v>807</v>
      </c>
      <c r="E80" s="110"/>
      <c r="F80" s="110"/>
      <c r="G80" s="110" t="s">
        <v>7255</v>
      </c>
      <c r="H80" s="110" t="s">
        <v>7255</v>
      </c>
      <c r="I80" s="110" t="s">
        <v>82</v>
      </c>
      <c r="J80" s="110"/>
      <c r="K80" s="110"/>
      <c r="L80" s="110" t="s">
        <v>809</v>
      </c>
      <c r="M80" s="110" t="s">
        <v>7255</v>
      </c>
    </row>
    <row r="81" spans="1:13" x14ac:dyDescent="0.35">
      <c r="A81" s="266">
        <v>81</v>
      </c>
      <c r="B81" s="50" t="s">
        <v>2239</v>
      </c>
      <c r="C81" s="109"/>
      <c r="D81" s="110" t="s">
        <v>27</v>
      </c>
      <c r="E81" s="110"/>
      <c r="F81" s="110"/>
      <c r="G81" s="110" t="s">
        <v>2239</v>
      </c>
      <c r="H81" s="110" t="s">
        <v>2240</v>
      </c>
      <c r="I81" s="110" t="s">
        <v>77</v>
      </c>
      <c r="J81" s="110"/>
      <c r="K81" s="110"/>
      <c r="L81" s="110" t="s">
        <v>2067</v>
      </c>
      <c r="M81" s="110" t="s">
        <v>503</v>
      </c>
    </row>
    <row r="82" spans="1:13" x14ac:dyDescent="0.35">
      <c r="A82" s="266">
        <v>82</v>
      </c>
      <c r="B82" s="50"/>
      <c r="C82" s="109"/>
      <c r="D82" s="110"/>
      <c r="E82" s="110"/>
      <c r="F82" s="110"/>
      <c r="G82" s="110"/>
      <c r="H82" s="110"/>
      <c r="I82" s="110"/>
      <c r="J82" s="110"/>
      <c r="K82" s="110"/>
      <c r="L82" s="110"/>
      <c r="M82" s="110" t="s">
        <v>433</v>
      </c>
    </row>
    <row r="83" spans="1:13" x14ac:dyDescent="0.35">
      <c r="A83" s="266">
        <v>83</v>
      </c>
      <c r="B83" s="50" t="s">
        <v>2241</v>
      </c>
      <c r="C83" s="109"/>
      <c r="D83" s="110" t="s">
        <v>15</v>
      </c>
      <c r="E83" s="110"/>
      <c r="F83" s="110"/>
      <c r="G83" s="110" t="s">
        <v>2241</v>
      </c>
      <c r="H83" s="110" t="s">
        <v>2242</v>
      </c>
      <c r="I83" s="110" t="s">
        <v>74</v>
      </c>
      <c r="J83" s="110"/>
      <c r="K83" s="110"/>
      <c r="L83" s="110" t="s">
        <v>2067</v>
      </c>
      <c r="M83" s="110" t="s">
        <v>646</v>
      </c>
    </row>
    <row r="84" spans="1:13" x14ac:dyDescent="0.35">
      <c r="A84" s="266">
        <v>84</v>
      </c>
      <c r="B84" s="50" t="s">
        <v>2243</v>
      </c>
      <c r="C84" s="109"/>
      <c r="D84" s="110" t="s">
        <v>15</v>
      </c>
      <c r="E84" s="110"/>
      <c r="F84" s="110"/>
      <c r="G84" s="110" t="s">
        <v>2243</v>
      </c>
      <c r="H84" s="110" t="s">
        <v>2244</v>
      </c>
      <c r="I84" s="110" t="s">
        <v>74</v>
      </c>
      <c r="J84" s="110"/>
      <c r="K84" s="110"/>
      <c r="L84" s="110" t="s">
        <v>2067</v>
      </c>
      <c r="M84" s="110" t="s">
        <v>424</v>
      </c>
    </row>
    <row r="85" spans="1:13" x14ac:dyDescent="0.35">
      <c r="A85" s="266">
        <v>85</v>
      </c>
      <c r="B85" s="50" t="s">
        <v>2245</v>
      </c>
      <c r="C85" s="109"/>
      <c r="D85" s="110" t="s">
        <v>15</v>
      </c>
      <c r="E85" s="110"/>
      <c r="F85" s="110"/>
      <c r="G85" s="110" t="s">
        <v>2245</v>
      </c>
      <c r="H85" s="110" t="s">
        <v>2246</v>
      </c>
      <c r="I85" s="110" t="s">
        <v>71</v>
      </c>
      <c r="J85" s="110"/>
      <c r="K85" s="110"/>
      <c r="L85" s="110" t="s">
        <v>2067</v>
      </c>
      <c r="M85" s="110" t="s">
        <v>408</v>
      </c>
    </row>
    <row r="86" spans="1:13" x14ac:dyDescent="0.35">
      <c r="A86" s="266">
        <v>86</v>
      </c>
      <c r="B86" s="50" t="s">
        <v>2247</v>
      </c>
      <c r="C86" s="109"/>
      <c r="D86" s="110" t="s">
        <v>15</v>
      </c>
      <c r="E86" s="110"/>
      <c r="F86" s="110"/>
      <c r="G86" s="110" t="s">
        <v>2247</v>
      </c>
      <c r="H86" s="110" t="s">
        <v>2248</v>
      </c>
      <c r="I86" s="110" t="s">
        <v>71</v>
      </c>
      <c r="J86" s="110"/>
      <c r="K86" s="110"/>
      <c r="L86" s="110" t="s">
        <v>2067</v>
      </c>
      <c r="M86" s="110" t="s">
        <v>402</v>
      </c>
    </row>
    <row r="87" spans="1:13" x14ac:dyDescent="0.35">
      <c r="A87" s="266">
        <v>87</v>
      </c>
      <c r="B87" s="50" t="s">
        <v>2249</v>
      </c>
      <c r="C87" s="109"/>
      <c r="D87" s="110" t="s">
        <v>24</v>
      </c>
      <c r="E87" s="110"/>
      <c r="F87" s="110"/>
      <c r="G87" s="110" t="s">
        <v>2249</v>
      </c>
      <c r="H87" s="110" t="s">
        <v>2250</v>
      </c>
      <c r="I87" s="110" t="s">
        <v>77</v>
      </c>
      <c r="J87" s="110"/>
      <c r="K87" s="110"/>
      <c r="L87" s="110" t="s">
        <v>2067</v>
      </c>
      <c r="M87" s="110" t="s">
        <v>556</v>
      </c>
    </row>
    <row r="88" spans="1:13" x14ac:dyDescent="0.35">
      <c r="A88" s="266">
        <v>88</v>
      </c>
      <c r="B88" s="50" t="s">
        <v>7146</v>
      </c>
      <c r="C88" s="109">
        <v>1</v>
      </c>
      <c r="D88" s="110" t="s">
        <v>807</v>
      </c>
      <c r="E88" s="110"/>
      <c r="F88" s="110"/>
      <c r="G88" s="110" t="s">
        <v>7146</v>
      </c>
      <c r="H88" s="110" t="s">
        <v>7146</v>
      </c>
      <c r="I88" s="110" t="s">
        <v>82</v>
      </c>
      <c r="J88" s="110"/>
      <c r="K88" s="110"/>
      <c r="L88" s="110" t="s">
        <v>809</v>
      </c>
      <c r="M88" s="110" t="s">
        <v>7146</v>
      </c>
    </row>
    <row r="89" spans="1:13" x14ac:dyDescent="0.35">
      <c r="A89" s="266">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6">
        <v>90</v>
      </c>
      <c r="B90" s="50" t="s">
        <v>2256</v>
      </c>
      <c r="C90" s="109"/>
      <c r="D90" s="110" t="s">
        <v>30</v>
      </c>
      <c r="E90" s="110"/>
      <c r="F90" s="110"/>
      <c r="G90" s="110" t="s">
        <v>2256</v>
      </c>
      <c r="H90" s="110" t="s">
        <v>2257</v>
      </c>
      <c r="I90" s="110" t="s">
        <v>74</v>
      </c>
      <c r="J90" s="110"/>
      <c r="K90" s="110"/>
      <c r="L90" s="110" t="s">
        <v>2067</v>
      </c>
      <c r="M90" s="110" t="s">
        <v>432</v>
      </c>
    </row>
    <row r="91" spans="1:13" x14ac:dyDescent="0.35">
      <c r="A91" s="266">
        <v>91</v>
      </c>
      <c r="B91" s="50" t="s">
        <v>2258</v>
      </c>
      <c r="C91" s="109"/>
      <c r="D91" s="110" t="s">
        <v>30</v>
      </c>
      <c r="E91" s="110"/>
      <c r="F91" s="110"/>
      <c r="G91" s="110" t="s">
        <v>2258</v>
      </c>
      <c r="H91" s="110" t="s">
        <v>2259</v>
      </c>
      <c r="I91" s="110" t="s">
        <v>77</v>
      </c>
      <c r="J91" s="110"/>
      <c r="K91" s="110"/>
      <c r="L91" s="110" t="s">
        <v>2067</v>
      </c>
      <c r="M91" s="110" t="s">
        <v>635</v>
      </c>
    </row>
    <row r="92" spans="1:13" x14ac:dyDescent="0.35">
      <c r="A92" s="266">
        <v>92</v>
      </c>
      <c r="B92" s="50" t="s">
        <v>2260</v>
      </c>
      <c r="C92" s="109"/>
      <c r="D92" s="110" t="s">
        <v>30</v>
      </c>
      <c r="E92" s="110"/>
      <c r="F92" s="110" t="s">
        <v>43</v>
      </c>
      <c r="G92" s="110" t="s">
        <v>2260</v>
      </c>
      <c r="H92" s="110" t="s">
        <v>2261</v>
      </c>
      <c r="I92" s="110" t="s">
        <v>77</v>
      </c>
      <c r="J92" s="110"/>
      <c r="K92" s="110"/>
      <c r="L92" s="110" t="s">
        <v>2067</v>
      </c>
      <c r="M92" s="110"/>
    </row>
    <row r="93" spans="1:13" x14ac:dyDescent="0.35">
      <c r="A93" s="266">
        <v>93</v>
      </c>
      <c r="B93" s="50" t="s">
        <v>2262</v>
      </c>
      <c r="C93" s="109"/>
      <c r="D93" s="110" t="s">
        <v>30</v>
      </c>
      <c r="E93" s="110"/>
      <c r="F93" s="110"/>
      <c r="G93" s="110" t="s">
        <v>2262</v>
      </c>
      <c r="H93" s="110" t="s">
        <v>2263</v>
      </c>
      <c r="I93" s="110" t="s">
        <v>74</v>
      </c>
      <c r="J93" s="110"/>
      <c r="K93" s="110"/>
      <c r="L93" s="110" t="s">
        <v>2067</v>
      </c>
      <c r="M93" s="110" t="s">
        <v>517</v>
      </c>
    </row>
    <row r="94" spans="1:13" x14ac:dyDescent="0.35">
      <c r="A94" s="266">
        <v>94</v>
      </c>
      <c r="B94" s="50" t="s">
        <v>2264</v>
      </c>
      <c r="C94" s="109"/>
      <c r="D94" s="110" t="s">
        <v>30</v>
      </c>
      <c r="E94" s="110"/>
      <c r="F94" s="110"/>
      <c r="G94" s="110" t="s">
        <v>2264</v>
      </c>
      <c r="H94" s="110" t="s">
        <v>2265</v>
      </c>
      <c r="I94" s="110" t="s">
        <v>74</v>
      </c>
      <c r="J94" s="110"/>
      <c r="K94" s="110"/>
      <c r="L94" s="110" t="s">
        <v>2067</v>
      </c>
      <c r="M94" s="110" t="s">
        <v>429</v>
      </c>
    </row>
    <row r="95" spans="1:13" x14ac:dyDescent="0.35">
      <c r="A95" s="266">
        <v>95</v>
      </c>
      <c r="B95" s="50" t="s">
        <v>2266</v>
      </c>
      <c r="C95" s="109"/>
      <c r="D95" s="110" t="s">
        <v>30</v>
      </c>
      <c r="E95" s="110"/>
      <c r="F95" s="110"/>
      <c r="G95" s="110" t="s">
        <v>2266</v>
      </c>
      <c r="H95" s="110" t="s">
        <v>2267</v>
      </c>
      <c r="I95" s="110" t="s">
        <v>74</v>
      </c>
      <c r="J95" s="110"/>
      <c r="K95" s="110"/>
      <c r="L95" s="110" t="s">
        <v>2067</v>
      </c>
      <c r="M95" s="110" t="s">
        <v>646</v>
      </c>
    </row>
    <row r="96" spans="1:13" x14ac:dyDescent="0.35">
      <c r="A96" s="266">
        <v>96</v>
      </c>
      <c r="B96" s="50" t="s">
        <v>2272</v>
      </c>
      <c r="C96" s="109"/>
      <c r="D96" s="110" t="s">
        <v>19</v>
      </c>
      <c r="E96" s="110"/>
      <c r="F96" s="110"/>
      <c r="G96" s="110" t="s">
        <v>2272</v>
      </c>
      <c r="H96" s="110" t="s">
        <v>2273</v>
      </c>
      <c r="I96" s="110" t="s">
        <v>74</v>
      </c>
      <c r="J96" s="110"/>
      <c r="K96" s="110" t="s">
        <v>93</v>
      </c>
      <c r="L96" s="110" t="s">
        <v>2067</v>
      </c>
      <c r="M96" s="110"/>
    </row>
    <row r="97" spans="1:13" x14ac:dyDescent="0.35">
      <c r="A97" s="266">
        <v>97</v>
      </c>
      <c r="B97" s="50" t="s">
        <v>7670</v>
      </c>
      <c r="C97" s="109"/>
      <c r="D97" s="110" t="s">
        <v>31</v>
      </c>
      <c r="E97" s="110" t="s">
        <v>855</v>
      </c>
      <c r="F97" s="110"/>
      <c r="G97" s="110" t="s">
        <v>2275</v>
      </c>
      <c r="H97" s="178" t="s">
        <v>7669</v>
      </c>
      <c r="I97" s="110" t="s">
        <v>80</v>
      </c>
      <c r="J97" s="110"/>
      <c r="K97" s="110"/>
      <c r="L97" s="110" t="s">
        <v>2067</v>
      </c>
      <c r="M97" s="110" t="s">
        <v>631</v>
      </c>
    </row>
    <row r="98" spans="1:13" x14ac:dyDescent="0.35">
      <c r="A98" s="266">
        <v>98</v>
      </c>
      <c r="B98" s="50" t="s">
        <v>2279</v>
      </c>
      <c r="C98" s="109"/>
      <c r="D98" s="110" t="s">
        <v>31</v>
      </c>
      <c r="E98" s="110"/>
      <c r="F98" s="110"/>
      <c r="G98" s="110" t="s">
        <v>2279</v>
      </c>
      <c r="H98" s="110" t="s">
        <v>2280</v>
      </c>
      <c r="I98" s="110" t="s">
        <v>74</v>
      </c>
      <c r="J98" s="110"/>
      <c r="K98" s="110"/>
      <c r="L98" s="110" t="s">
        <v>2067</v>
      </c>
      <c r="M98" s="110" t="s">
        <v>523</v>
      </c>
    </row>
    <row r="99" spans="1:13" x14ac:dyDescent="0.35">
      <c r="A99" s="266">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6">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6">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6">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6">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6">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6">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6">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6">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6">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6">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6">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6">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6">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6">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6">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6">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6">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6">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6">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6">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6">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6">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6">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6">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6">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6">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6">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6">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6">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6">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6">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6">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6">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6">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6">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6">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6">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6">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6">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6">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6">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6">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6">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6">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6">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6">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6">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6">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6">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6">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6">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6">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6">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6">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6">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6">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6">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6">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6">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6">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6">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6">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6">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6">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6">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6">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6">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6">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6">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6">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6">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6">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6">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6">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6">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6">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6">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6">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6">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6">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6">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6">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6">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6">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6">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6">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6">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6">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6">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6">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6">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6">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6">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6">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6">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6">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6">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6">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6">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6">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6">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6">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6">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6">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6">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6">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6">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6">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6">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6">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6">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6">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6">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6">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6">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6">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6">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6">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6">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6">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6">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6">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6">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6">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6">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6">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6">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6">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6">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6">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6">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6">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6">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6">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6">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6">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6">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6">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6">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6">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6">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6">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6">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6">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6">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6">
        <v>245</v>
      </c>
      <c r="B245" s="50" t="s">
        <v>3628</v>
      </c>
      <c r="C245" s="109"/>
      <c r="D245" s="110" t="s">
        <v>15</v>
      </c>
      <c r="E245" s="110"/>
      <c r="F245" s="110"/>
      <c r="G245" s="110" t="s">
        <v>3628</v>
      </c>
      <c r="H245" s="110" t="s">
        <v>3630</v>
      </c>
      <c r="I245" s="110" t="s">
        <v>713</v>
      </c>
      <c r="J245" s="110"/>
      <c r="K245" s="110"/>
      <c r="L245" s="110" t="s">
        <v>2067</v>
      </c>
      <c r="M245" s="110" t="s">
        <v>532</v>
      </c>
    </row>
    <row r="246" spans="1:16" x14ac:dyDescent="0.35">
      <c r="A246" s="266">
        <v>246</v>
      </c>
      <c r="B246" s="50" t="s">
        <v>3636</v>
      </c>
      <c r="C246" s="109"/>
      <c r="D246" s="110" t="s">
        <v>15</v>
      </c>
      <c r="E246" s="110"/>
      <c r="F246" s="110"/>
      <c r="G246" s="110" t="s">
        <v>3636</v>
      </c>
      <c r="H246" s="110" t="s">
        <v>3637</v>
      </c>
      <c r="I246" s="110" t="s">
        <v>713</v>
      </c>
      <c r="J246" s="110"/>
      <c r="K246" s="110"/>
      <c r="L246" s="110" t="s">
        <v>2067</v>
      </c>
      <c r="M246" s="110" t="s">
        <v>3634</v>
      </c>
    </row>
    <row r="247" spans="1:16" x14ac:dyDescent="0.35">
      <c r="A247" s="266">
        <v>247</v>
      </c>
      <c r="B247" s="50" t="s">
        <v>3629</v>
      </c>
      <c r="C247" s="109"/>
      <c r="D247" s="110" t="s">
        <v>20</v>
      </c>
      <c r="E247" s="110"/>
      <c r="F247" s="110"/>
      <c r="G247" s="110" t="s">
        <v>3629</v>
      </c>
      <c r="H247" s="110" t="s">
        <v>3631</v>
      </c>
      <c r="I247" s="110" t="s">
        <v>713</v>
      </c>
      <c r="J247" s="110"/>
      <c r="K247" s="110"/>
      <c r="L247" s="110" t="s">
        <v>2067</v>
      </c>
      <c r="M247" s="110" t="s">
        <v>532</v>
      </c>
    </row>
    <row r="248" spans="1:16" x14ac:dyDescent="0.35">
      <c r="A248" s="266">
        <v>248</v>
      </c>
      <c r="B248" s="50" t="s">
        <v>3632</v>
      </c>
      <c r="C248" s="109"/>
      <c r="D248" s="110" t="s">
        <v>19</v>
      </c>
      <c r="E248" s="110"/>
      <c r="F248" s="110"/>
      <c r="G248" s="110" t="s">
        <v>3632</v>
      </c>
      <c r="H248" s="110" t="s">
        <v>3633</v>
      </c>
      <c r="I248" s="110" t="s">
        <v>713</v>
      </c>
      <c r="J248" s="110"/>
      <c r="K248" s="110"/>
      <c r="L248" s="110" t="s">
        <v>2067</v>
      </c>
      <c r="M248" s="110" t="s">
        <v>532</v>
      </c>
      <c r="P248" s="107">
        <v>277</v>
      </c>
    </row>
    <row r="249" spans="1:16" x14ac:dyDescent="0.35">
      <c r="A249" s="266">
        <v>249</v>
      </c>
      <c r="B249" s="50" t="s">
        <v>3638</v>
      </c>
      <c r="C249" s="109"/>
      <c r="D249" s="110" t="s">
        <v>19</v>
      </c>
      <c r="E249" s="110"/>
      <c r="F249" s="110"/>
      <c r="G249" s="110" t="s">
        <v>3638</v>
      </c>
      <c r="H249" s="110" t="s">
        <v>3639</v>
      </c>
      <c r="I249" s="110" t="s">
        <v>713</v>
      </c>
      <c r="J249" s="110"/>
      <c r="K249" s="110"/>
      <c r="L249" s="110" t="s">
        <v>2067</v>
      </c>
      <c r="M249" s="110" t="s">
        <v>3634</v>
      </c>
      <c r="P249" s="107">
        <v>278</v>
      </c>
    </row>
    <row r="250" spans="1:16" x14ac:dyDescent="0.35">
      <c r="A250" s="266">
        <v>250</v>
      </c>
      <c r="B250" s="50" t="s">
        <v>3647</v>
      </c>
      <c r="C250" s="109"/>
      <c r="D250" s="110" t="s">
        <v>27</v>
      </c>
      <c r="E250" s="110"/>
      <c r="F250" s="110"/>
      <c r="G250" s="110" t="s">
        <v>3647</v>
      </c>
      <c r="H250" s="110" t="s">
        <v>3652</v>
      </c>
      <c r="I250" s="110" t="s">
        <v>74</v>
      </c>
      <c r="J250" s="110"/>
      <c r="K250" s="110"/>
      <c r="L250" s="110" t="s">
        <v>2067</v>
      </c>
      <c r="M250" s="110" t="s">
        <v>433</v>
      </c>
      <c r="P250" s="107">
        <v>279</v>
      </c>
    </row>
    <row r="251" spans="1:16" x14ac:dyDescent="0.35">
      <c r="A251" s="266">
        <v>251</v>
      </c>
      <c r="B251" s="50"/>
      <c r="C251" s="109"/>
      <c r="D251" s="110"/>
      <c r="E251" s="110"/>
      <c r="F251" s="110"/>
      <c r="G251" s="110"/>
      <c r="H251" s="110"/>
      <c r="I251" s="110"/>
      <c r="J251" s="110"/>
      <c r="K251" s="110"/>
      <c r="L251" s="110"/>
      <c r="M251" s="110" t="s">
        <v>433</v>
      </c>
      <c r="P251" s="107">
        <v>280</v>
      </c>
    </row>
    <row r="252" spans="1:16" x14ac:dyDescent="0.35">
      <c r="A252" s="266">
        <v>252</v>
      </c>
      <c r="B252" s="50" t="s">
        <v>3648</v>
      </c>
      <c r="C252" s="109"/>
      <c r="D252" s="110" t="s">
        <v>27</v>
      </c>
      <c r="E252" s="110"/>
      <c r="F252" s="110"/>
      <c r="G252" s="110" t="s">
        <v>3648</v>
      </c>
      <c r="H252" s="110" t="s">
        <v>3651</v>
      </c>
      <c r="I252" s="110" t="s">
        <v>74</v>
      </c>
      <c r="J252" s="110"/>
      <c r="K252" s="110"/>
      <c r="L252" s="110" t="s">
        <v>2067</v>
      </c>
      <c r="M252" s="110" t="s">
        <v>577</v>
      </c>
      <c r="P252" s="107">
        <v>281</v>
      </c>
    </row>
    <row r="253" spans="1:16" x14ac:dyDescent="0.35">
      <c r="A253" s="266">
        <v>253</v>
      </c>
      <c r="B253" s="50"/>
      <c r="C253" s="109"/>
      <c r="D253" s="110"/>
      <c r="E253" s="110"/>
      <c r="F253" s="110"/>
      <c r="G253" s="110"/>
      <c r="H253" s="110"/>
      <c r="I253" s="110"/>
      <c r="J253" s="110"/>
      <c r="K253" s="110"/>
      <c r="L253" s="110"/>
      <c r="M253" s="110" t="s">
        <v>693</v>
      </c>
      <c r="P253" s="107">
        <v>282</v>
      </c>
    </row>
    <row r="254" spans="1:16" x14ac:dyDescent="0.35">
      <c r="A254" s="266">
        <v>254</v>
      </c>
      <c r="B254" s="50" t="s">
        <v>3649</v>
      </c>
      <c r="C254" s="109"/>
      <c r="D254" s="110" t="s">
        <v>27</v>
      </c>
      <c r="E254" s="110"/>
      <c r="F254" s="110"/>
      <c r="G254" s="110" t="s">
        <v>3649</v>
      </c>
      <c r="H254" s="110" t="s">
        <v>3650</v>
      </c>
      <c r="I254" s="110" t="s">
        <v>74</v>
      </c>
      <c r="J254" s="110"/>
      <c r="K254" s="110"/>
      <c r="L254" s="110" t="s">
        <v>2067</v>
      </c>
      <c r="M254" s="110" t="s">
        <v>3550</v>
      </c>
      <c r="P254" s="107">
        <v>283</v>
      </c>
    </row>
    <row r="255" spans="1:16" x14ac:dyDescent="0.35">
      <c r="A255" s="266">
        <v>255</v>
      </c>
      <c r="B255" s="50"/>
      <c r="C255" s="109"/>
      <c r="D255" s="110"/>
      <c r="E255" s="110"/>
      <c r="F255" s="110"/>
      <c r="G255" s="110"/>
      <c r="H255" s="110"/>
      <c r="I255" s="110"/>
      <c r="J255" s="110"/>
      <c r="K255" s="110"/>
      <c r="L255" s="110"/>
      <c r="M255" s="110" t="s">
        <v>517</v>
      </c>
      <c r="P255" s="107">
        <v>284</v>
      </c>
    </row>
    <row r="256" spans="1:16" x14ac:dyDescent="0.35">
      <c r="A256" s="266">
        <v>256</v>
      </c>
      <c r="B256" s="50" t="s">
        <v>3654</v>
      </c>
      <c r="C256" s="109"/>
      <c r="D256" s="110" t="s">
        <v>29</v>
      </c>
      <c r="E256" s="110"/>
      <c r="F256" s="110"/>
      <c r="G256" s="110" t="s">
        <v>3654</v>
      </c>
      <c r="H256" s="110" t="s">
        <v>3653</v>
      </c>
      <c r="I256" s="110" t="s">
        <v>74</v>
      </c>
      <c r="J256" s="110"/>
      <c r="K256" s="110"/>
      <c r="L256" s="110" t="s">
        <v>2067</v>
      </c>
      <c r="M256" s="110" t="s">
        <v>693</v>
      </c>
      <c r="P256" s="107">
        <v>285</v>
      </c>
    </row>
    <row r="257" spans="1:16" x14ac:dyDescent="0.35">
      <c r="A257" s="266">
        <v>257</v>
      </c>
      <c r="B257" s="50" t="s">
        <v>3656</v>
      </c>
      <c r="C257" s="109"/>
      <c r="D257" s="110" t="s">
        <v>20</v>
      </c>
      <c r="E257" s="110"/>
      <c r="F257" s="110"/>
      <c r="G257" s="110" t="s">
        <v>3656</v>
      </c>
      <c r="H257" s="110" t="s">
        <v>3655</v>
      </c>
      <c r="I257" s="110" t="s">
        <v>80</v>
      </c>
      <c r="J257" s="110"/>
      <c r="K257" s="110"/>
      <c r="L257" s="110" t="s">
        <v>2067</v>
      </c>
      <c r="M257" s="110" t="s">
        <v>412</v>
      </c>
      <c r="P257" s="107">
        <v>286</v>
      </c>
    </row>
    <row r="258" spans="1:16" x14ac:dyDescent="0.35">
      <c r="A258" s="266">
        <v>258</v>
      </c>
      <c r="B258" s="50" t="s">
        <v>3657</v>
      </c>
      <c r="C258" s="109"/>
      <c r="D258" s="110" t="s">
        <v>31</v>
      </c>
      <c r="E258" s="110"/>
      <c r="F258" s="110"/>
      <c r="G258" s="110" t="s">
        <v>3657</v>
      </c>
      <c r="H258" s="178" t="s">
        <v>7667</v>
      </c>
      <c r="I258" s="110" t="s">
        <v>80</v>
      </c>
      <c r="J258" s="110"/>
      <c r="K258" s="110"/>
      <c r="L258" s="110" t="s">
        <v>2067</v>
      </c>
      <c r="M258" s="110" t="s">
        <v>642</v>
      </c>
      <c r="P258" s="107">
        <v>287</v>
      </c>
    </row>
    <row r="259" spans="1:16" x14ac:dyDescent="0.35">
      <c r="A259" s="266">
        <v>259</v>
      </c>
      <c r="B259" s="50" t="s">
        <v>3659</v>
      </c>
      <c r="C259" s="109"/>
      <c r="D259" s="110" t="s">
        <v>15</v>
      </c>
      <c r="E259" s="110"/>
      <c r="F259" s="110"/>
      <c r="G259" s="110" t="s">
        <v>3659</v>
      </c>
      <c r="H259" s="110" t="s">
        <v>3658</v>
      </c>
      <c r="I259" s="110" t="s">
        <v>74</v>
      </c>
      <c r="J259" s="110"/>
      <c r="K259" s="110"/>
      <c r="L259" s="110" t="s">
        <v>2067</v>
      </c>
      <c r="M259" s="110" t="s">
        <v>498</v>
      </c>
      <c r="P259" s="107">
        <v>289</v>
      </c>
    </row>
    <row r="260" spans="1:16" x14ac:dyDescent="0.35">
      <c r="A260" s="266">
        <v>260</v>
      </c>
      <c r="B260" s="50" t="s">
        <v>3660</v>
      </c>
      <c r="C260" s="109"/>
      <c r="D260" s="110" t="s">
        <v>30</v>
      </c>
      <c r="E260" s="110"/>
      <c r="F260" s="110"/>
      <c r="G260" s="110" t="s">
        <v>3660</v>
      </c>
      <c r="H260" s="110" t="s">
        <v>3661</v>
      </c>
      <c r="I260" s="110" t="s">
        <v>74</v>
      </c>
      <c r="J260" s="110"/>
      <c r="K260" s="110"/>
      <c r="L260" s="110" t="s">
        <v>2067</v>
      </c>
      <c r="M260" s="110" t="s">
        <v>498</v>
      </c>
      <c r="P260" s="107">
        <v>290</v>
      </c>
    </row>
    <row r="261" spans="1:16" x14ac:dyDescent="0.35">
      <c r="A261" s="266">
        <v>261</v>
      </c>
      <c r="B261" s="50" t="s">
        <v>3664</v>
      </c>
      <c r="C261" s="109"/>
      <c r="D261" s="110" t="s">
        <v>33</v>
      </c>
      <c r="E261" s="110"/>
      <c r="F261" s="110"/>
      <c r="G261" s="110" t="s">
        <v>3664</v>
      </c>
      <c r="H261" s="110" t="s">
        <v>3662</v>
      </c>
      <c r="I261" s="110" t="s">
        <v>74</v>
      </c>
      <c r="J261" s="110"/>
      <c r="K261" s="110"/>
      <c r="L261" s="110" t="s">
        <v>2067</v>
      </c>
      <c r="M261" s="110" t="s">
        <v>577</v>
      </c>
      <c r="P261" s="107">
        <v>291</v>
      </c>
    </row>
    <row r="262" spans="1:16" x14ac:dyDescent="0.35">
      <c r="A262" s="266">
        <v>262</v>
      </c>
      <c r="B262" s="50" t="s">
        <v>3665</v>
      </c>
      <c r="C262" s="109"/>
      <c r="D262" s="110" t="s">
        <v>33</v>
      </c>
      <c r="E262" s="110"/>
      <c r="F262" s="110"/>
      <c r="G262" s="110" t="s">
        <v>3665</v>
      </c>
      <c r="H262" s="110" t="s">
        <v>3663</v>
      </c>
      <c r="I262" s="110" t="s">
        <v>74</v>
      </c>
      <c r="J262" s="110"/>
      <c r="K262" s="110"/>
      <c r="L262" s="110" t="s">
        <v>2067</v>
      </c>
      <c r="M262" s="110" t="s">
        <v>693</v>
      </c>
      <c r="P262" s="107">
        <v>292</v>
      </c>
    </row>
    <row r="263" spans="1:16" x14ac:dyDescent="0.35">
      <c r="A263" s="266">
        <v>263</v>
      </c>
      <c r="B263" s="50" t="s">
        <v>3667</v>
      </c>
      <c r="C263" s="109"/>
      <c r="D263" s="110" t="s">
        <v>13</v>
      </c>
      <c r="E263" s="110"/>
      <c r="F263" s="110"/>
      <c r="G263" s="110" t="s">
        <v>3667</v>
      </c>
      <c r="H263" s="110" t="s">
        <v>3666</v>
      </c>
      <c r="I263" s="110" t="s">
        <v>74</v>
      </c>
      <c r="J263" s="110"/>
      <c r="K263" s="110"/>
      <c r="L263" s="110" t="s">
        <v>2067</v>
      </c>
      <c r="M263" s="110" t="s">
        <v>518</v>
      </c>
      <c r="P263" s="107">
        <v>293</v>
      </c>
    </row>
    <row r="264" spans="1:16" x14ac:dyDescent="0.35">
      <c r="A264" s="266">
        <v>264</v>
      </c>
      <c r="B264" s="50" t="s">
        <v>3669</v>
      </c>
      <c r="C264" s="109"/>
      <c r="D264" s="110" t="s">
        <v>30</v>
      </c>
      <c r="E264" s="110"/>
      <c r="F264" s="110"/>
      <c r="G264" s="110" t="s">
        <v>3669</v>
      </c>
      <c r="H264" s="110" t="s">
        <v>3668</v>
      </c>
      <c r="I264" s="110" t="s">
        <v>77</v>
      </c>
      <c r="J264" s="110"/>
      <c r="K264" s="110"/>
      <c r="L264" s="110" t="s">
        <v>2067</v>
      </c>
      <c r="M264" s="110" t="s">
        <v>578</v>
      </c>
      <c r="P264" s="107">
        <v>294</v>
      </c>
    </row>
    <row r="265" spans="1:16" x14ac:dyDescent="0.35">
      <c r="A265" s="266">
        <v>265</v>
      </c>
      <c r="B265" s="50" t="s">
        <v>3671</v>
      </c>
      <c r="C265" s="109"/>
      <c r="D265" s="110" t="s">
        <v>15</v>
      </c>
      <c r="E265" s="110"/>
      <c r="F265" s="110"/>
      <c r="G265" s="110" t="s">
        <v>3671</v>
      </c>
      <c r="H265" s="110" t="s">
        <v>3670</v>
      </c>
      <c r="I265" s="110" t="s">
        <v>80</v>
      </c>
      <c r="J265" s="110"/>
      <c r="K265" s="110"/>
      <c r="L265" s="110" t="s">
        <v>2067</v>
      </c>
      <c r="M265" s="110" t="s">
        <v>432</v>
      </c>
      <c r="P265" s="107">
        <v>295</v>
      </c>
    </row>
    <row r="266" spans="1:16" x14ac:dyDescent="0.35">
      <c r="A266" s="266">
        <v>266</v>
      </c>
      <c r="B266" s="50" t="s">
        <v>3673</v>
      </c>
      <c r="C266" s="109"/>
      <c r="D266" s="110" t="s">
        <v>13</v>
      </c>
      <c r="E266" s="110"/>
      <c r="F266" s="110"/>
      <c r="G266" s="110" t="s">
        <v>3673</v>
      </c>
      <c r="H266" s="110" t="s">
        <v>3672</v>
      </c>
      <c r="I266" s="110" t="s">
        <v>80</v>
      </c>
      <c r="J266" s="110"/>
      <c r="K266" s="110"/>
      <c r="L266" s="110" t="s">
        <v>2067</v>
      </c>
      <c r="M266" s="110" t="s">
        <v>552</v>
      </c>
      <c r="P266" s="107">
        <v>296</v>
      </c>
    </row>
    <row r="267" spans="1:16" x14ac:dyDescent="0.35">
      <c r="A267" s="266">
        <v>267</v>
      </c>
      <c r="B267" s="50" t="s">
        <v>3675</v>
      </c>
      <c r="C267" s="109"/>
      <c r="D267" s="110" t="s">
        <v>22</v>
      </c>
      <c r="E267" s="110"/>
      <c r="F267" s="110"/>
      <c r="G267" s="110" t="s">
        <v>3675</v>
      </c>
      <c r="H267" s="110" t="s">
        <v>3674</v>
      </c>
      <c r="I267" s="110" t="s">
        <v>77</v>
      </c>
      <c r="J267" s="110"/>
      <c r="K267" s="110"/>
      <c r="L267" s="110" t="s">
        <v>2067</v>
      </c>
      <c r="M267" s="110" t="s">
        <v>463</v>
      </c>
      <c r="P267" s="107">
        <v>297</v>
      </c>
    </row>
    <row r="268" spans="1:16" x14ac:dyDescent="0.35">
      <c r="A268" s="266">
        <v>268</v>
      </c>
      <c r="B268" s="50" t="s">
        <v>3677</v>
      </c>
      <c r="C268" s="109"/>
      <c r="D268" s="110" t="s">
        <v>31</v>
      </c>
      <c r="E268" s="110"/>
      <c r="F268" s="110"/>
      <c r="G268" s="110" t="s">
        <v>3677</v>
      </c>
      <c r="H268" s="110" t="s">
        <v>3676</v>
      </c>
      <c r="I268" s="110" t="s">
        <v>80</v>
      </c>
      <c r="J268" s="110"/>
      <c r="K268" s="110"/>
      <c r="L268" s="110" t="s">
        <v>2067</v>
      </c>
      <c r="M268" s="110" t="s">
        <v>429</v>
      </c>
      <c r="P268" s="107">
        <v>298</v>
      </c>
    </row>
    <row r="269" spans="1:16" x14ac:dyDescent="0.35">
      <c r="A269" s="266">
        <v>269</v>
      </c>
      <c r="B269" s="50" t="s">
        <v>3679</v>
      </c>
      <c r="C269" s="109"/>
      <c r="D269" s="110" t="s">
        <v>30</v>
      </c>
      <c r="E269" s="110"/>
      <c r="F269" s="110"/>
      <c r="G269" s="110" t="s">
        <v>3679</v>
      </c>
      <c r="H269" s="110" t="s">
        <v>3678</v>
      </c>
      <c r="I269" s="110" t="s">
        <v>74</v>
      </c>
      <c r="J269" s="110"/>
      <c r="K269" s="110"/>
      <c r="L269" s="110" t="s">
        <v>2067</v>
      </c>
      <c r="M269" s="110" t="s">
        <v>488</v>
      </c>
      <c r="P269" s="107">
        <v>299</v>
      </c>
    </row>
    <row r="270" spans="1:16" x14ac:dyDescent="0.35">
      <c r="A270" s="266">
        <v>270</v>
      </c>
      <c r="B270" s="50" t="s">
        <v>3681</v>
      </c>
      <c r="C270" s="109"/>
      <c r="D270" s="110" t="s">
        <v>13</v>
      </c>
      <c r="E270" s="110"/>
      <c r="F270" s="110"/>
      <c r="G270" s="110" t="s">
        <v>3681</v>
      </c>
      <c r="H270" s="110" t="s">
        <v>3680</v>
      </c>
      <c r="I270" s="110" t="s">
        <v>74</v>
      </c>
      <c r="J270" s="110"/>
      <c r="K270" s="110"/>
      <c r="L270" s="110" t="s">
        <v>2067</v>
      </c>
      <c r="M270" s="110" t="s">
        <v>569</v>
      </c>
      <c r="P270" s="107">
        <v>300</v>
      </c>
    </row>
    <row r="271" spans="1:16" x14ac:dyDescent="0.35">
      <c r="A271" s="266">
        <v>271</v>
      </c>
      <c r="B271" s="50" t="s">
        <v>3683</v>
      </c>
      <c r="C271" s="109"/>
      <c r="D271" s="110" t="s">
        <v>13</v>
      </c>
      <c r="E271" s="110"/>
      <c r="F271" s="110"/>
      <c r="G271" s="110" t="s">
        <v>3683</v>
      </c>
      <c r="H271" s="110" t="s">
        <v>3682</v>
      </c>
      <c r="I271" s="110" t="s">
        <v>74</v>
      </c>
      <c r="J271" s="110"/>
      <c r="K271" s="110"/>
      <c r="L271" s="110" t="s">
        <v>2067</v>
      </c>
      <c r="M271" s="110" t="s">
        <v>573</v>
      </c>
      <c r="P271" s="107">
        <v>301</v>
      </c>
    </row>
    <row r="272" spans="1:16" x14ac:dyDescent="0.35">
      <c r="A272" s="266">
        <v>272</v>
      </c>
      <c r="B272" s="50" t="s">
        <v>3684</v>
      </c>
      <c r="C272" s="109"/>
      <c r="D272" s="110" t="s">
        <v>20</v>
      </c>
      <c r="E272" s="110"/>
      <c r="F272" s="110"/>
      <c r="G272" s="110" t="s">
        <v>3684</v>
      </c>
      <c r="H272" s="110" t="s">
        <v>3685</v>
      </c>
      <c r="I272" s="110" t="s">
        <v>68</v>
      </c>
      <c r="J272" s="110"/>
      <c r="K272" s="110"/>
      <c r="L272" s="110" t="s">
        <v>2067</v>
      </c>
      <c r="M272" s="110" t="s">
        <v>412</v>
      </c>
      <c r="P272" s="107">
        <v>302</v>
      </c>
    </row>
    <row r="273" spans="1:16" x14ac:dyDescent="0.35">
      <c r="A273" s="266">
        <v>273</v>
      </c>
      <c r="B273" s="50" t="s">
        <v>3686</v>
      </c>
      <c r="C273" s="109"/>
      <c r="D273" s="110" t="s">
        <v>30</v>
      </c>
      <c r="E273" s="110"/>
      <c r="F273" s="110"/>
      <c r="G273" s="110" t="s">
        <v>3686</v>
      </c>
      <c r="H273" s="110" t="s">
        <v>3687</v>
      </c>
      <c r="I273" s="110" t="s">
        <v>74</v>
      </c>
      <c r="J273" s="110"/>
      <c r="K273" s="110"/>
      <c r="L273" s="110" t="s">
        <v>2067</v>
      </c>
      <c r="M273" s="110" t="s">
        <v>523</v>
      </c>
      <c r="P273" s="107">
        <v>303</v>
      </c>
    </row>
    <row r="274" spans="1:16" x14ac:dyDescent="0.35">
      <c r="A274" s="266">
        <v>274</v>
      </c>
      <c r="B274" s="50" t="s">
        <v>3689</v>
      </c>
      <c r="C274" s="109"/>
      <c r="D274" s="110" t="s">
        <v>30</v>
      </c>
      <c r="E274" s="110"/>
      <c r="F274" s="110"/>
      <c r="G274" s="110" t="s">
        <v>3689</v>
      </c>
      <c r="H274" s="110" t="s">
        <v>3688</v>
      </c>
      <c r="I274" s="110" t="s">
        <v>74</v>
      </c>
      <c r="J274" s="110"/>
      <c r="K274" s="110"/>
      <c r="L274" s="110" t="s">
        <v>2067</v>
      </c>
      <c r="M274" s="110" t="s">
        <v>632</v>
      </c>
      <c r="P274" s="107">
        <v>304</v>
      </c>
    </row>
    <row r="275" spans="1:16" x14ac:dyDescent="0.35">
      <c r="A275" s="266">
        <v>275</v>
      </c>
      <c r="B275" s="50" t="s">
        <v>3691</v>
      </c>
      <c r="C275" s="109"/>
      <c r="D275" s="110" t="s">
        <v>15</v>
      </c>
      <c r="E275" s="110"/>
      <c r="F275" s="110"/>
      <c r="G275" s="110" t="s">
        <v>3691</v>
      </c>
      <c r="H275" s="110" t="s">
        <v>3690</v>
      </c>
      <c r="I275" s="110" t="s">
        <v>71</v>
      </c>
      <c r="J275" s="110"/>
      <c r="K275" s="110"/>
      <c r="L275" s="110" t="s">
        <v>2067</v>
      </c>
      <c r="M275" s="110" t="s">
        <v>673</v>
      </c>
      <c r="P275" s="107">
        <v>305</v>
      </c>
    </row>
    <row r="276" spans="1:16" x14ac:dyDescent="0.35">
      <c r="A276" s="266">
        <v>276</v>
      </c>
      <c r="B276" s="50" t="s">
        <v>3693</v>
      </c>
      <c r="C276" s="109"/>
      <c r="D276" s="110" t="s">
        <v>18</v>
      </c>
      <c r="E276" s="110"/>
      <c r="F276" s="110"/>
      <c r="G276" s="110" t="s">
        <v>3693</v>
      </c>
      <c r="H276" s="110" t="s">
        <v>3692</v>
      </c>
      <c r="I276" s="110" t="s">
        <v>71</v>
      </c>
      <c r="J276" s="110"/>
      <c r="K276" s="110"/>
      <c r="L276" s="110" t="s">
        <v>2067</v>
      </c>
      <c r="M276" s="110" t="s">
        <v>676</v>
      </c>
      <c r="P276" s="107">
        <v>306</v>
      </c>
    </row>
    <row r="277" spans="1:16" x14ac:dyDescent="0.35">
      <c r="A277" s="266">
        <v>277</v>
      </c>
      <c r="B277" s="50" t="s">
        <v>3694</v>
      </c>
      <c r="C277" s="109"/>
      <c r="D277" s="110" t="s">
        <v>24</v>
      </c>
      <c r="E277" s="110"/>
      <c r="F277" s="110"/>
      <c r="G277" s="110" t="s">
        <v>3694</v>
      </c>
      <c r="H277" s="110" t="s">
        <v>3695</v>
      </c>
      <c r="I277" s="110" t="s">
        <v>71</v>
      </c>
      <c r="J277" s="110"/>
      <c r="K277" s="110"/>
      <c r="L277" s="110" t="s">
        <v>2067</v>
      </c>
      <c r="M277" s="110" t="s">
        <v>676</v>
      </c>
      <c r="P277" s="107">
        <v>307</v>
      </c>
    </row>
    <row r="278" spans="1:16" x14ac:dyDescent="0.35">
      <c r="A278" s="266">
        <v>278</v>
      </c>
      <c r="B278" s="50" t="s">
        <v>3698</v>
      </c>
      <c r="C278" s="109"/>
      <c r="D278" s="110" t="s">
        <v>19</v>
      </c>
      <c r="E278" s="110"/>
      <c r="F278" s="110"/>
      <c r="G278" s="110" t="s">
        <v>3698</v>
      </c>
      <c r="H278" s="110" t="s">
        <v>3696</v>
      </c>
      <c r="I278" s="110" t="s">
        <v>713</v>
      </c>
      <c r="J278" s="110"/>
      <c r="K278" s="110"/>
      <c r="L278" s="110" t="s">
        <v>2067</v>
      </c>
      <c r="M278" s="110" t="s">
        <v>656</v>
      </c>
      <c r="P278" s="107">
        <v>308</v>
      </c>
    </row>
    <row r="279" spans="1:16" x14ac:dyDescent="0.35">
      <c r="A279" s="266">
        <v>279</v>
      </c>
      <c r="B279" s="50" t="s">
        <v>3699</v>
      </c>
      <c r="C279" s="109"/>
      <c r="D279" s="110" t="s">
        <v>19</v>
      </c>
      <c r="E279" s="110"/>
      <c r="F279" s="110"/>
      <c r="G279" s="110" t="s">
        <v>3699</v>
      </c>
      <c r="H279" s="110" t="s">
        <v>3697</v>
      </c>
      <c r="I279" s="110" t="s">
        <v>713</v>
      </c>
      <c r="J279" s="110"/>
      <c r="K279" s="110"/>
      <c r="L279" s="110" t="s">
        <v>2067</v>
      </c>
      <c r="M279" s="110" t="s">
        <v>399</v>
      </c>
      <c r="P279" s="107">
        <v>309</v>
      </c>
    </row>
    <row r="280" spans="1:16" x14ac:dyDescent="0.35">
      <c r="A280" s="266">
        <v>280</v>
      </c>
      <c r="B280" s="50" t="s">
        <v>3700</v>
      </c>
      <c r="C280" s="109"/>
      <c r="D280" s="110" t="s">
        <v>22</v>
      </c>
      <c r="E280" s="110"/>
      <c r="F280" s="110"/>
      <c r="G280" s="110" t="s">
        <v>3700</v>
      </c>
      <c r="H280" s="110" t="s">
        <v>3719</v>
      </c>
      <c r="I280" s="110" t="s">
        <v>71</v>
      </c>
      <c r="J280" s="110"/>
      <c r="K280" s="110"/>
      <c r="L280" s="110" t="s">
        <v>2067</v>
      </c>
      <c r="M280" s="110" t="s">
        <v>670</v>
      </c>
      <c r="P280" s="107">
        <v>310</v>
      </c>
    </row>
    <row r="281" spans="1:16" x14ac:dyDescent="0.35">
      <c r="A281" s="266">
        <v>281</v>
      </c>
      <c r="B281" s="50" t="s">
        <v>3701</v>
      </c>
      <c r="C281" s="109"/>
      <c r="D281" s="110" t="s">
        <v>15</v>
      </c>
      <c r="E281" s="110"/>
      <c r="F281" s="110"/>
      <c r="G281" s="110" t="s">
        <v>3701</v>
      </c>
      <c r="H281" s="110" t="s">
        <v>3702</v>
      </c>
      <c r="I281" s="110" t="s">
        <v>80</v>
      </c>
      <c r="J281" s="110"/>
      <c r="K281" s="110"/>
      <c r="L281" s="110" t="s">
        <v>2067</v>
      </c>
      <c r="M281" s="110" t="s">
        <v>492</v>
      </c>
      <c r="P281" s="107">
        <v>311</v>
      </c>
    </row>
    <row r="282" spans="1:16" x14ac:dyDescent="0.35">
      <c r="A282" s="266">
        <v>282</v>
      </c>
      <c r="B282" s="50" t="s">
        <v>3706</v>
      </c>
      <c r="C282" s="109"/>
      <c r="D282" s="110" t="s">
        <v>19</v>
      </c>
      <c r="E282" s="110"/>
      <c r="F282" s="110"/>
      <c r="G282" s="110" t="s">
        <v>3706</v>
      </c>
      <c r="H282" s="110" t="s">
        <v>3705</v>
      </c>
      <c r="I282" s="110" t="s">
        <v>80</v>
      </c>
      <c r="J282" s="110"/>
      <c r="K282" s="110" t="s">
        <v>97</v>
      </c>
      <c r="L282" s="110" t="s">
        <v>2067</v>
      </c>
      <c r="M282" s="110"/>
      <c r="P282" s="107">
        <v>312</v>
      </c>
    </row>
    <row r="283" spans="1:16" x14ac:dyDescent="0.35">
      <c r="A283" s="266">
        <v>283</v>
      </c>
      <c r="B283" s="50" t="s">
        <v>3707</v>
      </c>
      <c r="C283" s="109"/>
      <c r="D283" s="110" t="s">
        <v>22</v>
      </c>
      <c r="E283" s="110"/>
      <c r="F283" s="110"/>
      <c r="G283" s="110" t="s">
        <v>3707</v>
      </c>
      <c r="H283" s="110" t="s">
        <v>3708</v>
      </c>
      <c r="I283" s="110" t="s">
        <v>77</v>
      </c>
      <c r="J283" s="110" t="s">
        <v>278</v>
      </c>
      <c r="K283" s="110"/>
      <c r="L283" s="110" t="s">
        <v>2067</v>
      </c>
      <c r="M283" s="110"/>
      <c r="P283" s="107">
        <v>313</v>
      </c>
    </row>
    <row r="284" spans="1:16" x14ac:dyDescent="0.35">
      <c r="A284" s="266">
        <v>284</v>
      </c>
      <c r="B284" s="50" t="s">
        <v>3709</v>
      </c>
      <c r="C284" s="109"/>
      <c r="D284" s="110" t="s">
        <v>27</v>
      </c>
      <c r="E284" s="110"/>
      <c r="F284" s="110"/>
      <c r="G284" s="110" t="s">
        <v>3709</v>
      </c>
      <c r="H284" s="110" t="s">
        <v>3710</v>
      </c>
      <c r="I284" s="110" t="s">
        <v>74</v>
      </c>
      <c r="J284" s="110"/>
      <c r="K284" s="110"/>
      <c r="L284" s="110" t="s">
        <v>2067</v>
      </c>
      <c r="M284" s="110" t="s">
        <v>3550</v>
      </c>
      <c r="P284" s="107">
        <v>314</v>
      </c>
    </row>
    <row r="285" spans="1:16" x14ac:dyDescent="0.35">
      <c r="A285" s="266">
        <v>285</v>
      </c>
      <c r="B285" s="50"/>
      <c r="C285" s="109"/>
      <c r="D285" s="110"/>
      <c r="E285" s="110"/>
      <c r="F285" s="110"/>
      <c r="G285" s="110"/>
      <c r="H285" s="110"/>
      <c r="I285" s="110"/>
      <c r="J285" s="110"/>
      <c r="K285" s="110"/>
      <c r="L285" s="110"/>
      <c r="M285" s="110" t="s">
        <v>3550</v>
      </c>
      <c r="P285" s="107">
        <v>315</v>
      </c>
    </row>
    <row r="286" spans="1:16" x14ac:dyDescent="0.35">
      <c r="A286" s="266">
        <v>286</v>
      </c>
      <c r="B286" s="50" t="s">
        <v>3711</v>
      </c>
      <c r="C286" s="109"/>
      <c r="D286" s="110" t="s">
        <v>27</v>
      </c>
      <c r="E286" s="110"/>
      <c r="F286" s="110"/>
      <c r="G286" s="110" t="s">
        <v>3711</v>
      </c>
      <c r="H286" s="110" t="s">
        <v>3712</v>
      </c>
      <c r="I286" s="110" t="s">
        <v>74</v>
      </c>
      <c r="J286" s="110"/>
      <c r="K286" s="110"/>
      <c r="L286" s="110" t="s">
        <v>2067</v>
      </c>
      <c r="M286" s="110" t="s">
        <v>517</v>
      </c>
      <c r="P286" s="107">
        <v>316</v>
      </c>
    </row>
    <row r="287" spans="1:16" x14ac:dyDescent="0.35">
      <c r="A287" s="266">
        <v>287</v>
      </c>
      <c r="B287" s="50"/>
      <c r="C287" s="109"/>
      <c r="D287" s="110"/>
      <c r="E287" s="110"/>
      <c r="F287" s="110"/>
      <c r="G287" s="110"/>
      <c r="H287" s="110"/>
      <c r="I287" s="110"/>
      <c r="J287" s="110"/>
      <c r="K287" s="110"/>
      <c r="L287" s="110"/>
      <c r="M287" s="110" t="s">
        <v>517</v>
      </c>
      <c r="P287" s="107">
        <v>317</v>
      </c>
    </row>
    <row r="288" spans="1:16" x14ac:dyDescent="0.35">
      <c r="A288" s="266">
        <v>288</v>
      </c>
      <c r="B288" s="50" t="s">
        <v>3713</v>
      </c>
      <c r="C288" s="109"/>
      <c r="D288" s="110" t="s">
        <v>29</v>
      </c>
      <c r="E288" s="110"/>
      <c r="F288" s="110"/>
      <c r="G288" s="110" t="s">
        <v>3713</v>
      </c>
      <c r="H288" s="110" t="s">
        <v>3714</v>
      </c>
      <c r="I288" s="110" t="s">
        <v>74</v>
      </c>
      <c r="J288" s="110"/>
      <c r="K288" s="110"/>
      <c r="L288" s="110" t="s">
        <v>2067</v>
      </c>
      <c r="M288" s="110" t="s">
        <v>439</v>
      </c>
      <c r="P288" s="107">
        <v>318</v>
      </c>
    </row>
    <row r="289" spans="1:16" x14ac:dyDescent="0.35">
      <c r="A289" s="266">
        <v>289</v>
      </c>
      <c r="B289" s="50" t="s">
        <v>3715</v>
      </c>
      <c r="C289" s="109"/>
      <c r="D289" s="110" t="s">
        <v>13</v>
      </c>
      <c r="E289" s="110"/>
      <c r="F289" s="110"/>
      <c r="G289" s="110" t="s">
        <v>3715</v>
      </c>
      <c r="H289" s="110" t="s">
        <v>3716</v>
      </c>
      <c r="I289" s="110" t="s">
        <v>74</v>
      </c>
      <c r="J289" s="110"/>
      <c r="K289" s="110"/>
      <c r="L289" s="110" t="s">
        <v>2067</v>
      </c>
      <c r="M289" s="110" t="s">
        <v>585</v>
      </c>
      <c r="P289" s="107">
        <v>319</v>
      </c>
    </row>
    <row r="290" spans="1:16" x14ac:dyDescent="0.35">
      <c r="A290" s="266">
        <v>290</v>
      </c>
      <c r="B290" s="50" t="s">
        <v>3717</v>
      </c>
      <c r="C290" s="109"/>
      <c r="D290" s="110" t="s">
        <v>25</v>
      </c>
      <c r="E290" s="110"/>
      <c r="F290" s="110"/>
      <c r="G290" s="110" t="s">
        <v>3717</v>
      </c>
      <c r="H290" s="110" t="s">
        <v>3718</v>
      </c>
      <c r="I290" s="110" t="s">
        <v>713</v>
      </c>
      <c r="J290" s="110"/>
      <c r="K290" s="110"/>
      <c r="L290" s="110" t="s">
        <v>2067</v>
      </c>
      <c r="M290" s="110" t="s">
        <v>532</v>
      </c>
      <c r="P290" s="107">
        <v>320</v>
      </c>
    </row>
    <row r="291" spans="1:16" x14ac:dyDescent="0.35">
      <c r="A291" s="266">
        <v>291</v>
      </c>
      <c r="B291" s="50" t="s">
        <v>3720</v>
      </c>
      <c r="C291" s="109"/>
      <c r="D291" s="110" t="s">
        <v>22</v>
      </c>
      <c r="E291" s="110"/>
      <c r="F291" s="110"/>
      <c r="G291" s="110" t="s">
        <v>3720</v>
      </c>
      <c r="H291" s="110" t="s">
        <v>3721</v>
      </c>
      <c r="I291" s="110" t="s">
        <v>71</v>
      </c>
      <c r="J291" s="110"/>
      <c r="K291" s="110"/>
      <c r="L291" s="110" t="s">
        <v>2067</v>
      </c>
      <c r="M291" s="110" t="s">
        <v>676</v>
      </c>
      <c r="P291" s="107">
        <v>321</v>
      </c>
    </row>
    <row r="292" spans="1:16" x14ac:dyDescent="0.35">
      <c r="A292" s="266">
        <v>292</v>
      </c>
      <c r="B292" s="50" t="s">
        <v>3722</v>
      </c>
      <c r="C292" s="109"/>
      <c r="D292" s="110" t="s">
        <v>17</v>
      </c>
      <c r="E292" s="110"/>
      <c r="F292" s="110"/>
      <c r="G292" s="110" t="s">
        <v>3722</v>
      </c>
      <c r="H292" s="110" t="s">
        <v>3723</v>
      </c>
      <c r="I292" s="110" t="s">
        <v>71</v>
      </c>
      <c r="J292" s="110"/>
      <c r="K292" s="110"/>
      <c r="L292" s="110" t="s">
        <v>2067</v>
      </c>
      <c r="M292" s="110" t="s">
        <v>676</v>
      </c>
      <c r="P292" s="107">
        <v>322</v>
      </c>
    </row>
    <row r="293" spans="1:16" x14ac:dyDescent="0.35">
      <c r="A293" s="266">
        <v>293</v>
      </c>
      <c r="B293" s="50" t="s">
        <v>3724</v>
      </c>
      <c r="C293" s="109"/>
      <c r="D293" s="110" t="s">
        <v>22</v>
      </c>
      <c r="E293" s="110"/>
      <c r="F293" s="110"/>
      <c r="G293" s="110" t="s">
        <v>3724</v>
      </c>
      <c r="H293" s="110" t="s">
        <v>3725</v>
      </c>
      <c r="I293" s="110" t="s">
        <v>77</v>
      </c>
      <c r="J293" s="110" t="s">
        <v>1357</v>
      </c>
      <c r="K293" s="110"/>
      <c r="L293" s="110" t="s">
        <v>2067</v>
      </c>
      <c r="M293" s="110"/>
      <c r="P293" s="107">
        <v>323</v>
      </c>
    </row>
    <row r="294" spans="1:16" x14ac:dyDescent="0.35">
      <c r="A294" s="266">
        <v>294</v>
      </c>
      <c r="B294" s="50" t="s">
        <v>3726</v>
      </c>
      <c r="C294" s="109"/>
      <c r="D294" s="110" t="s">
        <v>27</v>
      </c>
      <c r="E294" s="110"/>
      <c r="F294" s="110"/>
      <c r="G294" s="110" t="s">
        <v>3726</v>
      </c>
      <c r="H294" s="110" t="s">
        <v>3727</v>
      </c>
      <c r="I294" s="110" t="s">
        <v>74</v>
      </c>
      <c r="J294" s="110"/>
      <c r="K294" s="110"/>
      <c r="L294" s="110" t="s">
        <v>2067</v>
      </c>
      <c r="M294" s="110" t="s">
        <v>569</v>
      </c>
      <c r="P294" s="107">
        <v>324</v>
      </c>
    </row>
    <row r="295" spans="1:16" x14ac:dyDescent="0.35">
      <c r="A295" s="266">
        <v>295</v>
      </c>
      <c r="B295" s="50"/>
      <c r="C295" s="109"/>
      <c r="D295" s="110"/>
      <c r="E295" s="110"/>
      <c r="F295" s="110"/>
      <c r="G295" s="110"/>
      <c r="H295" s="110"/>
      <c r="I295" s="110"/>
      <c r="J295" s="110"/>
      <c r="K295" s="110"/>
      <c r="L295" s="110"/>
      <c r="M295" s="110" t="s">
        <v>569</v>
      </c>
      <c r="P295" s="107">
        <v>325</v>
      </c>
    </row>
    <row r="296" spans="1:16" x14ac:dyDescent="0.35">
      <c r="A296" s="266">
        <v>296</v>
      </c>
      <c r="B296" s="50" t="s">
        <v>3728</v>
      </c>
      <c r="C296" s="109"/>
      <c r="D296" s="110" t="s">
        <v>27</v>
      </c>
      <c r="E296" s="110"/>
      <c r="F296" s="110"/>
      <c r="G296" s="110" t="s">
        <v>3728</v>
      </c>
      <c r="H296" s="110" t="s">
        <v>3729</v>
      </c>
      <c r="I296" s="110" t="s">
        <v>74</v>
      </c>
      <c r="J296" s="110"/>
      <c r="K296" s="110"/>
      <c r="L296" s="110" t="s">
        <v>2067</v>
      </c>
      <c r="M296" s="110" t="s">
        <v>561</v>
      </c>
      <c r="P296" s="107">
        <v>326</v>
      </c>
    </row>
    <row r="297" spans="1:16" x14ac:dyDescent="0.35">
      <c r="A297" s="266">
        <v>297</v>
      </c>
      <c r="B297" s="50"/>
      <c r="C297" s="109"/>
      <c r="D297" s="110"/>
      <c r="E297" s="110"/>
      <c r="F297" s="110"/>
      <c r="G297" s="110"/>
      <c r="H297" s="110"/>
      <c r="I297" s="110"/>
      <c r="J297" s="110"/>
      <c r="K297" s="110"/>
      <c r="L297" s="110"/>
      <c r="M297" s="110" t="s">
        <v>569</v>
      </c>
      <c r="P297" s="107">
        <v>327</v>
      </c>
    </row>
    <row r="298" spans="1:16" x14ac:dyDescent="0.35">
      <c r="A298" s="266">
        <v>298</v>
      </c>
      <c r="B298" s="50" t="s">
        <v>3730</v>
      </c>
      <c r="C298" s="109"/>
      <c r="D298" s="110" t="s">
        <v>27</v>
      </c>
      <c r="E298" s="110"/>
      <c r="F298" s="110"/>
      <c r="G298" s="110" t="s">
        <v>3730</v>
      </c>
      <c r="H298" s="110" t="s">
        <v>3731</v>
      </c>
      <c r="I298" s="110" t="s">
        <v>74</v>
      </c>
      <c r="J298" s="110"/>
      <c r="K298" s="110"/>
      <c r="L298" s="110" t="s">
        <v>2067</v>
      </c>
      <c r="M298" s="110" t="s">
        <v>585</v>
      </c>
      <c r="P298" s="107">
        <v>328</v>
      </c>
    </row>
    <row r="299" spans="1:16" x14ac:dyDescent="0.35">
      <c r="A299" s="266">
        <v>299</v>
      </c>
      <c r="B299" s="50"/>
      <c r="C299" s="109"/>
      <c r="D299" s="110"/>
      <c r="E299" s="110"/>
      <c r="F299" s="110"/>
      <c r="G299" s="110"/>
      <c r="H299" s="110"/>
      <c r="I299" s="110"/>
      <c r="J299" s="110"/>
      <c r="K299" s="110"/>
      <c r="L299" s="110"/>
      <c r="M299" s="110" t="s">
        <v>433</v>
      </c>
      <c r="P299" s="107">
        <v>329</v>
      </c>
    </row>
    <row r="300" spans="1:16" x14ac:dyDescent="0.35">
      <c r="A300" s="266">
        <v>300</v>
      </c>
      <c r="B300" s="50" t="s">
        <v>5466</v>
      </c>
      <c r="C300" s="109"/>
      <c r="D300" s="110" t="s">
        <v>29</v>
      </c>
      <c r="E300" s="110"/>
      <c r="F300" s="110"/>
      <c r="G300" s="110" t="s">
        <v>5466</v>
      </c>
      <c r="H300" s="110" t="s">
        <v>3732</v>
      </c>
      <c r="I300" s="110" t="s">
        <v>74</v>
      </c>
      <c r="J300" s="110"/>
      <c r="K300" s="110"/>
      <c r="L300" s="110" t="s">
        <v>2067</v>
      </c>
      <c r="M300" s="110" t="s">
        <v>569</v>
      </c>
      <c r="P300" s="107">
        <v>330</v>
      </c>
    </row>
    <row r="301" spans="1:16" x14ac:dyDescent="0.35">
      <c r="A301" s="266">
        <v>301</v>
      </c>
      <c r="B301" s="50" t="s">
        <v>3733</v>
      </c>
      <c r="C301" s="109"/>
      <c r="D301" s="110" t="s">
        <v>13</v>
      </c>
      <c r="E301" s="110"/>
      <c r="F301" s="110"/>
      <c r="G301" s="110" t="s">
        <v>3733</v>
      </c>
      <c r="H301" s="110" t="s">
        <v>3734</v>
      </c>
      <c r="I301" s="110" t="s">
        <v>74</v>
      </c>
      <c r="J301" s="110"/>
      <c r="K301" s="110"/>
      <c r="L301" s="110" t="s">
        <v>2067</v>
      </c>
      <c r="M301" s="110" t="s">
        <v>377</v>
      </c>
      <c r="P301" s="107">
        <v>331</v>
      </c>
    </row>
    <row r="302" spans="1:16" x14ac:dyDescent="0.35">
      <c r="A302" s="266">
        <v>302</v>
      </c>
      <c r="B302" s="50" t="s">
        <v>3735</v>
      </c>
      <c r="C302" s="109"/>
      <c r="D302" s="110" t="s">
        <v>13</v>
      </c>
      <c r="E302" s="110"/>
      <c r="F302" s="110"/>
      <c r="G302" s="110" t="s">
        <v>3735</v>
      </c>
      <c r="H302" s="110" t="s">
        <v>3735</v>
      </c>
      <c r="I302" s="110" t="s">
        <v>74</v>
      </c>
      <c r="J302" s="110"/>
      <c r="K302" s="110"/>
      <c r="L302" s="110" t="s">
        <v>2067</v>
      </c>
      <c r="M302" s="110" t="s">
        <v>561</v>
      </c>
      <c r="P302" s="107">
        <v>332</v>
      </c>
    </row>
    <row r="303" spans="1:16" x14ac:dyDescent="0.35">
      <c r="A303" s="266">
        <v>303</v>
      </c>
      <c r="B303" s="50" t="s">
        <v>3736</v>
      </c>
      <c r="C303" s="109"/>
      <c r="D303" s="110" t="s">
        <v>30</v>
      </c>
      <c r="E303" s="110"/>
      <c r="F303" s="110"/>
      <c r="G303" s="110" t="s">
        <v>3736</v>
      </c>
      <c r="H303" s="110" t="s">
        <v>3737</v>
      </c>
      <c r="I303" s="110" t="s">
        <v>74</v>
      </c>
      <c r="J303" s="110"/>
      <c r="K303" s="110"/>
      <c r="L303" s="110" t="s">
        <v>2067</v>
      </c>
      <c r="M303" s="110" t="s">
        <v>549</v>
      </c>
      <c r="P303" s="107">
        <v>333</v>
      </c>
    </row>
    <row r="304" spans="1:16" x14ac:dyDescent="0.35">
      <c r="A304" s="266">
        <v>304</v>
      </c>
      <c r="B304" s="50" t="s">
        <v>3738</v>
      </c>
      <c r="C304" s="109"/>
      <c r="D304" s="110" t="s">
        <v>13</v>
      </c>
      <c r="E304" s="110"/>
      <c r="F304" s="110"/>
      <c r="G304" s="110" t="s">
        <v>3738</v>
      </c>
      <c r="H304" s="110" t="s">
        <v>3739</v>
      </c>
      <c r="I304" s="110" t="s">
        <v>74</v>
      </c>
      <c r="J304" s="110"/>
      <c r="K304" s="110"/>
      <c r="L304" s="110" t="s">
        <v>2067</v>
      </c>
      <c r="M304" s="110" t="s">
        <v>549</v>
      </c>
      <c r="P304" s="107">
        <v>334</v>
      </c>
    </row>
    <row r="305" spans="1:16" x14ac:dyDescent="0.35">
      <c r="A305" s="266">
        <v>305</v>
      </c>
      <c r="B305" s="50" t="s">
        <v>7147</v>
      </c>
      <c r="C305" s="109">
        <v>1</v>
      </c>
      <c r="D305" s="110" t="s">
        <v>807</v>
      </c>
      <c r="E305" s="110"/>
      <c r="F305" s="110"/>
      <c r="G305" s="110" t="s">
        <v>7147</v>
      </c>
      <c r="H305" s="110" t="s">
        <v>7147</v>
      </c>
      <c r="I305" s="110" t="s">
        <v>82</v>
      </c>
      <c r="J305" s="110"/>
      <c r="K305" s="110"/>
      <c r="L305" s="110" t="s">
        <v>809</v>
      </c>
      <c r="M305" s="110" t="s">
        <v>7147</v>
      </c>
      <c r="P305" s="107">
        <v>335</v>
      </c>
    </row>
    <row r="306" spans="1:16" x14ac:dyDescent="0.35">
      <c r="A306" s="266">
        <v>306</v>
      </c>
      <c r="B306" s="50" t="s">
        <v>3747</v>
      </c>
      <c r="C306" s="109"/>
      <c r="D306" s="110" t="s">
        <v>22</v>
      </c>
      <c r="E306" s="110"/>
      <c r="F306" s="110"/>
      <c r="G306" s="110" t="s">
        <v>3747</v>
      </c>
      <c r="H306" s="110" t="s">
        <v>3748</v>
      </c>
      <c r="I306" s="110" t="s">
        <v>77</v>
      </c>
      <c r="J306" s="110"/>
      <c r="K306" s="110" t="s">
        <v>97</v>
      </c>
      <c r="L306" s="110" t="s">
        <v>2067</v>
      </c>
      <c r="M306" s="110"/>
      <c r="P306" s="107">
        <v>336</v>
      </c>
    </row>
    <row r="307" spans="1:16" x14ac:dyDescent="0.35">
      <c r="A307" s="266">
        <v>307</v>
      </c>
      <c r="B307" s="50" t="s">
        <v>3749</v>
      </c>
      <c r="C307" s="109"/>
      <c r="D307" s="110" t="s">
        <v>24</v>
      </c>
      <c r="E307" s="110"/>
      <c r="F307" s="110"/>
      <c r="G307" s="110" t="s">
        <v>3750</v>
      </c>
      <c r="H307" s="110" t="s">
        <v>3751</v>
      </c>
      <c r="I307" s="110" t="s">
        <v>77</v>
      </c>
      <c r="J307" s="110"/>
      <c r="K307" s="110" t="s">
        <v>97</v>
      </c>
      <c r="L307" s="110" t="s">
        <v>2067</v>
      </c>
      <c r="M307" s="110"/>
      <c r="P307" s="107">
        <v>337</v>
      </c>
    </row>
    <row r="308" spans="1:16" x14ac:dyDescent="0.35">
      <c r="A308" s="266">
        <v>308</v>
      </c>
      <c r="B308" s="50" t="s">
        <v>3752</v>
      </c>
      <c r="C308" s="109"/>
      <c r="D308" s="110" t="s">
        <v>24</v>
      </c>
      <c r="E308" s="110"/>
      <c r="F308" s="110"/>
      <c r="G308" s="110" t="s">
        <v>3752</v>
      </c>
      <c r="H308" s="110" t="s">
        <v>3753</v>
      </c>
      <c r="I308" s="110" t="s">
        <v>77</v>
      </c>
      <c r="J308" s="110" t="s">
        <v>1357</v>
      </c>
      <c r="K308" s="110"/>
      <c r="L308" s="110" t="s">
        <v>2067</v>
      </c>
      <c r="M308" s="110"/>
      <c r="P308" s="107">
        <v>338</v>
      </c>
    </row>
    <row r="309" spans="1:16" x14ac:dyDescent="0.35">
      <c r="A309" s="266">
        <v>309</v>
      </c>
      <c r="B309" s="50" t="s">
        <v>3754</v>
      </c>
      <c r="C309" s="109"/>
      <c r="D309" s="110" t="s">
        <v>20</v>
      </c>
      <c r="E309" s="110"/>
      <c r="F309" s="110"/>
      <c r="G309" s="110" t="s">
        <v>3754</v>
      </c>
      <c r="H309" s="110" t="s">
        <v>3755</v>
      </c>
      <c r="I309" s="110" t="s">
        <v>77</v>
      </c>
      <c r="J309" s="110" t="s">
        <v>1357</v>
      </c>
      <c r="K309" s="110"/>
      <c r="L309" s="110" t="s">
        <v>2067</v>
      </c>
      <c r="M309" s="110"/>
      <c r="P309" s="107">
        <v>339</v>
      </c>
    </row>
    <row r="310" spans="1:16" x14ac:dyDescent="0.35">
      <c r="A310" s="266">
        <v>310</v>
      </c>
      <c r="B310" s="50" t="s">
        <v>3756</v>
      </c>
      <c r="C310" s="109"/>
      <c r="D310" s="110" t="s">
        <v>20</v>
      </c>
      <c r="E310" s="110"/>
      <c r="F310" s="110"/>
      <c r="G310" s="110" t="s">
        <v>3756</v>
      </c>
      <c r="H310" s="110" t="s">
        <v>3757</v>
      </c>
      <c r="I310" s="110" t="s">
        <v>77</v>
      </c>
      <c r="J310" s="110" t="s">
        <v>1432</v>
      </c>
      <c r="K310" s="110"/>
      <c r="L310" s="110" t="s">
        <v>2067</v>
      </c>
      <c r="M310" s="110"/>
      <c r="P310" s="107">
        <v>340</v>
      </c>
    </row>
    <row r="311" spans="1:16" x14ac:dyDescent="0.35">
      <c r="A311" s="266">
        <v>311</v>
      </c>
      <c r="B311" s="50" t="s">
        <v>3768</v>
      </c>
      <c r="C311" s="109"/>
      <c r="D311" s="110" t="s">
        <v>33</v>
      </c>
      <c r="E311" s="110"/>
      <c r="F311" s="110"/>
      <c r="G311" s="110" t="s">
        <v>3768</v>
      </c>
      <c r="H311" s="110" t="s">
        <v>3769</v>
      </c>
      <c r="I311" s="110" t="s">
        <v>74</v>
      </c>
      <c r="J311" s="110"/>
      <c r="K311" s="110"/>
      <c r="L311" s="110" t="s">
        <v>2067</v>
      </c>
      <c r="M311" s="110" t="s">
        <v>377</v>
      </c>
      <c r="P311" s="107">
        <v>341</v>
      </c>
    </row>
    <row r="312" spans="1:16" x14ac:dyDescent="0.35">
      <c r="A312" s="266">
        <v>312</v>
      </c>
      <c r="B312" s="50" t="s">
        <v>3771</v>
      </c>
      <c r="C312" s="109"/>
      <c r="D312" s="110" t="s">
        <v>33</v>
      </c>
      <c r="E312" s="110"/>
      <c r="F312" s="110"/>
      <c r="G312" s="110" t="s">
        <v>3771</v>
      </c>
      <c r="H312" s="110" t="s">
        <v>3770</v>
      </c>
      <c r="I312" s="110" t="s">
        <v>74</v>
      </c>
      <c r="J312" s="110"/>
      <c r="K312" s="110"/>
      <c r="L312" s="110" t="s">
        <v>2067</v>
      </c>
      <c r="M312" s="110" t="s">
        <v>585</v>
      </c>
      <c r="P312" s="107">
        <v>343</v>
      </c>
    </row>
    <row r="313" spans="1:16" x14ac:dyDescent="0.35">
      <c r="A313" s="266">
        <v>313</v>
      </c>
      <c r="B313" s="50" t="s">
        <v>3775</v>
      </c>
      <c r="C313" s="109"/>
      <c r="D313" s="110" t="s">
        <v>33</v>
      </c>
      <c r="E313" s="110"/>
      <c r="F313" s="110"/>
      <c r="G313" s="110" t="s">
        <v>3775</v>
      </c>
      <c r="H313" s="110" t="s">
        <v>3774</v>
      </c>
      <c r="I313" s="110" t="s">
        <v>74</v>
      </c>
      <c r="J313" s="110"/>
      <c r="K313" s="110"/>
      <c r="L313" s="110" t="s">
        <v>2067</v>
      </c>
      <c r="M313" s="110" t="s">
        <v>569</v>
      </c>
      <c r="P313" s="107">
        <v>344</v>
      </c>
    </row>
    <row r="314" spans="1:16" x14ac:dyDescent="0.35">
      <c r="A314" s="266">
        <v>314</v>
      </c>
      <c r="B314" s="50" t="s">
        <v>3773</v>
      </c>
      <c r="C314" s="109"/>
      <c r="D314" s="110" t="s">
        <v>33</v>
      </c>
      <c r="E314" s="110"/>
      <c r="F314" s="110"/>
      <c r="G314" s="110" t="s">
        <v>3773</v>
      </c>
      <c r="H314" s="110" t="s">
        <v>3772</v>
      </c>
      <c r="I314" s="110" t="s">
        <v>74</v>
      </c>
      <c r="J314" s="110"/>
      <c r="K314" s="110"/>
      <c r="L314" s="110" t="s">
        <v>2067</v>
      </c>
      <c r="M314" s="110" t="s">
        <v>561</v>
      </c>
      <c r="P314" s="107">
        <v>345</v>
      </c>
    </row>
    <row r="315" spans="1:16" x14ac:dyDescent="0.35">
      <c r="A315" s="266">
        <v>315</v>
      </c>
      <c r="B315" s="50" t="s">
        <v>3776</v>
      </c>
      <c r="C315" s="109"/>
      <c r="D315" s="110" t="s">
        <v>13</v>
      </c>
      <c r="E315" s="110"/>
      <c r="F315" s="110"/>
      <c r="G315" s="110" t="s">
        <v>3776</v>
      </c>
      <c r="H315" s="110" t="s">
        <v>3777</v>
      </c>
      <c r="I315" s="110" t="s">
        <v>74</v>
      </c>
      <c r="J315" s="110"/>
      <c r="K315" s="110"/>
      <c r="L315" s="110" t="s">
        <v>2067</v>
      </c>
      <c r="M315" s="110" t="s">
        <v>503</v>
      </c>
      <c r="P315" s="107">
        <v>346</v>
      </c>
    </row>
    <row r="316" spans="1:16" x14ac:dyDescent="0.35">
      <c r="A316" s="266">
        <v>316</v>
      </c>
      <c r="B316" s="50" t="s">
        <v>3778</v>
      </c>
      <c r="C316" s="109"/>
      <c r="D316" s="110" t="s">
        <v>13</v>
      </c>
      <c r="E316" s="110"/>
      <c r="F316" s="110"/>
      <c r="G316" s="110" t="s">
        <v>3778</v>
      </c>
      <c r="H316" s="110" t="s">
        <v>3779</v>
      </c>
      <c r="I316" s="110" t="s">
        <v>74</v>
      </c>
      <c r="J316" s="110"/>
      <c r="K316" s="110"/>
      <c r="L316" s="110" t="s">
        <v>2067</v>
      </c>
      <c r="M316" s="110" t="s">
        <v>3550</v>
      </c>
      <c r="P316" s="107">
        <v>347</v>
      </c>
    </row>
    <row r="317" spans="1:16" x14ac:dyDescent="0.35">
      <c r="A317" s="266">
        <v>317</v>
      </c>
      <c r="B317" s="50" t="s">
        <v>3780</v>
      </c>
      <c r="C317" s="109"/>
      <c r="D317" s="110" t="s">
        <v>33</v>
      </c>
      <c r="E317" s="110"/>
      <c r="F317" s="110"/>
      <c r="G317" s="110" t="s">
        <v>3780</v>
      </c>
      <c r="H317" s="110" t="s">
        <v>3781</v>
      </c>
      <c r="I317" s="110" t="s">
        <v>74</v>
      </c>
      <c r="J317" s="110"/>
      <c r="K317" s="110"/>
      <c r="L317" s="110" t="s">
        <v>2067</v>
      </c>
      <c r="M317" s="110" t="s">
        <v>503</v>
      </c>
      <c r="P317" s="107">
        <v>348</v>
      </c>
    </row>
    <row r="318" spans="1:16" x14ac:dyDescent="0.35">
      <c r="A318" s="266">
        <v>318</v>
      </c>
      <c r="B318" s="50" t="s">
        <v>3783</v>
      </c>
      <c r="C318" s="109"/>
      <c r="D318" s="110" t="s">
        <v>33</v>
      </c>
      <c r="E318" s="110"/>
      <c r="F318" s="110"/>
      <c r="G318" s="110" t="s">
        <v>3783</v>
      </c>
      <c r="H318" s="110" t="s">
        <v>3782</v>
      </c>
      <c r="I318" s="110" t="s">
        <v>74</v>
      </c>
      <c r="J318" s="110"/>
      <c r="K318" s="110"/>
      <c r="L318" s="110" t="s">
        <v>2067</v>
      </c>
      <c r="M318" s="110" t="s">
        <v>3550</v>
      </c>
      <c r="P318" s="107">
        <v>349</v>
      </c>
    </row>
    <row r="319" spans="1:16" x14ac:dyDescent="0.35">
      <c r="A319" s="266">
        <v>319</v>
      </c>
      <c r="B319" s="50" t="s">
        <v>3784</v>
      </c>
      <c r="C319" s="109"/>
      <c r="D319" s="110" t="s">
        <v>31</v>
      </c>
      <c r="E319" s="110"/>
      <c r="F319" s="110"/>
      <c r="G319" s="110" t="s">
        <v>3784</v>
      </c>
      <c r="H319" s="110" t="s">
        <v>3785</v>
      </c>
      <c r="I319" s="110" t="s">
        <v>80</v>
      </c>
      <c r="J319" s="110"/>
      <c r="K319" s="110"/>
      <c r="L319" s="110" t="s">
        <v>2067</v>
      </c>
      <c r="M319" s="110" t="s">
        <v>424</v>
      </c>
      <c r="P319" s="107">
        <v>350</v>
      </c>
    </row>
    <row r="320" spans="1:16" x14ac:dyDescent="0.35">
      <c r="A320" s="266">
        <v>320</v>
      </c>
      <c r="B320" s="50" t="s">
        <v>3786</v>
      </c>
      <c r="C320" s="109"/>
      <c r="D320" s="110" t="s">
        <v>15</v>
      </c>
      <c r="E320" s="110"/>
      <c r="F320" s="110"/>
      <c r="G320" s="110" t="s">
        <v>3786</v>
      </c>
      <c r="H320" s="110" t="s">
        <v>3787</v>
      </c>
      <c r="I320" s="110" t="s">
        <v>74</v>
      </c>
      <c r="J320" s="110"/>
      <c r="K320" s="110"/>
      <c r="L320" s="110" t="s">
        <v>2067</v>
      </c>
      <c r="M320" s="110" t="s">
        <v>642</v>
      </c>
      <c r="P320" s="107">
        <v>352</v>
      </c>
    </row>
    <row r="321" spans="1:16" x14ac:dyDescent="0.35">
      <c r="A321" s="266">
        <v>321</v>
      </c>
      <c r="B321" s="50" t="s">
        <v>3788</v>
      </c>
      <c r="C321" s="109"/>
      <c r="D321" s="110" t="s">
        <v>25</v>
      </c>
      <c r="E321" s="110"/>
      <c r="F321" s="110"/>
      <c r="G321" s="110" t="s">
        <v>3788</v>
      </c>
      <c r="H321" s="110" t="s">
        <v>3789</v>
      </c>
      <c r="I321" s="110" t="s">
        <v>68</v>
      </c>
      <c r="J321" s="110"/>
      <c r="K321" s="110"/>
      <c r="L321" s="110" t="s">
        <v>2067</v>
      </c>
      <c r="M321" s="110" t="s">
        <v>494</v>
      </c>
      <c r="P321" s="107">
        <v>353</v>
      </c>
    </row>
    <row r="322" spans="1:16" x14ac:dyDescent="0.35">
      <c r="A322" s="266">
        <v>322</v>
      </c>
      <c r="B322" s="50" t="s">
        <v>3790</v>
      </c>
      <c r="C322" s="109"/>
      <c r="D322" s="110" t="s">
        <v>25</v>
      </c>
      <c r="E322" s="110"/>
      <c r="F322" s="110"/>
      <c r="G322" s="110" t="s">
        <v>3790</v>
      </c>
      <c r="H322" s="110" t="s">
        <v>3791</v>
      </c>
      <c r="I322" s="110" t="s">
        <v>80</v>
      </c>
      <c r="J322" s="110"/>
      <c r="K322" s="110"/>
      <c r="L322" s="110" t="s">
        <v>2067</v>
      </c>
      <c r="M322" s="110" t="s">
        <v>494</v>
      </c>
      <c r="P322" s="107">
        <v>354</v>
      </c>
    </row>
    <row r="323" spans="1:16" x14ac:dyDescent="0.35">
      <c r="A323" s="266">
        <v>323</v>
      </c>
      <c r="B323" s="50" t="s">
        <v>3792</v>
      </c>
      <c r="C323" s="109"/>
      <c r="D323" s="110" t="s">
        <v>19</v>
      </c>
      <c r="E323" s="110"/>
      <c r="F323" s="110"/>
      <c r="G323" s="110" t="s">
        <v>3792</v>
      </c>
      <c r="H323" s="110" t="s">
        <v>3794</v>
      </c>
      <c r="I323" s="110" t="s">
        <v>74</v>
      </c>
      <c r="J323" s="110"/>
      <c r="K323" s="110"/>
      <c r="L323" s="110" t="s">
        <v>2067</v>
      </c>
      <c r="M323" s="110" t="s">
        <v>492</v>
      </c>
      <c r="P323" s="107">
        <v>355</v>
      </c>
    </row>
    <row r="324" spans="1:16" x14ac:dyDescent="0.35">
      <c r="A324" s="266">
        <v>324</v>
      </c>
      <c r="B324" s="50" t="s">
        <v>3793</v>
      </c>
      <c r="C324" s="109"/>
      <c r="D324" s="110" t="s">
        <v>31</v>
      </c>
      <c r="E324" s="110"/>
      <c r="F324" s="110"/>
      <c r="G324" s="110" t="s">
        <v>3793</v>
      </c>
      <c r="H324" s="110" t="s">
        <v>3795</v>
      </c>
      <c r="I324" s="110" t="s">
        <v>74</v>
      </c>
      <c r="J324" s="110"/>
      <c r="K324" s="110"/>
      <c r="L324" s="110" t="s">
        <v>2067</v>
      </c>
      <c r="M324" s="110" t="s">
        <v>492</v>
      </c>
      <c r="P324" s="107">
        <v>356</v>
      </c>
    </row>
    <row r="325" spans="1:16" x14ac:dyDescent="0.35">
      <c r="A325" s="266">
        <v>325</v>
      </c>
      <c r="B325" s="50" t="s">
        <v>3798</v>
      </c>
      <c r="C325" s="109"/>
      <c r="D325" s="110" t="s">
        <v>31</v>
      </c>
      <c r="E325" s="110"/>
      <c r="F325" s="110"/>
      <c r="G325" s="110" t="s">
        <v>3798</v>
      </c>
      <c r="H325" s="110" t="s">
        <v>3796</v>
      </c>
      <c r="I325" s="110" t="s">
        <v>74</v>
      </c>
      <c r="J325" s="110"/>
      <c r="K325" s="110"/>
      <c r="L325" s="110" t="s">
        <v>2067</v>
      </c>
      <c r="M325" s="110" t="s">
        <v>498</v>
      </c>
      <c r="P325" s="107">
        <v>357</v>
      </c>
    </row>
    <row r="326" spans="1:16" x14ac:dyDescent="0.35">
      <c r="A326" s="266">
        <v>326</v>
      </c>
      <c r="B326" s="50" t="s">
        <v>3799</v>
      </c>
      <c r="C326" s="109"/>
      <c r="D326" s="110" t="s">
        <v>31</v>
      </c>
      <c r="E326" s="110"/>
      <c r="F326" s="110"/>
      <c r="G326" s="110" t="s">
        <v>3799</v>
      </c>
      <c r="H326" s="110" t="s">
        <v>3797</v>
      </c>
      <c r="I326" s="110" t="s">
        <v>74</v>
      </c>
      <c r="J326" s="110"/>
      <c r="K326" s="110"/>
      <c r="L326" s="110" t="s">
        <v>2067</v>
      </c>
      <c r="M326" s="110" t="s">
        <v>488</v>
      </c>
      <c r="P326" s="107">
        <v>358</v>
      </c>
    </row>
    <row r="327" spans="1:16" x14ac:dyDescent="0.35">
      <c r="A327" s="266">
        <v>327</v>
      </c>
      <c r="B327" s="50" t="s">
        <v>3800</v>
      </c>
      <c r="C327" s="109"/>
      <c r="D327" s="110" t="s">
        <v>20</v>
      </c>
      <c r="E327" s="110"/>
      <c r="F327" s="110" t="s">
        <v>43</v>
      </c>
      <c r="G327" s="110" t="s">
        <v>3800</v>
      </c>
      <c r="H327" s="110" t="s">
        <v>3801</v>
      </c>
      <c r="I327" s="110" t="s">
        <v>77</v>
      </c>
      <c r="J327" s="110"/>
      <c r="K327" s="110"/>
      <c r="L327" s="110" t="s">
        <v>2067</v>
      </c>
      <c r="M327" s="110"/>
      <c r="P327" s="107">
        <v>359</v>
      </c>
    </row>
    <row r="328" spans="1:16" x14ac:dyDescent="0.35">
      <c r="A328" s="266">
        <v>328</v>
      </c>
      <c r="B328" s="50" t="s">
        <v>3802</v>
      </c>
      <c r="C328" s="109"/>
      <c r="D328" s="110" t="s">
        <v>13</v>
      </c>
      <c r="E328" s="110"/>
      <c r="F328" s="110"/>
      <c r="G328" s="110" t="s">
        <v>3802</v>
      </c>
      <c r="H328" s="110" t="s">
        <v>3803</v>
      </c>
      <c r="I328" s="110" t="s">
        <v>74</v>
      </c>
      <c r="J328" s="110"/>
      <c r="K328" s="110"/>
      <c r="L328" s="110" t="s">
        <v>2067</v>
      </c>
      <c r="M328" s="110" t="s">
        <v>439</v>
      </c>
      <c r="P328" s="107">
        <v>360</v>
      </c>
    </row>
    <row r="329" spans="1:16" x14ac:dyDescent="0.35">
      <c r="A329" s="266">
        <v>329</v>
      </c>
      <c r="B329" s="50" t="s">
        <v>3804</v>
      </c>
      <c r="C329" s="109"/>
      <c r="D329" s="110" t="s">
        <v>19</v>
      </c>
      <c r="E329" s="110"/>
      <c r="F329" s="110"/>
      <c r="G329" s="110" t="s">
        <v>3804</v>
      </c>
      <c r="H329" s="110" t="s">
        <v>3805</v>
      </c>
      <c r="I329" s="110" t="s">
        <v>80</v>
      </c>
      <c r="J329" s="110"/>
      <c r="K329" s="110"/>
      <c r="L329" s="110" t="s">
        <v>2067</v>
      </c>
      <c r="M329" s="110" t="s">
        <v>642</v>
      </c>
      <c r="P329" s="107">
        <v>361</v>
      </c>
    </row>
    <row r="330" spans="1:16" x14ac:dyDescent="0.35">
      <c r="A330" s="266">
        <v>330</v>
      </c>
      <c r="B330" s="50" t="s">
        <v>3809</v>
      </c>
      <c r="C330" s="109"/>
      <c r="D330" s="110" t="s">
        <v>19</v>
      </c>
      <c r="E330" s="110"/>
      <c r="F330" s="110"/>
      <c r="G330" s="110" t="s">
        <v>3809</v>
      </c>
      <c r="H330" s="110" t="s">
        <v>3806</v>
      </c>
      <c r="I330" s="110" t="s">
        <v>77</v>
      </c>
      <c r="J330" s="110"/>
      <c r="K330" s="110"/>
      <c r="L330" s="110" t="s">
        <v>2067</v>
      </c>
      <c r="M330" s="110" t="s">
        <v>581</v>
      </c>
      <c r="P330" s="107">
        <v>362</v>
      </c>
    </row>
    <row r="331" spans="1:16" x14ac:dyDescent="0.35">
      <c r="A331" s="266">
        <v>331</v>
      </c>
      <c r="B331" s="50" t="s">
        <v>3808</v>
      </c>
      <c r="C331" s="109"/>
      <c r="D331" s="110" t="s">
        <v>19</v>
      </c>
      <c r="E331" s="110"/>
      <c r="F331" s="110"/>
      <c r="G331" s="110" t="s">
        <v>3808</v>
      </c>
      <c r="H331" s="110" t="s">
        <v>3807</v>
      </c>
      <c r="I331" s="110" t="s">
        <v>80</v>
      </c>
      <c r="J331" s="110"/>
      <c r="K331" s="110"/>
      <c r="L331" s="110" t="s">
        <v>2067</v>
      </c>
      <c r="M331" s="110" t="s">
        <v>581</v>
      </c>
      <c r="P331" s="107">
        <v>363</v>
      </c>
    </row>
    <row r="332" spans="1:16" x14ac:dyDescent="0.35">
      <c r="A332" s="266">
        <v>332</v>
      </c>
      <c r="B332" s="50" t="s">
        <v>3810</v>
      </c>
      <c r="C332" s="109"/>
      <c r="D332" s="110" t="s">
        <v>33</v>
      </c>
      <c r="E332" s="110"/>
      <c r="F332" s="110"/>
      <c r="G332" s="110" t="s">
        <v>3810</v>
      </c>
      <c r="H332" s="110" t="s">
        <v>3811</v>
      </c>
      <c r="I332" s="110" t="s">
        <v>77</v>
      </c>
      <c r="J332" s="110"/>
      <c r="K332" s="110"/>
      <c r="L332" s="110" t="s">
        <v>2067</v>
      </c>
      <c r="M332" s="110" t="s">
        <v>463</v>
      </c>
      <c r="P332" s="107">
        <v>365</v>
      </c>
    </row>
    <row r="333" spans="1:16" x14ac:dyDescent="0.35">
      <c r="A333" s="266">
        <v>333</v>
      </c>
      <c r="B333" s="50" t="s">
        <v>3966</v>
      </c>
      <c r="C333" s="109"/>
      <c r="D333" s="110" t="s">
        <v>19</v>
      </c>
      <c r="E333" s="110"/>
      <c r="F333" s="110"/>
      <c r="G333" s="110" t="s">
        <v>3966</v>
      </c>
      <c r="H333" s="110" t="s">
        <v>3967</v>
      </c>
      <c r="I333" s="110" t="s">
        <v>713</v>
      </c>
      <c r="J333" s="110"/>
      <c r="K333" s="110"/>
      <c r="L333" s="110" t="s">
        <v>2067</v>
      </c>
      <c r="M333" s="110" t="s">
        <v>673</v>
      </c>
      <c r="P333" s="107">
        <v>366</v>
      </c>
    </row>
    <row r="334" spans="1:16" x14ac:dyDescent="0.35">
      <c r="A334" s="266">
        <v>334</v>
      </c>
      <c r="B334" s="50" t="s">
        <v>3969</v>
      </c>
      <c r="C334" s="109"/>
      <c r="D334" s="110" t="s">
        <v>18</v>
      </c>
      <c r="E334" s="110"/>
      <c r="F334" s="110"/>
      <c r="G334" s="110" t="s">
        <v>3969</v>
      </c>
      <c r="H334" s="110" t="s">
        <v>3975</v>
      </c>
      <c r="I334" s="110" t="s">
        <v>713</v>
      </c>
      <c r="J334" s="110"/>
      <c r="K334" s="110"/>
      <c r="L334" s="110" t="s">
        <v>2067</v>
      </c>
      <c r="M334" s="110" t="s">
        <v>673</v>
      </c>
      <c r="P334" s="107">
        <v>367</v>
      </c>
    </row>
    <row r="335" spans="1:16" x14ac:dyDescent="0.35">
      <c r="A335" s="266">
        <v>335</v>
      </c>
      <c r="B335" s="50" t="s">
        <v>3970</v>
      </c>
      <c r="C335" s="109"/>
      <c r="D335" s="110" t="s">
        <v>15</v>
      </c>
      <c r="E335" s="110"/>
      <c r="F335" s="110"/>
      <c r="G335" s="110" t="s">
        <v>3970</v>
      </c>
      <c r="H335" s="110" t="s">
        <v>3976</v>
      </c>
      <c r="I335" s="110" t="s">
        <v>713</v>
      </c>
      <c r="J335" s="110"/>
      <c r="K335" s="110"/>
      <c r="L335" s="110" t="s">
        <v>2067</v>
      </c>
      <c r="M335" s="110" t="s">
        <v>673</v>
      </c>
      <c r="P335" s="107">
        <v>368</v>
      </c>
    </row>
    <row r="336" spans="1:16" x14ac:dyDescent="0.35">
      <c r="A336" s="266">
        <v>336</v>
      </c>
      <c r="B336" s="50" t="s">
        <v>3968</v>
      </c>
      <c r="C336" s="109"/>
      <c r="D336" s="110" t="s">
        <v>17</v>
      </c>
      <c r="E336" s="110"/>
      <c r="F336" s="110"/>
      <c r="G336" s="110" t="s">
        <v>3968</v>
      </c>
      <c r="H336" s="110" t="s">
        <v>3977</v>
      </c>
      <c r="I336" s="110" t="s">
        <v>713</v>
      </c>
      <c r="J336" s="110"/>
      <c r="K336" s="110"/>
      <c r="L336" s="110" t="s">
        <v>2067</v>
      </c>
      <c r="M336" s="110" t="s">
        <v>673</v>
      </c>
      <c r="P336" s="107">
        <v>369</v>
      </c>
    </row>
    <row r="337" spans="1:16" x14ac:dyDescent="0.35">
      <c r="A337" s="266">
        <v>337</v>
      </c>
      <c r="B337" s="50" t="s">
        <v>3971</v>
      </c>
      <c r="C337" s="109"/>
      <c r="D337" s="110" t="s">
        <v>19</v>
      </c>
      <c r="E337" s="110"/>
      <c r="F337" s="110"/>
      <c r="G337" s="110" t="s">
        <v>3971</v>
      </c>
      <c r="H337" s="110" t="s">
        <v>3978</v>
      </c>
      <c r="I337" s="110" t="s">
        <v>713</v>
      </c>
      <c r="J337" s="110"/>
      <c r="K337" s="110"/>
      <c r="L337" s="110" t="s">
        <v>2067</v>
      </c>
      <c r="M337" s="110" t="s">
        <v>670</v>
      </c>
      <c r="P337" s="107">
        <v>370</v>
      </c>
    </row>
    <row r="338" spans="1:16" x14ac:dyDescent="0.35">
      <c r="A338" s="266">
        <v>338</v>
      </c>
      <c r="B338" s="50" t="s">
        <v>3972</v>
      </c>
      <c r="C338" s="109"/>
      <c r="D338" s="110" t="s">
        <v>18</v>
      </c>
      <c r="E338" s="110"/>
      <c r="F338" s="110"/>
      <c r="G338" s="110" t="s">
        <v>3972</v>
      </c>
      <c r="H338" s="110" t="s">
        <v>3979</v>
      </c>
      <c r="I338" s="110" t="s">
        <v>713</v>
      </c>
      <c r="J338" s="110"/>
      <c r="K338" s="110"/>
      <c r="L338" s="110" t="s">
        <v>2067</v>
      </c>
      <c r="M338" s="110" t="s">
        <v>670</v>
      </c>
      <c r="P338" s="107">
        <v>371</v>
      </c>
    </row>
    <row r="339" spans="1:16" x14ac:dyDescent="0.35">
      <c r="A339" s="266">
        <v>339</v>
      </c>
      <c r="B339" s="50" t="s">
        <v>3973</v>
      </c>
      <c r="C339" s="109"/>
      <c r="D339" s="110" t="s">
        <v>15</v>
      </c>
      <c r="E339" s="110"/>
      <c r="F339" s="110"/>
      <c r="G339" s="110" t="s">
        <v>3973</v>
      </c>
      <c r="H339" s="110" t="s">
        <v>3980</v>
      </c>
      <c r="I339" s="110" t="s">
        <v>713</v>
      </c>
      <c r="J339" s="110"/>
      <c r="K339" s="110"/>
      <c r="L339" s="110" t="s">
        <v>2067</v>
      </c>
      <c r="M339" s="110" t="s">
        <v>670</v>
      </c>
      <c r="P339" s="107">
        <v>372</v>
      </c>
    </row>
    <row r="340" spans="1:16" x14ac:dyDescent="0.35">
      <c r="A340" s="266">
        <v>340</v>
      </c>
      <c r="B340" s="50" t="s">
        <v>3974</v>
      </c>
      <c r="C340" s="109"/>
      <c r="D340" s="110" t="s">
        <v>17</v>
      </c>
      <c r="E340" s="110"/>
      <c r="F340" s="110"/>
      <c r="G340" s="110" t="s">
        <v>3974</v>
      </c>
      <c r="H340" s="110" t="s">
        <v>3981</v>
      </c>
      <c r="I340" s="110" t="s">
        <v>713</v>
      </c>
      <c r="J340" s="110"/>
      <c r="K340" s="110"/>
      <c r="L340" s="110" t="s">
        <v>2067</v>
      </c>
      <c r="M340" s="110" t="s">
        <v>670</v>
      </c>
      <c r="P340" s="107">
        <v>373</v>
      </c>
    </row>
    <row r="341" spans="1:16" x14ac:dyDescent="0.35">
      <c r="A341" s="266">
        <v>341</v>
      </c>
      <c r="B341" s="50" t="s">
        <v>3989</v>
      </c>
      <c r="C341" s="109"/>
      <c r="D341" s="110" t="s">
        <v>20</v>
      </c>
      <c r="E341" s="110"/>
      <c r="F341" s="110"/>
      <c r="G341" s="110" t="s">
        <v>3989</v>
      </c>
      <c r="H341" s="110" t="s">
        <v>3988</v>
      </c>
      <c r="I341" s="110" t="s">
        <v>71</v>
      </c>
      <c r="J341" s="110"/>
      <c r="K341" s="110"/>
      <c r="L341" s="110" t="s">
        <v>2067</v>
      </c>
      <c r="M341" s="110" t="s">
        <v>423</v>
      </c>
      <c r="P341" s="107">
        <v>374</v>
      </c>
    </row>
    <row r="342" spans="1:16" x14ac:dyDescent="0.35">
      <c r="A342" s="266">
        <v>342</v>
      </c>
      <c r="B342" s="50" t="s">
        <v>3998</v>
      </c>
      <c r="C342" s="109"/>
      <c r="D342" s="110" t="s">
        <v>27</v>
      </c>
      <c r="E342" s="110"/>
      <c r="F342" s="110"/>
      <c r="G342" s="110" t="s">
        <v>3998</v>
      </c>
      <c r="H342" s="110" t="s">
        <v>3999</v>
      </c>
      <c r="I342" s="110" t="s">
        <v>74</v>
      </c>
      <c r="J342" s="110"/>
      <c r="K342" s="110"/>
      <c r="L342" s="110" t="s">
        <v>2067</v>
      </c>
      <c r="M342" s="110" t="s">
        <v>377</v>
      </c>
      <c r="P342" s="107">
        <v>375</v>
      </c>
    </row>
    <row r="343" spans="1:16" x14ac:dyDescent="0.35">
      <c r="A343" s="266">
        <v>343</v>
      </c>
      <c r="B343" s="50"/>
      <c r="C343" s="109"/>
      <c r="D343" s="110"/>
      <c r="E343" s="110"/>
      <c r="F343" s="110"/>
      <c r="G343" s="110"/>
      <c r="H343" s="110"/>
      <c r="I343" s="110"/>
      <c r="J343" s="110"/>
      <c r="K343" s="110"/>
      <c r="L343" s="110"/>
      <c r="M343" s="110" t="s">
        <v>377</v>
      </c>
      <c r="P343" s="107">
        <v>377</v>
      </c>
    </row>
    <row r="344" spans="1:16" x14ac:dyDescent="0.35">
      <c r="A344" s="266">
        <v>344</v>
      </c>
      <c r="B344" s="50" t="s">
        <v>3703</v>
      </c>
      <c r="C344" s="109"/>
      <c r="D344" s="110" t="s">
        <v>24</v>
      </c>
      <c r="E344" s="110"/>
      <c r="F344" s="110"/>
      <c r="G344" s="110" t="s">
        <v>3703</v>
      </c>
      <c r="H344" s="110" t="s">
        <v>3704</v>
      </c>
      <c r="I344" s="110" t="s">
        <v>77</v>
      </c>
      <c r="J344" s="110"/>
      <c r="K344" s="110"/>
      <c r="L344" s="110" t="s">
        <v>2067</v>
      </c>
      <c r="M344" s="110" t="s">
        <v>635</v>
      </c>
      <c r="P344" s="107">
        <v>378</v>
      </c>
    </row>
    <row r="345" spans="1:16" x14ac:dyDescent="0.35">
      <c r="A345" s="266">
        <v>345</v>
      </c>
      <c r="B345" s="50" t="s">
        <v>3740</v>
      </c>
      <c r="C345" s="109"/>
      <c r="D345" s="110" t="s">
        <v>31</v>
      </c>
      <c r="E345" s="110"/>
      <c r="F345" s="110"/>
      <c r="G345" s="110" t="s">
        <v>3740</v>
      </c>
      <c r="H345" s="110" t="s">
        <v>3741</v>
      </c>
      <c r="I345" s="110" t="s">
        <v>74</v>
      </c>
      <c r="J345" s="110"/>
      <c r="K345" s="110"/>
      <c r="L345" s="110" t="s">
        <v>2067</v>
      </c>
      <c r="M345" s="110" t="s">
        <v>529</v>
      </c>
      <c r="P345" s="107">
        <v>379</v>
      </c>
    </row>
    <row r="346" spans="1:16" x14ac:dyDescent="0.35">
      <c r="A346" s="266">
        <v>346</v>
      </c>
      <c r="B346" s="50" t="s">
        <v>4236</v>
      </c>
      <c r="C346" s="109"/>
      <c r="D346" s="110" t="s">
        <v>20</v>
      </c>
      <c r="E346" s="110"/>
      <c r="F346" s="110"/>
      <c r="G346" s="110" t="s">
        <v>4236</v>
      </c>
      <c r="H346" s="110" t="s">
        <v>4237</v>
      </c>
      <c r="I346" s="110" t="s">
        <v>68</v>
      </c>
      <c r="J346" s="110"/>
      <c r="K346" s="110"/>
      <c r="L346" s="110" t="s">
        <v>2067</v>
      </c>
      <c r="M346" s="110" t="s">
        <v>653</v>
      </c>
      <c r="P346" s="107">
        <v>380</v>
      </c>
    </row>
    <row r="347" spans="1:16" x14ac:dyDescent="0.35">
      <c r="A347" s="266">
        <v>347</v>
      </c>
      <c r="B347" s="50" t="s">
        <v>4239</v>
      </c>
      <c r="C347" s="109"/>
      <c r="D347" s="110" t="s">
        <v>20</v>
      </c>
      <c r="E347" s="110"/>
      <c r="F347" s="110"/>
      <c r="G347" s="110" t="s">
        <v>4239</v>
      </c>
      <c r="H347" s="110" t="s">
        <v>4238</v>
      </c>
      <c r="I347" s="110" t="s">
        <v>80</v>
      </c>
      <c r="J347" s="110"/>
      <c r="K347" s="110"/>
      <c r="L347" s="110" t="s">
        <v>2067</v>
      </c>
      <c r="M347" s="110" t="s">
        <v>653</v>
      </c>
      <c r="P347" s="107">
        <v>381</v>
      </c>
    </row>
    <row r="348" spans="1:16" x14ac:dyDescent="0.35">
      <c r="A348" s="266">
        <v>348</v>
      </c>
      <c r="B348" s="50" t="s">
        <v>4240</v>
      </c>
      <c r="C348" s="109"/>
      <c r="D348" s="110" t="s">
        <v>20</v>
      </c>
      <c r="E348" s="110"/>
      <c r="F348" s="110"/>
      <c r="G348" s="110" t="s">
        <v>4240</v>
      </c>
      <c r="H348" s="110" t="s">
        <v>4241</v>
      </c>
      <c r="I348" s="110" t="s">
        <v>68</v>
      </c>
      <c r="J348" s="110"/>
      <c r="K348" s="110"/>
      <c r="L348" s="110" t="s">
        <v>2067</v>
      </c>
      <c r="M348" s="110" t="s">
        <v>529</v>
      </c>
      <c r="P348" s="107">
        <v>382</v>
      </c>
    </row>
    <row r="349" spans="1:16" x14ac:dyDescent="0.35">
      <c r="A349" s="266">
        <v>349</v>
      </c>
      <c r="B349" s="50" t="s">
        <v>4242</v>
      </c>
      <c r="C349" s="109"/>
      <c r="D349" s="110" t="s">
        <v>20</v>
      </c>
      <c r="E349" s="110"/>
      <c r="F349" s="110"/>
      <c r="G349" s="110" t="s">
        <v>4242</v>
      </c>
      <c r="H349" s="110" t="s">
        <v>4243</v>
      </c>
      <c r="I349" s="110" t="s">
        <v>80</v>
      </c>
      <c r="J349" s="110"/>
      <c r="K349" s="110"/>
      <c r="L349" s="110" t="s">
        <v>2067</v>
      </c>
      <c r="M349" s="110" t="s">
        <v>529</v>
      </c>
      <c r="P349" s="107">
        <v>383</v>
      </c>
    </row>
    <row r="350" spans="1:16" x14ac:dyDescent="0.35">
      <c r="A350" s="266">
        <v>350</v>
      </c>
      <c r="B350" s="50" t="s">
        <v>4270</v>
      </c>
      <c r="C350" s="109"/>
      <c r="D350" s="110" t="s">
        <v>15</v>
      </c>
      <c r="E350" s="110"/>
      <c r="F350" s="110"/>
      <c r="G350" s="110" t="s">
        <v>4270</v>
      </c>
      <c r="H350" s="110" t="s">
        <v>4271</v>
      </c>
      <c r="I350" s="110" t="s">
        <v>74</v>
      </c>
      <c r="J350" s="110"/>
      <c r="K350" s="110"/>
      <c r="L350" s="110" t="s">
        <v>2067</v>
      </c>
      <c r="M350" s="110" t="s">
        <v>523</v>
      </c>
      <c r="P350" s="107">
        <v>384</v>
      </c>
    </row>
    <row r="351" spans="1:16" x14ac:dyDescent="0.35">
      <c r="A351" s="266">
        <v>351</v>
      </c>
      <c r="B351" s="50" t="s">
        <v>4281</v>
      </c>
      <c r="C351" s="109"/>
      <c r="D351" s="110" t="s">
        <v>30</v>
      </c>
      <c r="E351" s="110"/>
      <c r="F351" s="110"/>
      <c r="G351" s="110" t="s">
        <v>4281</v>
      </c>
      <c r="H351" s="110" t="s">
        <v>4279</v>
      </c>
      <c r="I351" s="110" t="s">
        <v>74</v>
      </c>
      <c r="J351" s="110"/>
      <c r="K351" s="110"/>
      <c r="L351" s="110" t="s">
        <v>2067</v>
      </c>
      <c r="M351" s="110" t="s">
        <v>518</v>
      </c>
      <c r="P351" s="107">
        <v>385</v>
      </c>
    </row>
    <row r="352" spans="1:16" x14ac:dyDescent="0.35">
      <c r="A352" s="266">
        <v>352</v>
      </c>
      <c r="B352" s="50" t="s">
        <v>4280</v>
      </c>
      <c r="C352" s="109"/>
      <c r="D352" s="110" t="s">
        <v>30</v>
      </c>
      <c r="E352" s="110"/>
      <c r="F352" s="110"/>
      <c r="G352" s="110" t="s">
        <v>4280</v>
      </c>
      <c r="H352" s="110" t="s">
        <v>4278</v>
      </c>
      <c r="I352" s="110" t="s">
        <v>77</v>
      </c>
      <c r="J352" s="110"/>
      <c r="K352" s="110"/>
      <c r="L352" s="110" t="s">
        <v>2067</v>
      </c>
      <c r="M352" s="110" t="s">
        <v>518</v>
      </c>
      <c r="P352" s="107">
        <v>387</v>
      </c>
    </row>
    <row r="353" spans="1:16" x14ac:dyDescent="0.35">
      <c r="A353" s="266">
        <v>353</v>
      </c>
      <c r="B353" s="50" t="s">
        <v>4692</v>
      </c>
      <c r="C353" s="109"/>
      <c r="D353" s="110" t="s">
        <v>24</v>
      </c>
      <c r="E353" s="110"/>
      <c r="F353" s="110"/>
      <c r="G353" s="110" t="s">
        <v>4692</v>
      </c>
      <c r="H353" s="110" t="s">
        <v>4693</v>
      </c>
      <c r="I353" s="110" t="s">
        <v>71</v>
      </c>
      <c r="J353" s="110"/>
      <c r="K353" s="110"/>
      <c r="L353" s="110" t="s">
        <v>2067</v>
      </c>
      <c r="M353" s="110" t="s">
        <v>679</v>
      </c>
      <c r="P353" s="107">
        <v>388</v>
      </c>
    </row>
    <row r="354" spans="1:16" x14ac:dyDescent="0.35">
      <c r="A354" s="266">
        <v>354</v>
      </c>
      <c r="B354" s="50" t="s">
        <v>5353</v>
      </c>
      <c r="C354" s="109"/>
      <c r="D354" s="110" t="s">
        <v>31</v>
      </c>
      <c r="E354" s="110"/>
      <c r="F354" s="110"/>
      <c r="G354" s="110" t="s">
        <v>5353</v>
      </c>
      <c r="H354" s="110" t="s">
        <v>5354</v>
      </c>
      <c r="I354" s="110" t="s">
        <v>80</v>
      </c>
      <c r="J354" s="110"/>
      <c r="K354" s="110"/>
      <c r="L354" s="110" t="s">
        <v>2067</v>
      </c>
      <c r="M354" s="110" t="s">
        <v>529</v>
      </c>
      <c r="P354" s="107">
        <v>389</v>
      </c>
    </row>
    <row r="355" spans="1:16" x14ac:dyDescent="0.35">
      <c r="A355" s="266">
        <v>355</v>
      </c>
      <c r="B355" s="50" t="s">
        <v>5355</v>
      </c>
      <c r="C355" s="109"/>
      <c r="D355" s="110" t="s">
        <v>22</v>
      </c>
      <c r="E355" s="110"/>
      <c r="F355" s="110"/>
      <c r="G355" s="110" t="s">
        <v>5355</v>
      </c>
      <c r="H355" s="110" t="s">
        <v>5368</v>
      </c>
      <c r="I355" s="110" t="s">
        <v>77</v>
      </c>
      <c r="J355" s="110"/>
      <c r="K355" s="110"/>
      <c r="L355" s="110" t="s">
        <v>2067</v>
      </c>
      <c r="M355" s="110" t="s">
        <v>518</v>
      </c>
      <c r="P355" s="107">
        <v>391</v>
      </c>
    </row>
    <row r="356" spans="1:16" x14ac:dyDescent="0.35">
      <c r="A356" s="266">
        <v>356</v>
      </c>
      <c r="B356" s="50" t="s">
        <v>5356</v>
      </c>
      <c r="C356" s="109"/>
      <c r="D356" s="110" t="s">
        <v>22</v>
      </c>
      <c r="E356" s="110"/>
      <c r="F356" s="110"/>
      <c r="G356" s="110" t="s">
        <v>5356</v>
      </c>
      <c r="H356" s="110" t="s">
        <v>5367</v>
      </c>
      <c r="I356" s="110" t="s">
        <v>77</v>
      </c>
      <c r="J356" s="110"/>
      <c r="K356" s="110"/>
      <c r="L356" s="110" t="s">
        <v>2067</v>
      </c>
      <c r="M356" s="110" t="s">
        <v>523</v>
      </c>
      <c r="P356" s="107">
        <v>392</v>
      </c>
    </row>
    <row r="357" spans="1:16" x14ac:dyDescent="0.35">
      <c r="A357" s="266">
        <v>357</v>
      </c>
      <c r="B357" s="50" t="s">
        <v>5365</v>
      </c>
      <c r="C357" s="109"/>
      <c r="D357" s="110" t="s">
        <v>33</v>
      </c>
      <c r="E357" s="110"/>
      <c r="F357" s="110"/>
      <c r="G357" s="110" t="s">
        <v>5365</v>
      </c>
      <c r="H357" s="110" t="s">
        <v>5366</v>
      </c>
      <c r="I357" s="110" t="s">
        <v>77</v>
      </c>
      <c r="J357" s="110"/>
      <c r="K357" s="110"/>
      <c r="L357" s="110" t="s">
        <v>2067</v>
      </c>
      <c r="M357" s="110" t="s">
        <v>518</v>
      </c>
      <c r="P357" s="107">
        <v>393</v>
      </c>
    </row>
    <row r="358" spans="1:16" x14ac:dyDescent="0.35">
      <c r="A358" s="266">
        <v>358</v>
      </c>
      <c r="B358" s="50" t="s">
        <v>5467</v>
      </c>
      <c r="C358" s="109"/>
      <c r="D358" s="110" t="s">
        <v>19</v>
      </c>
      <c r="E358" s="110"/>
      <c r="F358" s="110"/>
      <c r="G358" s="110" t="s">
        <v>5467</v>
      </c>
      <c r="H358" s="110" t="s">
        <v>5469</v>
      </c>
      <c r="I358" s="110" t="s">
        <v>71</v>
      </c>
      <c r="J358" s="110"/>
      <c r="K358" s="110"/>
      <c r="L358" s="110" t="s">
        <v>2067</v>
      </c>
      <c r="M358" s="110" t="s">
        <v>673</v>
      </c>
      <c r="P358" s="107">
        <v>394</v>
      </c>
    </row>
    <row r="359" spans="1:16" x14ac:dyDescent="0.35">
      <c r="A359" s="266">
        <v>359</v>
      </c>
      <c r="B359" s="50" t="s">
        <v>5468</v>
      </c>
      <c r="C359" s="109"/>
      <c r="D359" s="110" t="s">
        <v>19</v>
      </c>
      <c r="E359" s="110"/>
      <c r="F359" s="110"/>
      <c r="G359" s="110" t="s">
        <v>5468</v>
      </c>
      <c r="H359" s="110" t="s">
        <v>5470</v>
      </c>
      <c r="I359" s="110" t="s">
        <v>71</v>
      </c>
      <c r="J359" s="110"/>
      <c r="K359" s="110"/>
      <c r="L359" s="110" t="s">
        <v>2067</v>
      </c>
      <c r="M359" s="110" t="s">
        <v>679</v>
      </c>
      <c r="P359" s="107">
        <v>395</v>
      </c>
    </row>
    <row r="360" spans="1:16" x14ac:dyDescent="0.35">
      <c r="A360" s="266">
        <v>360</v>
      </c>
      <c r="B360" s="50" t="s">
        <v>5472</v>
      </c>
      <c r="C360" s="109"/>
      <c r="D360" s="110" t="s">
        <v>17</v>
      </c>
      <c r="E360" s="110"/>
      <c r="F360" s="110"/>
      <c r="G360" s="178" t="s">
        <v>5472</v>
      </c>
      <c r="H360" s="178" t="s">
        <v>7671</v>
      </c>
      <c r="I360" s="110" t="s">
        <v>713</v>
      </c>
      <c r="J360" s="110"/>
      <c r="K360" s="110"/>
      <c r="L360" s="110" t="s">
        <v>2067</v>
      </c>
      <c r="M360" s="110" t="s">
        <v>560</v>
      </c>
      <c r="P360" s="107">
        <v>396</v>
      </c>
    </row>
    <row r="361" spans="1:16" x14ac:dyDescent="0.35">
      <c r="A361" s="266">
        <v>361</v>
      </c>
      <c r="B361" s="50" t="s">
        <v>5474</v>
      </c>
      <c r="C361" s="109"/>
      <c r="D361" s="110" t="s">
        <v>17</v>
      </c>
      <c r="E361" s="110"/>
      <c r="F361" s="110"/>
      <c r="G361" s="110" t="s">
        <v>5474</v>
      </c>
      <c r="H361" s="110" t="s">
        <v>5473</v>
      </c>
      <c r="I361" s="110" t="s">
        <v>713</v>
      </c>
      <c r="J361" s="110"/>
      <c r="K361" s="110"/>
      <c r="L361" s="110" t="s">
        <v>2067</v>
      </c>
      <c r="M361" s="110" t="s">
        <v>575</v>
      </c>
      <c r="P361" s="107">
        <v>397</v>
      </c>
    </row>
    <row r="362" spans="1:16" x14ac:dyDescent="0.35">
      <c r="A362" s="266">
        <v>362</v>
      </c>
      <c r="B362" s="50" t="s">
        <v>5475</v>
      </c>
      <c r="C362" s="109"/>
      <c r="D362" s="110" t="s">
        <v>22</v>
      </c>
      <c r="E362" s="110"/>
      <c r="F362" s="110"/>
      <c r="G362" s="110" t="s">
        <v>5475</v>
      </c>
      <c r="H362" s="110" t="s">
        <v>5478</v>
      </c>
      <c r="I362" s="110" t="s">
        <v>713</v>
      </c>
      <c r="J362" s="110"/>
      <c r="K362" s="110"/>
      <c r="L362" s="110" t="s">
        <v>2067</v>
      </c>
      <c r="M362" s="110" t="s">
        <v>575</v>
      </c>
    </row>
    <row r="363" spans="1:16" x14ac:dyDescent="0.35">
      <c r="A363" s="266">
        <v>363</v>
      </c>
      <c r="B363" s="50" t="s">
        <v>5476</v>
      </c>
      <c r="C363" s="109"/>
      <c r="D363" s="110" t="s">
        <v>22</v>
      </c>
      <c r="E363" s="110"/>
      <c r="F363" s="110"/>
      <c r="G363" s="110" t="s">
        <v>5476</v>
      </c>
      <c r="H363" s="110" t="s">
        <v>5479</v>
      </c>
      <c r="I363" s="110" t="s">
        <v>713</v>
      </c>
      <c r="J363" s="110"/>
      <c r="K363" s="110"/>
      <c r="L363" s="110" t="s">
        <v>2067</v>
      </c>
      <c r="M363" s="110" t="s">
        <v>670</v>
      </c>
    </row>
    <row r="364" spans="1:16" x14ac:dyDescent="0.35">
      <c r="A364" s="266">
        <v>364</v>
      </c>
      <c r="B364" s="50" t="s">
        <v>5477</v>
      </c>
      <c r="C364" s="109"/>
      <c r="D364" s="110" t="s">
        <v>22</v>
      </c>
      <c r="E364" s="110"/>
      <c r="F364" s="110"/>
      <c r="G364" s="110" t="s">
        <v>5477</v>
      </c>
      <c r="H364" s="110" t="s">
        <v>5480</v>
      </c>
      <c r="I364" s="110" t="s">
        <v>713</v>
      </c>
      <c r="J364" s="110"/>
      <c r="K364" s="110"/>
      <c r="L364" s="110" t="s">
        <v>2067</v>
      </c>
      <c r="M364" s="110" t="s">
        <v>673</v>
      </c>
    </row>
    <row r="365" spans="1:16" x14ac:dyDescent="0.35">
      <c r="A365" s="266">
        <v>365</v>
      </c>
      <c r="B365" s="50" t="s">
        <v>5481</v>
      </c>
      <c r="C365" s="109"/>
      <c r="D365" s="178" t="s">
        <v>22</v>
      </c>
      <c r="E365" s="110"/>
      <c r="F365" s="110"/>
      <c r="G365" s="110" t="s">
        <v>5481</v>
      </c>
      <c r="H365" s="110" t="s">
        <v>5482</v>
      </c>
      <c r="I365" s="110" t="s">
        <v>713</v>
      </c>
      <c r="J365" s="110"/>
      <c r="K365" s="110"/>
      <c r="L365" s="110" t="s">
        <v>2067</v>
      </c>
      <c r="M365" s="110" t="s">
        <v>560</v>
      </c>
    </row>
    <row r="366" spans="1:16" x14ac:dyDescent="0.35">
      <c r="A366" s="266">
        <v>366</v>
      </c>
      <c r="B366" s="50" t="s">
        <v>5592</v>
      </c>
      <c r="C366" s="109"/>
      <c r="D366" s="178" t="s">
        <v>22</v>
      </c>
      <c r="E366" s="110"/>
      <c r="F366" s="110"/>
      <c r="G366" s="110" t="s">
        <v>5592</v>
      </c>
      <c r="H366" s="110" t="s">
        <v>5585</v>
      </c>
      <c r="I366" s="110" t="s">
        <v>713</v>
      </c>
      <c r="J366" s="110"/>
      <c r="K366" s="110"/>
      <c r="L366" s="110" t="s">
        <v>2067</v>
      </c>
      <c r="M366" s="110" t="s">
        <v>445</v>
      </c>
    </row>
    <row r="367" spans="1:16" x14ac:dyDescent="0.35">
      <c r="A367" s="266">
        <v>367</v>
      </c>
      <c r="B367" s="50" t="s">
        <v>5591</v>
      </c>
      <c r="C367" s="109"/>
      <c r="D367" s="178" t="s">
        <v>22</v>
      </c>
      <c r="E367" s="110"/>
      <c r="F367" s="110"/>
      <c r="G367" s="110" t="s">
        <v>5591</v>
      </c>
      <c r="H367" s="110" t="s">
        <v>5587</v>
      </c>
      <c r="I367" s="110" t="s">
        <v>713</v>
      </c>
      <c r="J367" s="110"/>
      <c r="K367" s="110"/>
      <c r="L367" s="110" t="s">
        <v>2067</v>
      </c>
      <c r="M367" s="110" t="s">
        <v>500</v>
      </c>
    </row>
    <row r="368" spans="1:16" x14ac:dyDescent="0.35">
      <c r="A368" s="266">
        <v>368</v>
      </c>
      <c r="B368" s="50" t="s">
        <v>5590</v>
      </c>
      <c r="C368" s="109"/>
      <c r="D368" s="110" t="s">
        <v>17</v>
      </c>
      <c r="E368" s="110"/>
      <c r="F368" s="110"/>
      <c r="G368" s="110" t="s">
        <v>5590</v>
      </c>
      <c r="H368" s="110" t="s">
        <v>5586</v>
      </c>
      <c r="I368" s="110" t="s">
        <v>713</v>
      </c>
      <c r="J368" s="110"/>
      <c r="K368" s="110"/>
      <c r="L368" s="110" t="s">
        <v>2067</v>
      </c>
      <c r="M368" s="110" t="s">
        <v>445</v>
      </c>
    </row>
    <row r="369" spans="1:13" x14ac:dyDescent="0.35">
      <c r="A369" s="266">
        <v>369</v>
      </c>
      <c r="B369" s="50" t="s">
        <v>5589</v>
      </c>
      <c r="C369" s="109"/>
      <c r="D369" s="110" t="s">
        <v>17</v>
      </c>
      <c r="E369" s="110"/>
      <c r="F369" s="110"/>
      <c r="G369" s="110" t="s">
        <v>5589</v>
      </c>
      <c r="H369" s="110" t="s">
        <v>5588</v>
      </c>
      <c r="I369" s="110" t="s">
        <v>713</v>
      </c>
      <c r="J369" s="110"/>
      <c r="K369" s="110"/>
      <c r="L369" s="110" t="s">
        <v>2067</v>
      </c>
      <c r="M369" s="110" t="s">
        <v>500</v>
      </c>
    </row>
    <row r="370" spans="1:13" x14ac:dyDescent="0.35">
      <c r="A370" s="266">
        <v>370</v>
      </c>
      <c r="B370" s="50" t="s">
        <v>5597</v>
      </c>
      <c r="C370" s="109"/>
      <c r="D370" s="110" t="s">
        <v>17</v>
      </c>
      <c r="E370" s="110"/>
      <c r="F370" s="110"/>
      <c r="G370" s="110" t="s">
        <v>5597</v>
      </c>
      <c r="H370" s="110" t="s">
        <v>5598</v>
      </c>
      <c r="I370" s="110" t="s">
        <v>71</v>
      </c>
      <c r="J370" s="110"/>
      <c r="K370" s="110"/>
      <c r="L370" s="110" t="s">
        <v>2067</v>
      </c>
      <c r="M370" s="110" t="s">
        <v>664</v>
      </c>
    </row>
    <row r="371" spans="1:13" x14ac:dyDescent="0.35">
      <c r="A371" s="266">
        <v>371</v>
      </c>
      <c r="B371" s="50" t="s">
        <v>7148</v>
      </c>
      <c r="C371" s="109">
        <v>1</v>
      </c>
      <c r="D371" s="110" t="s">
        <v>807</v>
      </c>
      <c r="E371" s="110"/>
      <c r="F371" s="110"/>
      <c r="G371" s="110" t="s">
        <v>7148</v>
      </c>
      <c r="H371" s="110" t="s">
        <v>7148</v>
      </c>
      <c r="I371" s="110" t="s">
        <v>82</v>
      </c>
      <c r="J371" s="110"/>
      <c r="K371" s="110"/>
      <c r="L371" s="110" t="s">
        <v>809</v>
      </c>
      <c r="M371" s="110" t="s">
        <v>7148</v>
      </c>
    </row>
    <row r="372" spans="1:13" x14ac:dyDescent="0.35">
      <c r="A372" s="266">
        <v>372</v>
      </c>
      <c r="B372" s="50" t="s">
        <v>7260</v>
      </c>
      <c r="C372" s="109">
        <v>1</v>
      </c>
      <c r="D372" s="110" t="s">
        <v>807</v>
      </c>
      <c r="E372" s="110"/>
      <c r="F372" s="110"/>
      <c r="G372" s="110" t="s">
        <v>7260</v>
      </c>
      <c r="H372" s="110" t="s">
        <v>7260</v>
      </c>
      <c r="I372" s="110" t="s">
        <v>82</v>
      </c>
      <c r="J372" s="110"/>
      <c r="K372" s="110"/>
      <c r="L372" s="110" t="s">
        <v>809</v>
      </c>
      <c r="M372" s="110" t="s">
        <v>7260</v>
      </c>
    </row>
    <row r="373" spans="1:13" x14ac:dyDescent="0.35">
      <c r="A373" s="266">
        <v>373</v>
      </c>
      <c r="B373" s="50" t="s">
        <v>7265</v>
      </c>
      <c r="C373" s="109">
        <v>1</v>
      </c>
      <c r="D373" s="110" t="s">
        <v>807</v>
      </c>
      <c r="E373" s="110"/>
      <c r="F373" s="110"/>
      <c r="G373" s="110" t="s">
        <v>7265</v>
      </c>
      <c r="H373" s="110" t="s">
        <v>7265</v>
      </c>
      <c r="I373" s="110" t="s">
        <v>82</v>
      </c>
      <c r="J373" s="110"/>
      <c r="K373" s="110"/>
      <c r="L373" s="110" t="s">
        <v>809</v>
      </c>
      <c r="M373" s="110" t="s">
        <v>7265</v>
      </c>
    </row>
    <row r="374" spans="1:13" x14ac:dyDescent="0.35">
      <c r="A374" s="266">
        <v>374</v>
      </c>
      <c r="B374" s="50" t="s">
        <v>7149</v>
      </c>
      <c r="C374" s="109">
        <v>1</v>
      </c>
      <c r="D374" s="110" t="s">
        <v>807</v>
      </c>
      <c r="E374" s="110"/>
      <c r="F374" s="110"/>
      <c r="G374" s="110" t="s">
        <v>7149</v>
      </c>
      <c r="H374" s="110" t="s">
        <v>7149</v>
      </c>
      <c r="I374" s="110" t="s">
        <v>82</v>
      </c>
      <c r="J374" s="110"/>
      <c r="K374" s="110"/>
      <c r="L374" s="110" t="s">
        <v>809</v>
      </c>
      <c r="M374" s="110" t="s">
        <v>7149</v>
      </c>
    </row>
    <row r="375" spans="1:13" x14ac:dyDescent="0.35">
      <c r="A375" s="266">
        <v>375</v>
      </c>
      <c r="B375" s="50" t="s">
        <v>7150</v>
      </c>
      <c r="C375" s="109">
        <v>1</v>
      </c>
      <c r="D375" s="110" t="s">
        <v>807</v>
      </c>
      <c r="E375" s="110"/>
      <c r="F375" s="110"/>
      <c r="G375" s="110" t="s">
        <v>7150</v>
      </c>
      <c r="H375" s="110" t="s">
        <v>7150</v>
      </c>
      <c r="I375" s="110" t="s">
        <v>82</v>
      </c>
      <c r="J375" s="110"/>
      <c r="K375" s="110"/>
      <c r="L375" s="110" t="s">
        <v>809</v>
      </c>
      <c r="M375" s="110" t="s">
        <v>7150</v>
      </c>
    </row>
    <row r="376" spans="1:13" x14ac:dyDescent="0.35">
      <c r="A376" s="266">
        <v>376</v>
      </c>
      <c r="B376" s="304" t="s">
        <v>8518</v>
      </c>
      <c r="C376" s="109">
        <v>1</v>
      </c>
      <c r="D376" s="110" t="s">
        <v>8602</v>
      </c>
      <c r="E376" s="110"/>
      <c r="F376" s="110"/>
      <c r="G376" s="110" t="s">
        <v>8518</v>
      </c>
      <c r="H376" s="110" t="s">
        <v>8518</v>
      </c>
      <c r="I376" s="178" t="s">
        <v>8600</v>
      </c>
      <c r="J376" s="110"/>
      <c r="K376" s="110"/>
      <c r="L376" s="110" t="s">
        <v>809</v>
      </c>
      <c r="M376" s="110" t="s">
        <v>8518</v>
      </c>
    </row>
    <row r="377" spans="1:13" x14ac:dyDescent="0.35">
      <c r="A377" s="266">
        <v>377</v>
      </c>
      <c r="B377" s="304" t="s">
        <v>8519</v>
      </c>
      <c r="C377" s="109">
        <v>1</v>
      </c>
      <c r="D377" s="110" t="s">
        <v>8602</v>
      </c>
      <c r="E377" s="110"/>
      <c r="F377" s="110"/>
      <c r="G377" s="110" t="s">
        <v>8519</v>
      </c>
      <c r="H377" s="110" t="s">
        <v>8519</v>
      </c>
      <c r="I377" s="178" t="s">
        <v>8600</v>
      </c>
      <c r="J377" s="110"/>
      <c r="K377" s="110"/>
      <c r="L377" s="110" t="s">
        <v>809</v>
      </c>
      <c r="M377" s="110" t="s">
        <v>8519</v>
      </c>
    </row>
    <row r="378" spans="1:13" x14ac:dyDescent="0.35">
      <c r="A378" s="266">
        <v>378</v>
      </c>
      <c r="B378" s="304" t="s">
        <v>8520</v>
      </c>
      <c r="C378" s="109">
        <v>1</v>
      </c>
      <c r="D378" s="110" t="s">
        <v>8602</v>
      </c>
      <c r="E378" s="110"/>
      <c r="F378" s="110"/>
      <c r="G378" s="110" t="s">
        <v>8520</v>
      </c>
      <c r="H378" s="110" t="s">
        <v>8520</v>
      </c>
      <c r="I378" s="178" t="s">
        <v>8600</v>
      </c>
      <c r="J378" s="110"/>
      <c r="K378" s="110"/>
      <c r="L378" s="110" t="s">
        <v>809</v>
      </c>
      <c r="M378" s="110" t="s">
        <v>8520</v>
      </c>
    </row>
    <row r="379" spans="1:13" x14ac:dyDescent="0.35">
      <c r="A379" s="266">
        <v>379</v>
      </c>
      <c r="B379" s="304" t="s">
        <v>8521</v>
      </c>
      <c r="C379" s="109">
        <v>1</v>
      </c>
      <c r="D379" s="110" t="s">
        <v>8602</v>
      </c>
      <c r="E379" s="110"/>
      <c r="F379" s="110"/>
      <c r="G379" s="110" t="s">
        <v>8521</v>
      </c>
      <c r="H379" s="110" t="s">
        <v>8521</v>
      </c>
      <c r="I379" s="178" t="s">
        <v>8600</v>
      </c>
      <c r="J379" s="110"/>
      <c r="K379" s="110"/>
      <c r="L379" s="110" t="s">
        <v>809</v>
      </c>
      <c r="M379" s="110" t="s">
        <v>8521</v>
      </c>
    </row>
    <row r="380" spans="1:13" x14ac:dyDescent="0.35">
      <c r="A380" s="266">
        <v>380</v>
      </c>
      <c r="B380" s="304" t="s">
        <v>8522</v>
      </c>
      <c r="C380" s="109">
        <v>1</v>
      </c>
      <c r="D380" s="110" t="s">
        <v>8602</v>
      </c>
      <c r="E380" s="110"/>
      <c r="F380" s="110"/>
      <c r="G380" s="110" t="s">
        <v>8522</v>
      </c>
      <c r="H380" s="110" t="s">
        <v>8522</v>
      </c>
      <c r="I380" s="178" t="s">
        <v>8600</v>
      </c>
      <c r="J380" s="110"/>
      <c r="K380" s="110"/>
      <c r="L380" s="110" t="s">
        <v>809</v>
      </c>
      <c r="M380" s="110" t="s">
        <v>8522</v>
      </c>
    </row>
    <row r="381" spans="1:13" x14ac:dyDescent="0.35">
      <c r="A381" s="266">
        <v>381</v>
      </c>
      <c r="B381" s="304" t="s">
        <v>8524</v>
      </c>
      <c r="C381" s="109">
        <v>1</v>
      </c>
      <c r="D381" s="110" t="s">
        <v>8602</v>
      </c>
      <c r="E381" s="110"/>
      <c r="F381" s="110"/>
      <c r="G381" s="110" t="s">
        <v>8524</v>
      </c>
      <c r="H381" s="110" t="s">
        <v>8524</v>
      </c>
      <c r="I381" s="178" t="s">
        <v>8600</v>
      </c>
      <c r="J381" s="110"/>
      <c r="K381" s="110"/>
      <c r="L381" s="110" t="s">
        <v>809</v>
      </c>
      <c r="M381" s="110" t="s">
        <v>8524</v>
      </c>
    </row>
    <row r="382" spans="1:13" x14ac:dyDescent="0.35">
      <c r="A382" s="266">
        <v>382</v>
      </c>
      <c r="B382" s="304" t="s">
        <v>8525</v>
      </c>
      <c r="C382" s="109">
        <v>1</v>
      </c>
      <c r="D382" s="110" t="s">
        <v>8602</v>
      </c>
      <c r="E382" s="110"/>
      <c r="F382" s="110"/>
      <c r="G382" s="110" t="s">
        <v>8525</v>
      </c>
      <c r="H382" s="110" t="s">
        <v>8525</v>
      </c>
      <c r="I382" s="178" t="s">
        <v>8600</v>
      </c>
      <c r="J382" s="110"/>
      <c r="K382" s="110"/>
      <c r="L382" s="110" t="s">
        <v>809</v>
      </c>
      <c r="M382" s="110" t="s">
        <v>8525</v>
      </c>
    </row>
    <row r="383" spans="1:13" x14ac:dyDescent="0.35">
      <c r="A383" s="266">
        <v>383</v>
      </c>
      <c r="B383" s="304" t="s">
        <v>8526</v>
      </c>
      <c r="C383" s="109">
        <v>1</v>
      </c>
      <c r="D383" s="110" t="s">
        <v>8602</v>
      </c>
      <c r="E383" s="110"/>
      <c r="F383" s="110"/>
      <c r="G383" s="110" t="s">
        <v>8526</v>
      </c>
      <c r="H383" s="110" t="s">
        <v>8526</v>
      </c>
      <c r="I383" s="178" t="s">
        <v>8600</v>
      </c>
      <c r="J383" s="110"/>
      <c r="K383" s="110"/>
      <c r="L383" s="110" t="s">
        <v>809</v>
      </c>
      <c r="M383" s="110" t="s">
        <v>8526</v>
      </c>
    </row>
    <row r="384" spans="1:13" x14ac:dyDescent="0.35">
      <c r="A384" s="266">
        <v>384</v>
      </c>
      <c r="B384" s="304" t="s">
        <v>8527</v>
      </c>
      <c r="C384" s="109">
        <v>1</v>
      </c>
      <c r="D384" s="110" t="s">
        <v>8602</v>
      </c>
      <c r="E384" s="110"/>
      <c r="F384" s="110"/>
      <c r="G384" s="110" t="s">
        <v>8527</v>
      </c>
      <c r="H384" s="110" t="s">
        <v>8527</v>
      </c>
      <c r="I384" s="178" t="s">
        <v>8600</v>
      </c>
      <c r="J384" s="110"/>
      <c r="K384" s="110"/>
      <c r="L384" s="110" t="s">
        <v>809</v>
      </c>
      <c r="M384" s="110" t="s">
        <v>8527</v>
      </c>
    </row>
    <row r="385" spans="1:13" x14ac:dyDescent="0.35">
      <c r="A385" s="266">
        <v>385</v>
      </c>
      <c r="B385" s="304" t="s">
        <v>8528</v>
      </c>
      <c r="C385" s="109">
        <v>1</v>
      </c>
      <c r="D385" s="110" t="s">
        <v>8602</v>
      </c>
      <c r="E385" s="110"/>
      <c r="F385" s="110"/>
      <c r="G385" s="110" t="s">
        <v>8528</v>
      </c>
      <c r="H385" s="110" t="s">
        <v>8528</v>
      </c>
      <c r="I385" s="178" t="s">
        <v>8600</v>
      </c>
      <c r="J385" s="110"/>
      <c r="K385" s="110"/>
      <c r="L385" s="110" t="s">
        <v>809</v>
      </c>
      <c r="M385" s="110" t="s">
        <v>8528</v>
      </c>
    </row>
    <row r="386" spans="1:13" x14ac:dyDescent="0.35">
      <c r="A386" s="266">
        <v>387</v>
      </c>
      <c r="B386" s="304" t="s">
        <v>8529</v>
      </c>
      <c r="C386" s="109">
        <v>1</v>
      </c>
      <c r="D386" s="110" t="s">
        <v>8602</v>
      </c>
      <c r="E386" s="110"/>
      <c r="F386" s="110"/>
      <c r="G386" s="110" t="s">
        <v>8529</v>
      </c>
      <c r="H386" s="110" t="s">
        <v>8529</v>
      </c>
      <c r="I386" s="178" t="s">
        <v>8600</v>
      </c>
      <c r="J386" s="110"/>
      <c r="K386" s="110"/>
      <c r="L386" s="110" t="s">
        <v>809</v>
      </c>
      <c r="M386" s="110" t="s">
        <v>8529</v>
      </c>
    </row>
    <row r="387" spans="1:13" x14ac:dyDescent="0.35">
      <c r="A387" s="266">
        <v>388</v>
      </c>
      <c r="B387" s="304" t="s">
        <v>8530</v>
      </c>
      <c r="C387" s="109">
        <v>1</v>
      </c>
      <c r="D387" s="110" t="s">
        <v>8602</v>
      </c>
      <c r="E387" s="110"/>
      <c r="F387" s="110"/>
      <c r="G387" s="110" t="s">
        <v>8530</v>
      </c>
      <c r="H387" s="110" t="s">
        <v>8530</v>
      </c>
      <c r="I387" s="178" t="s">
        <v>8600</v>
      </c>
      <c r="J387" s="110"/>
      <c r="K387" s="110"/>
      <c r="L387" s="110" t="s">
        <v>809</v>
      </c>
      <c r="M387" s="110" t="s">
        <v>8530</v>
      </c>
    </row>
    <row r="388" spans="1:13" x14ac:dyDescent="0.35">
      <c r="A388" s="266">
        <v>390</v>
      </c>
      <c r="B388" s="304" t="s">
        <v>8531</v>
      </c>
      <c r="C388" s="109">
        <v>1</v>
      </c>
      <c r="D388" s="110" t="s">
        <v>8602</v>
      </c>
      <c r="E388" s="110"/>
      <c r="F388" s="110"/>
      <c r="G388" s="110" t="s">
        <v>8531</v>
      </c>
      <c r="H388" s="110" t="s">
        <v>8531</v>
      </c>
      <c r="I388" s="178" t="s">
        <v>8600</v>
      </c>
      <c r="J388" s="110"/>
      <c r="K388" s="110"/>
      <c r="L388" s="110" t="s">
        <v>809</v>
      </c>
      <c r="M388" s="110" t="s">
        <v>8531</v>
      </c>
    </row>
    <row r="389" spans="1:13" x14ac:dyDescent="0.35">
      <c r="A389" s="266">
        <v>391</v>
      </c>
      <c r="B389" s="304" t="s">
        <v>8532</v>
      </c>
      <c r="C389" s="109">
        <v>1</v>
      </c>
      <c r="D389" s="110" t="s">
        <v>8602</v>
      </c>
      <c r="E389" s="110"/>
      <c r="F389" s="110"/>
      <c r="G389" s="110" t="s">
        <v>8532</v>
      </c>
      <c r="H389" s="110" t="s">
        <v>8532</v>
      </c>
      <c r="I389" s="178" t="s">
        <v>8600</v>
      </c>
      <c r="J389" s="110"/>
      <c r="K389" s="110"/>
      <c r="L389" s="110" t="s">
        <v>809</v>
      </c>
      <c r="M389" s="110" t="s">
        <v>8532</v>
      </c>
    </row>
    <row r="390" spans="1:13" x14ac:dyDescent="0.35">
      <c r="A390" s="266">
        <v>392</v>
      </c>
      <c r="B390" s="304" t="s">
        <v>8533</v>
      </c>
      <c r="C390" s="109">
        <v>1</v>
      </c>
      <c r="D390" s="110" t="s">
        <v>8602</v>
      </c>
      <c r="E390" s="110"/>
      <c r="F390" s="110"/>
      <c r="G390" s="110" t="s">
        <v>8533</v>
      </c>
      <c r="H390" s="110" t="s">
        <v>8533</v>
      </c>
      <c r="I390" s="178" t="s">
        <v>8600</v>
      </c>
      <c r="J390" s="110"/>
      <c r="K390" s="110"/>
      <c r="L390" s="110" t="s">
        <v>809</v>
      </c>
      <c r="M390" s="110" t="s">
        <v>8533</v>
      </c>
    </row>
    <row r="391" spans="1:13" x14ac:dyDescent="0.35">
      <c r="A391" s="266">
        <v>393</v>
      </c>
      <c r="B391" s="304" t="s">
        <v>8534</v>
      </c>
      <c r="C391" s="109">
        <v>1</v>
      </c>
      <c r="D391" s="110" t="s">
        <v>8602</v>
      </c>
      <c r="E391" s="110"/>
      <c r="F391" s="110"/>
      <c r="G391" s="110" t="s">
        <v>8534</v>
      </c>
      <c r="H391" s="110" t="s">
        <v>8534</v>
      </c>
      <c r="I391" s="178" t="s">
        <v>8600</v>
      </c>
      <c r="J391" s="110"/>
      <c r="K391" s="110"/>
      <c r="L391" s="110" t="s">
        <v>809</v>
      </c>
      <c r="M391" s="110" t="s">
        <v>8534</v>
      </c>
    </row>
    <row r="392" spans="1:13" x14ac:dyDescent="0.35">
      <c r="A392" s="266">
        <v>394</v>
      </c>
      <c r="B392" s="304" t="s">
        <v>8535</v>
      </c>
      <c r="C392" s="109">
        <v>1</v>
      </c>
      <c r="D392" s="110" t="s">
        <v>8602</v>
      </c>
      <c r="E392" s="110"/>
      <c r="F392" s="110"/>
      <c r="G392" s="110" t="s">
        <v>8535</v>
      </c>
      <c r="H392" s="110" t="s">
        <v>8535</v>
      </c>
      <c r="I392" s="178" t="s">
        <v>8600</v>
      </c>
      <c r="J392" s="110"/>
      <c r="K392" s="110"/>
      <c r="L392" s="110" t="s">
        <v>809</v>
      </c>
      <c r="M392" s="110" t="s">
        <v>8535</v>
      </c>
    </row>
    <row r="393" spans="1:13" x14ac:dyDescent="0.35">
      <c r="A393" s="266">
        <v>395</v>
      </c>
      <c r="B393" s="304" t="s">
        <v>8536</v>
      </c>
      <c r="C393" s="109">
        <v>1</v>
      </c>
      <c r="D393" s="110" t="s">
        <v>8602</v>
      </c>
      <c r="E393" s="110"/>
      <c r="F393" s="110"/>
      <c r="G393" s="110" t="s">
        <v>8536</v>
      </c>
      <c r="H393" s="110" t="s">
        <v>8536</v>
      </c>
      <c r="I393" s="178" t="s">
        <v>8600</v>
      </c>
      <c r="J393" s="110"/>
      <c r="K393" s="110"/>
      <c r="L393" s="110" t="s">
        <v>809</v>
      </c>
      <c r="M393" s="110" t="s">
        <v>8536</v>
      </c>
    </row>
    <row r="394" spans="1:13" x14ac:dyDescent="0.35">
      <c r="A394" s="266">
        <v>396</v>
      </c>
      <c r="B394" s="50" t="s">
        <v>7567</v>
      </c>
      <c r="C394" s="109"/>
      <c r="D394" s="110" t="s">
        <v>6989</v>
      </c>
      <c r="E394" s="110"/>
      <c r="F394" s="110"/>
      <c r="G394" s="110" t="s">
        <v>7567</v>
      </c>
      <c r="H394" s="110" t="s">
        <v>7573</v>
      </c>
      <c r="I394" s="110" t="s">
        <v>74</v>
      </c>
      <c r="J394" s="110"/>
      <c r="K394" s="110"/>
      <c r="L394" s="110" t="s">
        <v>2067</v>
      </c>
      <c r="M394" s="110" t="s">
        <v>653</v>
      </c>
    </row>
    <row r="395" spans="1:13" x14ac:dyDescent="0.35">
      <c r="A395" s="266">
        <v>397</v>
      </c>
      <c r="B395" s="50" t="s">
        <v>7566</v>
      </c>
      <c r="C395" s="109"/>
      <c r="D395" s="110" t="s">
        <v>6991</v>
      </c>
      <c r="E395" s="110"/>
      <c r="F395" s="110"/>
      <c r="G395" s="110" t="s">
        <v>7566</v>
      </c>
      <c r="H395" s="110" t="s">
        <v>7572</v>
      </c>
      <c r="I395" s="110" t="s">
        <v>74</v>
      </c>
      <c r="J395" s="110"/>
      <c r="K395" s="110"/>
      <c r="L395" s="110" t="s">
        <v>2067</v>
      </c>
      <c r="M395" s="110" t="s">
        <v>653</v>
      </c>
    </row>
    <row r="396" spans="1:13" x14ac:dyDescent="0.35">
      <c r="A396" s="266">
        <v>398</v>
      </c>
      <c r="B396" s="50" t="s">
        <v>7561</v>
      </c>
      <c r="C396" s="109"/>
      <c r="D396" s="110" t="s">
        <v>6987</v>
      </c>
      <c r="E396" s="110"/>
      <c r="F396" s="110"/>
      <c r="G396" s="110" t="s">
        <v>7561</v>
      </c>
      <c r="H396" s="178" t="s">
        <v>7674</v>
      </c>
      <c r="I396" s="110" t="s">
        <v>68</v>
      </c>
      <c r="J396" s="110"/>
      <c r="K396" s="110"/>
      <c r="L396" s="110" t="s">
        <v>2067</v>
      </c>
      <c r="M396" s="110" t="s">
        <v>653</v>
      </c>
    </row>
    <row r="397" spans="1:13" x14ac:dyDescent="0.35">
      <c r="A397" s="266">
        <v>399</v>
      </c>
      <c r="B397" s="50" t="s">
        <v>7562</v>
      </c>
      <c r="C397" s="109"/>
      <c r="D397" s="110" t="s">
        <v>6989</v>
      </c>
      <c r="E397" s="110"/>
      <c r="F397" s="110"/>
      <c r="G397" s="110" t="s">
        <v>7562</v>
      </c>
      <c r="H397" s="110" t="s">
        <v>7563</v>
      </c>
      <c r="I397" s="110" t="s">
        <v>713</v>
      </c>
      <c r="J397" s="110"/>
      <c r="K397" s="110"/>
      <c r="L397" s="110" t="s">
        <v>2067</v>
      </c>
      <c r="M397" s="110" t="s">
        <v>656</v>
      </c>
    </row>
    <row r="398" spans="1:13" x14ac:dyDescent="0.35">
      <c r="A398" s="266">
        <v>400</v>
      </c>
      <c r="B398" s="50" t="s">
        <v>7564</v>
      </c>
      <c r="C398" s="109"/>
      <c r="D398" s="110" t="s">
        <v>6981</v>
      </c>
      <c r="E398" s="110"/>
      <c r="F398" s="110"/>
      <c r="G398" s="110" t="s">
        <v>7564</v>
      </c>
      <c r="H398" s="110" t="s">
        <v>7571</v>
      </c>
      <c r="I398" s="110" t="s">
        <v>68</v>
      </c>
      <c r="J398" s="110"/>
      <c r="K398" s="110"/>
      <c r="L398" s="110" t="s">
        <v>2067</v>
      </c>
      <c r="M398" s="110" t="s">
        <v>653</v>
      </c>
    </row>
    <row r="399" spans="1:13" x14ac:dyDescent="0.35">
      <c r="A399" s="266">
        <v>401</v>
      </c>
      <c r="B399" s="50" t="s">
        <v>7568</v>
      </c>
      <c r="C399" s="109"/>
      <c r="D399" s="110" t="s">
        <v>6989</v>
      </c>
      <c r="E399" s="110"/>
      <c r="F399" s="110"/>
      <c r="G399" s="110" t="s">
        <v>7568</v>
      </c>
      <c r="H399" s="110" t="s">
        <v>7569</v>
      </c>
      <c r="I399" s="110" t="s">
        <v>74</v>
      </c>
      <c r="J399" s="110"/>
      <c r="K399" s="110"/>
      <c r="L399" s="110" t="s">
        <v>2067</v>
      </c>
      <c r="M399" s="110" t="s">
        <v>7679</v>
      </c>
    </row>
    <row r="400" spans="1:13" x14ac:dyDescent="0.35">
      <c r="A400" s="266">
        <v>402</v>
      </c>
      <c r="B400" s="50" t="s">
        <v>7574</v>
      </c>
      <c r="C400" s="109"/>
      <c r="D400" s="110" t="s">
        <v>6987</v>
      </c>
      <c r="E400" s="110"/>
      <c r="F400" s="110"/>
      <c r="G400" s="110" t="s">
        <v>7574</v>
      </c>
      <c r="H400" s="110" t="s">
        <v>7575</v>
      </c>
      <c r="I400" s="110" t="s">
        <v>80</v>
      </c>
      <c r="J400" s="110"/>
      <c r="K400" s="110"/>
      <c r="L400" s="110" t="s">
        <v>2067</v>
      </c>
      <c r="M400" s="110" t="s">
        <v>581</v>
      </c>
    </row>
    <row r="401" spans="1:13" x14ac:dyDescent="0.35">
      <c r="A401" s="266">
        <v>403</v>
      </c>
      <c r="B401" s="50" t="s">
        <v>7576</v>
      </c>
      <c r="C401" s="109"/>
      <c r="D401" s="110" t="s">
        <v>6987</v>
      </c>
      <c r="E401" s="110"/>
      <c r="F401" s="110"/>
      <c r="G401" s="110" t="s">
        <v>7576</v>
      </c>
      <c r="H401" s="110" t="s">
        <v>7577</v>
      </c>
      <c r="I401" s="110" t="s">
        <v>80</v>
      </c>
      <c r="J401" s="110"/>
      <c r="K401" s="110"/>
      <c r="L401" s="110" t="s">
        <v>2067</v>
      </c>
      <c r="M401" s="110" t="s">
        <v>529</v>
      </c>
    </row>
    <row r="402" spans="1:13" x14ac:dyDescent="0.35">
      <c r="A402" s="266">
        <v>404</v>
      </c>
      <c r="B402" s="50" t="s">
        <v>7559</v>
      </c>
      <c r="C402" s="109"/>
      <c r="D402" s="110" t="s">
        <v>6987</v>
      </c>
      <c r="E402" s="110"/>
      <c r="F402" s="110"/>
      <c r="G402" s="110" t="s">
        <v>7559</v>
      </c>
      <c r="H402" s="110" t="s">
        <v>7560</v>
      </c>
      <c r="I402" s="110" t="s">
        <v>80</v>
      </c>
      <c r="J402" s="110"/>
      <c r="K402" s="110"/>
      <c r="L402" s="110" t="s">
        <v>2067</v>
      </c>
      <c r="M402" s="110" t="s">
        <v>653</v>
      </c>
    </row>
    <row r="403" spans="1:13" x14ac:dyDescent="0.35">
      <c r="A403" s="266">
        <v>405</v>
      </c>
      <c r="B403" s="50" t="s">
        <v>7578</v>
      </c>
      <c r="C403" s="109"/>
      <c r="D403" s="110" t="s">
        <v>6987</v>
      </c>
      <c r="E403" s="110"/>
      <c r="F403" s="110"/>
      <c r="G403" s="110" t="s">
        <v>7578</v>
      </c>
      <c r="H403" s="110" t="s">
        <v>7579</v>
      </c>
      <c r="I403" s="110" t="s">
        <v>80</v>
      </c>
      <c r="J403" s="110"/>
      <c r="K403" s="110"/>
      <c r="L403" s="110" t="s">
        <v>2067</v>
      </c>
      <c r="M403" s="110" t="s">
        <v>540</v>
      </c>
    </row>
    <row r="404" spans="1:13" x14ac:dyDescent="0.35">
      <c r="A404" s="266">
        <v>406</v>
      </c>
      <c r="B404" s="50" t="s">
        <v>7580</v>
      </c>
      <c r="C404" s="109"/>
      <c r="D404" s="110" t="s">
        <v>6987</v>
      </c>
      <c r="E404" s="110"/>
      <c r="F404" s="110"/>
      <c r="G404" s="110" t="s">
        <v>7580</v>
      </c>
      <c r="H404" s="110" t="s">
        <v>7581</v>
      </c>
      <c r="I404" s="110" t="s">
        <v>80</v>
      </c>
      <c r="J404" s="110"/>
      <c r="K404" s="110"/>
      <c r="L404" s="110" t="s">
        <v>2067</v>
      </c>
      <c r="M404" s="110" t="s">
        <v>534</v>
      </c>
    </row>
    <row r="405" spans="1:13" x14ac:dyDescent="0.35">
      <c r="A405" s="266">
        <v>407</v>
      </c>
      <c r="B405" s="50" t="s">
        <v>7582</v>
      </c>
      <c r="C405" s="109"/>
      <c r="D405" s="110" t="s">
        <v>6987</v>
      </c>
      <c r="E405" s="110"/>
      <c r="F405" s="110"/>
      <c r="G405" s="110" t="s">
        <v>7582</v>
      </c>
      <c r="H405" s="110" t="s">
        <v>7583</v>
      </c>
      <c r="I405" s="110" t="s">
        <v>80</v>
      </c>
      <c r="J405" s="110"/>
      <c r="K405" s="110"/>
      <c r="L405" s="110" t="s">
        <v>2067</v>
      </c>
      <c r="M405" s="110" t="s">
        <v>413</v>
      </c>
    </row>
    <row r="406" spans="1:13" x14ac:dyDescent="0.35">
      <c r="A406" s="266">
        <v>408</v>
      </c>
      <c r="B406" s="50" t="s">
        <v>7584</v>
      </c>
      <c r="C406" s="109"/>
      <c r="D406" s="110" t="s">
        <v>6987</v>
      </c>
      <c r="E406" s="110"/>
      <c r="F406" s="110"/>
      <c r="G406" s="110" t="s">
        <v>7584</v>
      </c>
      <c r="H406" s="110" t="s">
        <v>7585</v>
      </c>
      <c r="I406" s="110" t="s">
        <v>80</v>
      </c>
      <c r="J406" s="110"/>
      <c r="K406" s="110"/>
      <c r="L406" s="110" t="s">
        <v>2067</v>
      </c>
      <c r="M406" s="110" t="s">
        <v>412</v>
      </c>
    </row>
    <row r="407" spans="1:13" x14ac:dyDescent="0.35">
      <c r="A407" s="266">
        <v>409</v>
      </c>
      <c r="B407" s="50" t="s">
        <v>7586</v>
      </c>
      <c r="C407" s="109"/>
      <c r="D407" s="110" t="s">
        <v>6987</v>
      </c>
      <c r="E407" s="110"/>
      <c r="F407" s="110"/>
      <c r="G407" s="110" t="s">
        <v>7586</v>
      </c>
      <c r="H407" s="110" t="s">
        <v>7587</v>
      </c>
      <c r="I407" s="110" t="s">
        <v>80</v>
      </c>
      <c r="J407" s="110"/>
      <c r="K407" s="110" t="s">
        <v>93</v>
      </c>
      <c r="L407" s="110" t="s">
        <v>2067</v>
      </c>
      <c r="M407" s="110"/>
    </row>
    <row r="408" spans="1:13" x14ac:dyDescent="0.35">
      <c r="A408" s="266">
        <v>410</v>
      </c>
      <c r="B408" s="50" t="s">
        <v>7588</v>
      </c>
      <c r="C408" s="109"/>
      <c r="D408" s="110" t="s">
        <v>6987</v>
      </c>
      <c r="E408" s="110"/>
      <c r="F408" s="110"/>
      <c r="G408" s="110" t="s">
        <v>7588</v>
      </c>
      <c r="H408" s="110" t="s">
        <v>7589</v>
      </c>
      <c r="I408" s="110" t="s">
        <v>80</v>
      </c>
      <c r="J408" s="110"/>
      <c r="K408" s="110"/>
      <c r="L408" s="110" t="s">
        <v>2067</v>
      </c>
      <c r="M408" s="110" t="s">
        <v>494</v>
      </c>
    </row>
    <row r="409" spans="1:13" x14ac:dyDescent="0.35">
      <c r="A409" s="266">
        <v>411</v>
      </c>
      <c r="B409" s="50" t="s">
        <v>7558</v>
      </c>
      <c r="C409" s="109"/>
      <c r="D409" s="110" t="s">
        <v>6987</v>
      </c>
      <c r="E409" s="110"/>
      <c r="F409" s="110"/>
      <c r="G409" s="178" t="s">
        <v>7558</v>
      </c>
      <c r="H409" s="110" t="s">
        <v>7591</v>
      </c>
      <c r="I409" s="110" t="s">
        <v>80</v>
      </c>
      <c r="J409" s="110"/>
      <c r="K409" s="110"/>
      <c r="L409" s="110" t="s">
        <v>2067</v>
      </c>
      <c r="M409" s="110" t="s">
        <v>7679</v>
      </c>
    </row>
    <row r="410" spans="1:13" x14ac:dyDescent="0.35">
      <c r="A410" s="266">
        <v>412</v>
      </c>
      <c r="B410" s="50" t="s">
        <v>7673</v>
      </c>
      <c r="C410" s="109"/>
      <c r="D410" s="110" t="s">
        <v>6987</v>
      </c>
      <c r="E410" s="110"/>
      <c r="F410" s="110"/>
      <c r="G410" s="178" t="s">
        <v>7673</v>
      </c>
      <c r="H410" s="110" t="s">
        <v>7590</v>
      </c>
      <c r="I410" s="110" t="s">
        <v>80</v>
      </c>
      <c r="J410" s="110"/>
      <c r="K410" s="110"/>
      <c r="L410" s="110" t="s">
        <v>2067</v>
      </c>
      <c r="M410" s="110" t="s">
        <v>7263</v>
      </c>
    </row>
    <row r="411" spans="1:13" x14ac:dyDescent="0.35">
      <c r="A411" s="266">
        <v>413</v>
      </c>
      <c r="B411" s="50" t="s">
        <v>7592</v>
      </c>
      <c r="C411" s="109"/>
      <c r="D411" s="110" t="s">
        <v>6981</v>
      </c>
      <c r="E411" s="110"/>
      <c r="F411" s="110"/>
      <c r="G411" s="110" t="s">
        <v>7592</v>
      </c>
      <c r="H411" s="110" t="s">
        <v>7593</v>
      </c>
      <c r="I411" s="110" t="s">
        <v>80</v>
      </c>
      <c r="J411" s="110"/>
      <c r="K411" s="110"/>
      <c r="L411" s="110" t="s">
        <v>2067</v>
      </c>
      <c r="M411" s="110" t="s">
        <v>412</v>
      </c>
    </row>
    <row r="412" spans="1:13" x14ac:dyDescent="0.35">
      <c r="A412" s="266">
        <v>414</v>
      </c>
      <c r="B412" s="50" t="s">
        <v>7565</v>
      </c>
      <c r="C412" s="109"/>
      <c r="D412" s="110" t="s">
        <v>6981</v>
      </c>
      <c r="E412" s="110"/>
      <c r="F412" s="110"/>
      <c r="G412" s="110" t="s">
        <v>7565</v>
      </c>
      <c r="H412" s="110" t="s">
        <v>7570</v>
      </c>
      <c r="I412" s="110" t="s">
        <v>80</v>
      </c>
      <c r="J412" s="110"/>
      <c r="K412" s="110"/>
      <c r="L412" s="110" t="s">
        <v>2067</v>
      </c>
      <c r="M412" s="110" t="s">
        <v>653</v>
      </c>
    </row>
    <row r="413" spans="1:13" x14ac:dyDescent="0.35">
      <c r="A413" s="266">
        <v>415</v>
      </c>
      <c r="B413" s="50" t="s">
        <v>7594</v>
      </c>
      <c r="C413" s="109"/>
      <c r="D413" s="110" t="s">
        <v>6981</v>
      </c>
      <c r="E413" s="110"/>
      <c r="F413" s="110"/>
      <c r="G413" s="110" t="s">
        <v>7594</v>
      </c>
      <c r="H413" s="110" t="s">
        <v>7595</v>
      </c>
      <c r="I413" s="110" t="s">
        <v>80</v>
      </c>
      <c r="J413" s="110"/>
      <c r="K413" s="110"/>
      <c r="L413" s="110" t="s">
        <v>2067</v>
      </c>
      <c r="M413" s="110" t="s">
        <v>529</v>
      </c>
    </row>
    <row r="414" spans="1:13" x14ac:dyDescent="0.35">
      <c r="A414" s="266">
        <v>416</v>
      </c>
      <c r="B414" s="50" t="s">
        <v>7596</v>
      </c>
      <c r="C414" s="109"/>
      <c r="D414" s="110" t="s">
        <v>6989</v>
      </c>
      <c r="E414" s="110"/>
      <c r="F414" s="110"/>
      <c r="G414" s="110" t="s">
        <v>7596</v>
      </c>
      <c r="H414" s="110" t="s">
        <v>7597</v>
      </c>
      <c r="I414" s="110" t="s">
        <v>80</v>
      </c>
      <c r="J414" s="110"/>
      <c r="K414" s="110"/>
      <c r="L414" s="110" t="s">
        <v>2067</v>
      </c>
      <c r="M414" s="110" t="s">
        <v>529</v>
      </c>
    </row>
    <row r="415" spans="1:13" x14ac:dyDescent="0.35">
      <c r="A415" s="266">
        <v>417</v>
      </c>
      <c r="B415" s="50" t="s">
        <v>7598</v>
      </c>
      <c r="C415" s="109"/>
      <c r="D415" s="110" t="s">
        <v>6989</v>
      </c>
      <c r="E415" s="110"/>
      <c r="F415" s="110"/>
      <c r="G415" s="110" t="s">
        <v>7598</v>
      </c>
      <c r="H415" s="110" t="s">
        <v>7599</v>
      </c>
      <c r="I415" s="110" t="s">
        <v>80</v>
      </c>
      <c r="J415" s="110"/>
      <c r="K415" s="110"/>
      <c r="L415" s="110" t="s">
        <v>2067</v>
      </c>
      <c r="M415" s="110" t="s">
        <v>492</v>
      </c>
    </row>
    <row r="416" spans="1:13" x14ac:dyDescent="0.35">
      <c r="A416" s="266">
        <v>418</v>
      </c>
      <c r="B416" s="50" t="s">
        <v>7600</v>
      </c>
      <c r="C416" s="109"/>
      <c r="D416" s="110" t="s">
        <v>6989</v>
      </c>
      <c r="E416" s="110"/>
      <c r="F416" s="110"/>
      <c r="G416" s="110" t="s">
        <v>7600</v>
      </c>
      <c r="H416" s="110" t="s">
        <v>7601</v>
      </c>
      <c r="I416" s="110" t="s">
        <v>80</v>
      </c>
      <c r="J416" s="110"/>
      <c r="K416" s="110"/>
      <c r="L416" s="110" t="s">
        <v>2067</v>
      </c>
      <c r="M416" s="110" t="s">
        <v>578</v>
      </c>
    </row>
    <row r="417" spans="1:13" x14ac:dyDescent="0.35">
      <c r="A417" s="266">
        <v>419</v>
      </c>
      <c r="B417" s="50" t="s">
        <v>7602</v>
      </c>
      <c r="C417" s="109"/>
      <c r="D417" s="110" t="s">
        <v>6989</v>
      </c>
      <c r="E417" s="110"/>
      <c r="F417" s="110"/>
      <c r="G417" s="110" t="s">
        <v>7602</v>
      </c>
      <c r="H417" s="110" t="s">
        <v>7603</v>
      </c>
      <c r="I417" s="110" t="s">
        <v>80</v>
      </c>
      <c r="J417" s="110"/>
      <c r="K417" s="110"/>
      <c r="L417" s="110" t="s">
        <v>2067</v>
      </c>
      <c r="M417" s="110" t="s">
        <v>424</v>
      </c>
    </row>
    <row r="418" spans="1:13" x14ac:dyDescent="0.35">
      <c r="A418" s="266">
        <v>420</v>
      </c>
      <c r="B418" s="50" t="s">
        <v>7604</v>
      </c>
      <c r="C418" s="109"/>
      <c r="D418" s="110" t="s">
        <v>6989</v>
      </c>
      <c r="E418" s="110"/>
      <c r="F418" s="110"/>
      <c r="G418" s="110" t="s">
        <v>7604</v>
      </c>
      <c r="H418" s="110" t="s">
        <v>7605</v>
      </c>
      <c r="I418" s="110" t="s">
        <v>80</v>
      </c>
      <c r="J418" s="110"/>
      <c r="K418" s="110"/>
      <c r="L418" s="110" t="s">
        <v>2067</v>
      </c>
      <c r="M418" s="110" t="s">
        <v>413</v>
      </c>
    </row>
    <row r="419" spans="1:13" x14ac:dyDescent="0.35">
      <c r="A419" s="266">
        <v>421</v>
      </c>
      <c r="B419" s="50" t="s">
        <v>7606</v>
      </c>
      <c r="C419" s="109"/>
      <c r="D419" s="110" t="s">
        <v>6989</v>
      </c>
      <c r="E419" s="110"/>
      <c r="F419" s="110"/>
      <c r="G419" s="110" t="s">
        <v>7606</v>
      </c>
      <c r="H419" s="110" t="s">
        <v>7607</v>
      </c>
      <c r="I419" s="110" t="s">
        <v>80</v>
      </c>
      <c r="J419" s="110"/>
      <c r="K419" s="110"/>
      <c r="L419" s="110" t="s">
        <v>2067</v>
      </c>
      <c r="M419" s="110" t="s">
        <v>649</v>
      </c>
    </row>
    <row r="420" spans="1:13" x14ac:dyDescent="0.35">
      <c r="A420" s="266">
        <v>422</v>
      </c>
      <c r="B420" s="50" t="s">
        <v>7608</v>
      </c>
      <c r="C420" s="109"/>
      <c r="D420" s="110" t="s">
        <v>6989</v>
      </c>
      <c r="E420" s="110"/>
      <c r="F420" s="110"/>
      <c r="G420" s="110" t="s">
        <v>7608</v>
      </c>
      <c r="H420" s="110" t="s">
        <v>7609</v>
      </c>
      <c r="I420" s="110" t="s">
        <v>80</v>
      </c>
      <c r="J420" s="110"/>
      <c r="K420" s="110"/>
      <c r="L420" s="110" t="s">
        <v>2067</v>
      </c>
      <c r="M420" s="110" t="s">
        <v>494</v>
      </c>
    </row>
    <row r="421" spans="1:13" x14ac:dyDescent="0.35">
      <c r="A421" s="266">
        <v>423</v>
      </c>
      <c r="B421" s="50" t="s">
        <v>7610</v>
      </c>
      <c r="C421" s="109"/>
      <c r="D421" s="110" t="s">
        <v>6989</v>
      </c>
      <c r="E421" s="110"/>
      <c r="F421" s="110"/>
      <c r="G421" s="110" t="s">
        <v>7610</v>
      </c>
      <c r="H421" s="110" t="s">
        <v>7611</v>
      </c>
      <c r="I421" s="110" t="s">
        <v>80</v>
      </c>
      <c r="J421" s="110"/>
      <c r="K421" s="110"/>
      <c r="L421" s="110" t="s">
        <v>2067</v>
      </c>
      <c r="M421" s="110" t="s">
        <v>412</v>
      </c>
    </row>
    <row r="422" spans="1:13" x14ac:dyDescent="0.35">
      <c r="A422" s="266">
        <v>424</v>
      </c>
      <c r="B422" s="50" t="s">
        <v>7644</v>
      </c>
      <c r="C422" s="109"/>
      <c r="D422" s="110" t="s">
        <v>6989</v>
      </c>
      <c r="E422" s="110"/>
      <c r="F422" s="110"/>
      <c r="G422" s="110" t="s">
        <v>7644</v>
      </c>
      <c r="H422" s="110" t="s">
        <v>7612</v>
      </c>
      <c r="I422" s="110" t="s">
        <v>80</v>
      </c>
      <c r="J422" s="110"/>
      <c r="K422" s="110"/>
      <c r="L422" s="110" t="s">
        <v>2067</v>
      </c>
      <c r="M422" s="110" t="s">
        <v>7263</v>
      </c>
    </row>
    <row r="423" spans="1:13" x14ac:dyDescent="0.35">
      <c r="A423" s="266">
        <v>425</v>
      </c>
      <c r="B423" s="50" t="s">
        <v>7645</v>
      </c>
      <c r="C423" s="109"/>
      <c r="D423" s="110" t="s">
        <v>6989</v>
      </c>
      <c r="E423" s="110"/>
      <c r="F423" s="110"/>
      <c r="G423" s="110" t="s">
        <v>7645</v>
      </c>
      <c r="H423" s="110" t="s">
        <v>7613</v>
      </c>
      <c r="I423" s="110" t="s">
        <v>80</v>
      </c>
      <c r="J423" s="110"/>
      <c r="K423" s="110"/>
      <c r="L423" s="110" t="s">
        <v>2067</v>
      </c>
      <c r="M423" s="110" t="s">
        <v>7266</v>
      </c>
    </row>
    <row r="424" spans="1:13" x14ac:dyDescent="0.35">
      <c r="A424" s="266">
        <v>426</v>
      </c>
      <c r="B424" s="50" t="s">
        <v>7646</v>
      </c>
      <c r="C424" s="109"/>
      <c r="D424" s="110" t="s">
        <v>6989</v>
      </c>
      <c r="E424" s="110"/>
      <c r="F424" s="110"/>
      <c r="G424" s="110" t="s">
        <v>7646</v>
      </c>
      <c r="H424" s="110" t="s">
        <v>7614</v>
      </c>
      <c r="I424" s="110" t="s">
        <v>80</v>
      </c>
      <c r="J424" s="110"/>
      <c r="K424" s="110"/>
      <c r="L424" s="110" t="s">
        <v>2067</v>
      </c>
      <c r="M424" s="110" t="s">
        <v>7267</v>
      </c>
    </row>
    <row r="425" spans="1:13" x14ac:dyDescent="0.35">
      <c r="A425" s="266">
        <v>427</v>
      </c>
      <c r="B425" s="50" t="s">
        <v>7647</v>
      </c>
      <c r="C425" s="109"/>
      <c r="D425" s="110" t="s">
        <v>6989</v>
      </c>
      <c r="E425" s="110"/>
      <c r="F425" s="110"/>
      <c r="G425" s="110" t="s">
        <v>7647</v>
      </c>
      <c r="H425" s="110" t="s">
        <v>7615</v>
      </c>
      <c r="I425" s="110" t="s">
        <v>80</v>
      </c>
      <c r="J425" s="110"/>
      <c r="K425" s="110"/>
      <c r="L425" s="110" t="s">
        <v>2067</v>
      </c>
      <c r="M425" s="110" t="s">
        <v>7261</v>
      </c>
    </row>
    <row r="426" spans="1:13" x14ac:dyDescent="0.35">
      <c r="A426" s="266">
        <v>428</v>
      </c>
      <c r="B426" s="50" t="s">
        <v>7648</v>
      </c>
      <c r="C426" s="109"/>
      <c r="D426" s="110" t="s">
        <v>6989</v>
      </c>
      <c r="E426" s="110"/>
      <c r="F426" s="110"/>
      <c r="G426" s="110" t="s">
        <v>7648</v>
      </c>
      <c r="H426" s="110" t="s">
        <v>7616</v>
      </c>
      <c r="I426" s="110" t="s">
        <v>80</v>
      </c>
      <c r="J426" s="110"/>
      <c r="K426" s="110"/>
      <c r="L426" s="110" t="s">
        <v>2067</v>
      </c>
      <c r="M426" s="110" t="s">
        <v>7262</v>
      </c>
    </row>
    <row r="427" spans="1:13" x14ac:dyDescent="0.35">
      <c r="A427" s="266">
        <v>429</v>
      </c>
      <c r="B427" s="50" t="s">
        <v>7649</v>
      </c>
      <c r="C427" s="109"/>
      <c r="D427" s="110" t="s">
        <v>6989</v>
      </c>
      <c r="E427" s="110"/>
      <c r="F427" s="110"/>
      <c r="G427" s="110" t="s">
        <v>7649</v>
      </c>
      <c r="H427" s="110" t="s">
        <v>7617</v>
      </c>
      <c r="I427" s="110" t="s">
        <v>80</v>
      </c>
      <c r="J427" s="110"/>
      <c r="K427" s="110"/>
      <c r="L427" s="110" t="s">
        <v>2067</v>
      </c>
      <c r="M427" s="110" t="s">
        <v>7268</v>
      </c>
    </row>
    <row r="428" spans="1:13" x14ac:dyDescent="0.35">
      <c r="A428" s="266">
        <v>430</v>
      </c>
      <c r="B428" s="50" t="s">
        <v>7650</v>
      </c>
      <c r="C428" s="109"/>
      <c r="D428" s="110" t="s">
        <v>6989</v>
      </c>
      <c r="E428" s="110"/>
      <c r="F428" s="110"/>
      <c r="G428" s="110" t="s">
        <v>7650</v>
      </c>
      <c r="H428" s="110" t="s">
        <v>7618</v>
      </c>
      <c r="I428" s="110" t="s">
        <v>80</v>
      </c>
      <c r="J428" s="110"/>
      <c r="K428" s="110"/>
      <c r="L428" s="110" t="s">
        <v>2067</v>
      </c>
      <c r="M428" s="110" t="s">
        <v>7269</v>
      </c>
    </row>
    <row r="429" spans="1:13" x14ac:dyDescent="0.35">
      <c r="A429" s="266">
        <v>431</v>
      </c>
      <c r="B429" s="50" t="s">
        <v>7619</v>
      </c>
      <c r="C429" s="109"/>
      <c r="D429" s="110" t="s">
        <v>6983</v>
      </c>
      <c r="E429" s="110"/>
      <c r="F429" s="110"/>
      <c r="G429" s="110" t="s">
        <v>7619</v>
      </c>
      <c r="H429" s="110" t="s">
        <v>7620</v>
      </c>
      <c r="I429" s="110" t="s">
        <v>80</v>
      </c>
      <c r="J429" s="110"/>
      <c r="K429" s="110"/>
      <c r="L429" s="110" t="s">
        <v>2067</v>
      </c>
      <c r="M429" s="110" t="s">
        <v>529</v>
      </c>
    </row>
    <row r="430" spans="1:13" x14ac:dyDescent="0.35">
      <c r="A430" s="266">
        <v>432</v>
      </c>
      <c r="B430" s="50" t="s">
        <v>7621</v>
      </c>
      <c r="C430" s="109"/>
      <c r="D430" s="110" t="s">
        <v>6983</v>
      </c>
      <c r="E430" s="110"/>
      <c r="F430" s="110"/>
      <c r="G430" s="110" t="s">
        <v>7621</v>
      </c>
      <c r="H430" s="110" t="s">
        <v>7622</v>
      </c>
      <c r="I430" s="110" t="s">
        <v>80</v>
      </c>
      <c r="J430" s="110"/>
      <c r="K430" s="110"/>
      <c r="L430" s="110" t="s">
        <v>2067</v>
      </c>
      <c r="M430" s="110" t="s">
        <v>432</v>
      </c>
    </row>
    <row r="431" spans="1:13" x14ac:dyDescent="0.35">
      <c r="A431" s="266">
        <v>433</v>
      </c>
      <c r="B431" s="50" t="s">
        <v>7623</v>
      </c>
      <c r="C431" s="109"/>
      <c r="D431" s="110" t="s">
        <v>6983</v>
      </c>
      <c r="E431" s="110"/>
      <c r="F431" s="110"/>
      <c r="G431" s="110" t="s">
        <v>7623</v>
      </c>
      <c r="H431" s="110" t="s">
        <v>7624</v>
      </c>
      <c r="I431" s="110" t="s">
        <v>80</v>
      </c>
      <c r="J431" s="110"/>
      <c r="K431" s="110"/>
      <c r="L431" s="110" t="s">
        <v>2067</v>
      </c>
      <c r="M431" s="110" t="s">
        <v>492</v>
      </c>
    </row>
    <row r="432" spans="1:13" x14ac:dyDescent="0.35">
      <c r="A432" s="266">
        <v>434</v>
      </c>
      <c r="B432" s="50" t="s">
        <v>7635</v>
      </c>
      <c r="C432" s="109"/>
      <c r="D432" s="110" t="s">
        <v>6991</v>
      </c>
      <c r="E432" s="110"/>
      <c r="F432" s="110"/>
      <c r="G432" s="110" t="s">
        <v>7635</v>
      </c>
      <c r="H432" s="110" t="s">
        <v>7625</v>
      </c>
      <c r="I432" s="110" t="s">
        <v>80</v>
      </c>
      <c r="J432" s="110"/>
      <c r="K432" s="110"/>
      <c r="L432" s="110" t="s">
        <v>2067</v>
      </c>
      <c r="M432" s="110" t="s">
        <v>523</v>
      </c>
    </row>
    <row r="433" spans="1:13" x14ac:dyDescent="0.35">
      <c r="A433" s="266">
        <v>435</v>
      </c>
      <c r="B433" s="50" t="s">
        <v>7626</v>
      </c>
      <c r="C433" s="109"/>
      <c r="D433" s="110" t="s">
        <v>6991</v>
      </c>
      <c r="E433" s="110"/>
      <c r="F433" s="110"/>
      <c r="G433" s="110" t="s">
        <v>7626</v>
      </c>
      <c r="H433" s="178" t="s">
        <v>7668</v>
      </c>
      <c r="I433" s="110" t="s">
        <v>80</v>
      </c>
      <c r="J433" s="110"/>
      <c r="K433" s="110"/>
      <c r="L433" s="110" t="s">
        <v>2067</v>
      </c>
      <c r="M433" s="110" t="s">
        <v>642</v>
      </c>
    </row>
    <row r="434" spans="1:13" x14ac:dyDescent="0.35">
      <c r="A434" s="266">
        <v>436</v>
      </c>
      <c r="B434" s="50" t="s">
        <v>7628</v>
      </c>
      <c r="C434" s="109"/>
      <c r="D434" s="110" t="s">
        <v>6991</v>
      </c>
      <c r="E434" s="110"/>
      <c r="F434" s="110"/>
      <c r="G434" s="110" t="s">
        <v>7628</v>
      </c>
      <c r="H434" s="110" t="s">
        <v>7629</v>
      </c>
      <c r="I434" s="110" t="s">
        <v>80</v>
      </c>
      <c r="J434" s="110"/>
      <c r="K434" s="110"/>
      <c r="L434" s="110" t="s">
        <v>2067</v>
      </c>
      <c r="M434" s="110" t="s">
        <v>429</v>
      </c>
    </row>
    <row r="435" spans="1:13" x14ac:dyDescent="0.35">
      <c r="A435" s="266">
        <v>437</v>
      </c>
      <c r="B435" s="50" t="s">
        <v>7630</v>
      </c>
      <c r="C435" s="109"/>
      <c r="D435" s="110" t="s">
        <v>6991</v>
      </c>
      <c r="E435" s="110"/>
      <c r="F435" s="110"/>
      <c r="G435" s="110" t="s">
        <v>7630</v>
      </c>
      <c r="H435" s="110" t="s">
        <v>7631</v>
      </c>
      <c r="I435" s="110" t="s">
        <v>80</v>
      </c>
      <c r="J435" s="110"/>
      <c r="K435" s="110"/>
      <c r="L435" s="110" t="s">
        <v>2067</v>
      </c>
      <c r="M435" s="110" t="s">
        <v>424</v>
      </c>
    </row>
    <row r="436" spans="1:13" x14ac:dyDescent="0.35">
      <c r="A436" s="266">
        <v>438</v>
      </c>
      <c r="B436" s="50" t="s">
        <v>7632</v>
      </c>
      <c r="C436" s="109"/>
      <c r="D436" s="110" t="s">
        <v>6991</v>
      </c>
      <c r="E436" s="110"/>
      <c r="F436" s="110"/>
      <c r="G436" s="110" t="s">
        <v>7632</v>
      </c>
      <c r="H436" s="110" t="s">
        <v>7633</v>
      </c>
      <c r="I436" s="110" t="s">
        <v>80</v>
      </c>
      <c r="J436" s="110"/>
      <c r="K436" s="110"/>
      <c r="L436" s="110" t="s">
        <v>2067</v>
      </c>
      <c r="M436" s="110" t="s">
        <v>7178</v>
      </c>
    </row>
    <row r="437" spans="1:13" x14ac:dyDescent="0.35">
      <c r="A437" s="266">
        <v>439</v>
      </c>
      <c r="B437" s="50" t="s">
        <v>7636</v>
      </c>
      <c r="C437" s="109"/>
      <c r="D437" s="110" t="s">
        <v>6993</v>
      </c>
      <c r="E437" s="110"/>
      <c r="F437" s="110"/>
      <c r="G437" s="110" t="s">
        <v>7636</v>
      </c>
      <c r="H437" s="110" t="s">
        <v>7634</v>
      </c>
      <c r="I437" s="110" t="s">
        <v>74</v>
      </c>
      <c r="J437" s="110"/>
      <c r="K437" s="110"/>
      <c r="L437" s="110" t="s">
        <v>2067</v>
      </c>
      <c r="M437" s="110" t="s">
        <v>7178</v>
      </c>
    </row>
    <row r="438" spans="1:13" x14ac:dyDescent="0.35">
      <c r="A438" s="266">
        <v>440</v>
      </c>
      <c r="B438" s="50"/>
      <c r="C438" s="109"/>
      <c r="D438" s="110"/>
      <c r="E438" s="110"/>
      <c r="F438" s="110"/>
      <c r="G438" s="110"/>
      <c r="H438" s="110"/>
      <c r="I438" s="110"/>
      <c r="J438" s="110"/>
      <c r="K438" s="110"/>
      <c r="L438" s="110"/>
      <c r="M438" s="110" t="s">
        <v>7178</v>
      </c>
    </row>
    <row r="439" spans="1:13" x14ac:dyDescent="0.35">
      <c r="A439" s="266">
        <v>441</v>
      </c>
      <c r="B439" s="50" t="s">
        <v>7637</v>
      </c>
      <c r="C439" s="109"/>
      <c r="D439" s="110" t="s">
        <v>7001</v>
      </c>
      <c r="E439" s="110"/>
      <c r="F439" s="110"/>
      <c r="G439" s="110" t="s">
        <v>7637</v>
      </c>
      <c r="H439" s="178" t="s">
        <v>7672</v>
      </c>
      <c r="I439" s="110" t="s">
        <v>74</v>
      </c>
      <c r="J439" s="110"/>
      <c r="K439" s="110"/>
      <c r="L439" s="110" t="s">
        <v>2067</v>
      </c>
      <c r="M439" s="110" t="s">
        <v>7178</v>
      </c>
    </row>
    <row r="440" spans="1:13" x14ac:dyDescent="0.35">
      <c r="A440" s="266">
        <v>442</v>
      </c>
      <c r="B440" s="255"/>
      <c r="C440" s="109"/>
      <c r="D440" s="110"/>
      <c r="E440" s="110"/>
      <c r="F440" s="110"/>
      <c r="G440" s="110"/>
      <c r="H440" s="110"/>
      <c r="I440" s="110"/>
      <c r="J440" s="110"/>
      <c r="K440" s="110"/>
      <c r="L440" s="110"/>
      <c r="M440" s="110" t="s">
        <v>7178</v>
      </c>
    </row>
    <row r="441" spans="1:13" x14ac:dyDescent="0.35">
      <c r="A441" s="266">
        <v>443</v>
      </c>
      <c r="B441" s="304" t="s">
        <v>7682</v>
      </c>
      <c r="C441" s="109"/>
      <c r="D441" s="110" t="s">
        <v>6977</v>
      </c>
      <c r="E441" s="110"/>
      <c r="F441" s="110"/>
      <c r="G441" s="178" t="s">
        <v>7682</v>
      </c>
      <c r="H441" s="110" t="s">
        <v>7696</v>
      </c>
      <c r="I441" s="110" t="s">
        <v>77</v>
      </c>
      <c r="J441" s="110"/>
      <c r="K441" s="110"/>
      <c r="L441" s="110" t="s">
        <v>2067</v>
      </c>
      <c r="M441" s="110" t="s">
        <v>556</v>
      </c>
    </row>
    <row r="442" spans="1:13" x14ac:dyDescent="0.35">
      <c r="A442" s="266">
        <v>444</v>
      </c>
      <c r="B442" s="50" t="s">
        <v>7684</v>
      </c>
      <c r="C442" s="109"/>
      <c r="D442" s="110" t="s">
        <v>6977</v>
      </c>
      <c r="E442" s="110"/>
      <c r="F442" s="110"/>
      <c r="G442" s="110" t="s">
        <v>7684</v>
      </c>
      <c r="H442" s="110" t="s">
        <v>7697</v>
      </c>
      <c r="I442" s="110" t="s">
        <v>80</v>
      </c>
      <c r="J442" s="110"/>
      <c r="K442" s="110"/>
      <c r="L442" s="110" t="s">
        <v>2067</v>
      </c>
      <c r="M442" s="110" t="s">
        <v>523</v>
      </c>
    </row>
    <row r="443" spans="1:13" x14ac:dyDescent="0.35">
      <c r="A443" s="266">
        <v>445</v>
      </c>
      <c r="B443" s="50" t="s">
        <v>7685</v>
      </c>
      <c r="C443" s="109"/>
      <c r="D443" s="110" t="s">
        <v>6977</v>
      </c>
      <c r="E443" s="110"/>
      <c r="F443" s="110"/>
      <c r="G443" s="110" t="s">
        <v>7685</v>
      </c>
      <c r="H443" s="110" t="s">
        <v>7698</v>
      </c>
      <c r="I443" s="110" t="s">
        <v>77</v>
      </c>
      <c r="J443" s="110"/>
      <c r="K443" s="110"/>
      <c r="L443" s="110" t="s">
        <v>2067</v>
      </c>
      <c r="M443" s="110" t="s">
        <v>446</v>
      </c>
    </row>
    <row r="444" spans="1:13" x14ac:dyDescent="0.35">
      <c r="A444" s="266">
        <v>446</v>
      </c>
      <c r="B444" s="50" t="s">
        <v>7686</v>
      </c>
      <c r="C444" s="109"/>
      <c r="D444" s="110" t="s">
        <v>6977</v>
      </c>
      <c r="E444" s="110"/>
      <c r="F444" s="110"/>
      <c r="G444" s="110" t="s">
        <v>7686</v>
      </c>
      <c r="H444" s="110" t="s">
        <v>7699</v>
      </c>
      <c r="I444" s="110" t="s">
        <v>77</v>
      </c>
      <c r="J444" s="110"/>
      <c r="K444" s="110" t="s">
        <v>93</v>
      </c>
      <c r="L444" s="110" t="s">
        <v>2067</v>
      </c>
      <c r="M444" s="110"/>
    </row>
    <row r="445" spans="1:13" x14ac:dyDescent="0.35">
      <c r="A445" s="266">
        <v>447</v>
      </c>
      <c r="B445" s="50" t="s">
        <v>7687</v>
      </c>
      <c r="C445" s="109"/>
      <c r="D445" s="110" t="s">
        <v>6977</v>
      </c>
      <c r="E445" s="110"/>
      <c r="F445" s="110"/>
      <c r="G445" s="110" t="s">
        <v>7687</v>
      </c>
      <c r="H445" s="110" t="s">
        <v>7700</v>
      </c>
      <c r="I445" s="110" t="s">
        <v>77</v>
      </c>
      <c r="J445" s="110" t="s">
        <v>275</v>
      </c>
      <c r="K445" s="110"/>
      <c r="L445" s="110" t="s">
        <v>2067</v>
      </c>
      <c r="M445" s="110"/>
    </row>
    <row r="446" spans="1:13" x14ac:dyDescent="0.35">
      <c r="A446" s="266">
        <v>448</v>
      </c>
      <c r="B446" s="50" t="s">
        <v>7688</v>
      </c>
      <c r="C446" s="109"/>
      <c r="D446" s="110" t="s">
        <v>6977</v>
      </c>
      <c r="E446" s="110"/>
      <c r="F446" s="110"/>
      <c r="G446" s="110" t="s">
        <v>7688</v>
      </c>
      <c r="H446" s="110" t="s">
        <v>7701</v>
      </c>
      <c r="I446" s="110" t="s">
        <v>80</v>
      </c>
      <c r="J446" s="110"/>
      <c r="K446" s="110"/>
      <c r="L446" s="110" t="s">
        <v>2067</v>
      </c>
      <c r="M446" s="110" t="s">
        <v>446</v>
      </c>
    </row>
    <row r="447" spans="1:13" x14ac:dyDescent="0.35">
      <c r="A447" s="266">
        <v>449</v>
      </c>
      <c r="B447" s="50" t="s">
        <v>7689</v>
      </c>
      <c r="C447" s="109"/>
      <c r="D447" s="110" t="s">
        <v>6977</v>
      </c>
      <c r="E447" s="110"/>
      <c r="F447" s="110"/>
      <c r="G447" s="110" t="s">
        <v>7689</v>
      </c>
      <c r="H447" s="110" t="s">
        <v>7702</v>
      </c>
      <c r="I447" s="110" t="s">
        <v>74</v>
      </c>
      <c r="J447" s="110"/>
      <c r="K447" s="110"/>
      <c r="L447" s="110" t="s">
        <v>2067</v>
      </c>
      <c r="M447" s="110" t="s">
        <v>424</v>
      </c>
    </row>
    <row r="448" spans="1:13" x14ac:dyDescent="0.35">
      <c r="A448" s="266">
        <v>450</v>
      </c>
      <c r="B448" s="50" t="s">
        <v>7690</v>
      </c>
      <c r="C448" s="109"/>
      <c r="D448" s="110" t="s">
        <v>6977</v>
      </c>
      <c r="E448" s="110"/>
      <c r="F448" s="110"/>
      <c r="G448" s="110" t="s">
        <v>7690</v>
      </c>
      <c r="H448" s="110" t="s">
        <v>7703</v>
      </c>
      <c r="I448" s="110" t="s">
        <v>71</v>
      </c>
      <c r="J448" s="110"/>
      <c r="K448" s="110"/>
      <c r="L448" s="110" t="s">
        <v>2067</v>
      </c>
      <c r="M448" s="110" t="s">
        <v>408</v>
      </c>
    </row>
    <row r="449" spans="1:18" x14ac:dyDescent="0.35">
      <c r="A449" s="266">
        <v>451</v>
      </c>
      <c r="B449" s="50" t="s">
        <v>7691</v>
      </c>
      <c r="C449" s="109"/>
      <c r="D449" s="110" t="s">
        <v>6977</v>
      </c>
      <c r="E449" s="110"/>
      <c r="F449" s="110"/>
      <c r="G449" s="110" t="s">
        <v>7691</v>
      </c>
      <c r="H449" s="110" t="s">
        <v>7704</v>
      </c>
      <c r="I449" s="110" t="s">
        <v>71</v>
      </c>
      <c r="J449" s="110"/>
      <c r="K449" s="110"/>
      <c r="L449" s="110" t="s">
        <v>2067</v>
      </c>
      <c r="M449" s="110" t="s">
        <v>673</v>
      </c>
      <c r="P449" s="57"/>
      <c r="Q449" s="57"/>
      <c r="R449" s="57"/>
    </row>
    <row r="450" spans="1:18" x14ac:dyDescent="0.35">
      <c r="A450" s="266">
        <v>452</v>
      </c>
      <c r="B450" s="50" t="s">
        <v>7692</v>
      </c>
      <c r="C450" s="109"/>
      <c r="D450" s="110" t="s">
        <v>6977</v>
      </c>
      <c r="E450" s="110"/>
      <c r="F450" s="110"/>
      <c r="G450" s="110" t="s">
        <v>7692</v>
      </c>
      <c r="H450" s="110" t="s">
        <v>7705</v>
      </c>
      <c r="I450" s="110" t="s">
        <v>71</v>
      </c>
      <c r="J450" s="110"/>
      <c r="K450" s="110"/>
      <c r="L450" s="110" t="s">
        <v>2067</v>
      </c>
      <c r="M450" s="110" t="s">
        <v>676</v>
      </c>
      <c r="P450" s="56"/>
      <c r="Q450" s="56"/>
      <c r="R450" s="56"/>
    </row>
    <row r="451" spans="1:18" x14ac:dyDescent="0.35">
      <c r="A451" s="266">
        <v>453</v>
      </c>
      <c r="B451" s="50" t="s">
        <v>7693</v>
      </c>
      <c r="C451" s="109"/>
      <c r="D451" s="110" t="s">
        <v>6977</v>
      </c>
      <c r="E451" s="110"/>
      <c r="F451" s="110"/>
      <c r="G451" s="110" t="s">
        <v>7693</v>
      </c>
      <c r="H451" s="110" t="s">
        <v>7706</v>
      </c>
      <c r="I451" s="110" t="s">
        <v>77</v>
      </c>
      <c r="J451" s="110"/>
      <c r="K451" s="110" t="s">
        <v>97</v>
      </c>
      <c r="L451" s="110" t="s">
        <v>2067</v>
      </c>
      <c r="M451" s="110"/>
      <c r="P451" s="57"/>
      <c r="Q451" s="57"/>
      <c r="R451" s="57"/>
    </row>
    <row r="452" spans="1:18" x14ac:dyDescent="0.35">
      <c r="A452" s="266">
        <v>454</v>
      </c>
      <c r="B452" s="50" t="s">
        <v>7694</v>
      </c>
      <c r="C452" s="109"/>
      <c r="D452" s="110" t="s">
        <v>6977</v>
      </c>
      <c r="E452" s="110"/>
      <c r="F452" s="110"/>
      <c r="G452" s="110" t="s">
        <v>7694</v>
      </c>
      <c r="H452" s="110" t="s">
        <v>7707</v>
      </c>
      <c r="I452" s="110" t="s">
        <v>77</v>
      </c>
      <c r="J452" s="110" t="s">
        <v>1357</v>
      </c>
      <c r="K452" s="110"/>
      <c r="L452" s="110" t="s">
        <v>2067</v>
      </c>
      <c r="M452" s="110"/>
      <c r="P452" s="56"/>
      <c r="Q452" s="56"/>
      <c r="R452" s="56"/>
    </row>
    <row r="453" spans="1:18" x14ac:dyDescent="0.35">
      <c r="A453" s="266">
        <v>455</v>
      </c>
      <c r="B453" s="50" t="s">
        <v>7695</v>
      </c>
      <c r="C453" s="109"/>
      <c r="D453" s="110" t="s">
        <v>6977</v>
      </c>
      <c r="E453" s="110"/>
      <c r="F453" s="110"/>
      <c r="G453" s="178" t="s">
        <v>7695</v>
      </c>
      <c r="H453" s="110" t="s">
        <v>7708</v>
      </c>
      <c r="I453" s="110" t="s">
        <v>77</v>
      </c>
      <c r="J453" s="110"/>
      <c r="K453" s="110"/>
      <c r="L453" s="110" t="s">
        <v>2067</v>
      </c>
      <c r="M453" s="110" t="s">
        <v>635</v>
      </c>
      <c r="P453" s="57"/>
      <c r="Q453" s="57"/>
      <c r="R453" s="57"/>
    </row>
    <row r="454" spans="1:18" x14ac:dyDescent="0.35">
      <c r="A454" s="266">
        <v>456</v>
      </c>
      <c r="B454" s="254" t="s">
        <v>7683</v>
      </c>
      <c r="C454" s="109"/>
      <c r="D454" s="110" t="s">
        <v>6977</v>
      </c>
      <c r="E454" s="110"/>
      <c r="F454" s="110"/>
      <c r="G454" s="110" t="s">
        <v>7683</v>
      </c>
      <c r="H454" s="110" t="s">
        <v>7709</v>
      </c>
      <c r="I454" s="110" t="s">
        <v>71</v>
      </c>
      <c r="J454" s="110"/>
      <c r="K454" s="110"/>
      <c r="L454" s="110" t="s">
        <v>2067</v>
      </c>
      <c r="M454" s="110" t="s">
        <v>679</v>
      </c>
      <c r="P454" s="56"/>
      <c r="Q454" s="56"/>
      <c r="R454" s="56"/>
    </row>
    <row r="455" spans="1:18" x14ac:dyDescent="0.35">
      <c r="A455" s="266">
        <v>457</v>
      </c>
      <c r="B455" s="273" t="s">
        <v>7738</v>
      </c>
      <c r="C455" s="205"/>
      <c r="D455" s="272" t="s">
        <v>6979</v>
      </c>
      <c r="E455" s="272"/>
      <c r="F455" s="272"/>
      <c r="G455" s="272" t="s">
        <v>7738</v>
      </c>
      <c r="H455" s="272" t="s">
        <v>7739</v>
      </c>
      <c r="I455" s="272" t="s">
        <v>77</v>
      </c>
      <c r="J455" s="272"/>
      <c r="K455" s="272"/>
      <c r="L455" s="272" t="s">
        <v>2067</v>
      </c>
      <c r="M455" s="272" t="s">
        <v>556</v>
      </c>
      <c r="P455" s="57"/>
      <c r="Q455" s="57"/>
      <c r="R455" s="57"/>
    </row>
    <row r="456" spans="1:18" x14ac:dyDescent="0.35">
      <c r="A456" s="266">
        <v>458</v>
      </c>
      <c r="B456" s="273" t="s">
        <v>7710</v>
      </c>
      <c r="C456" s="200"/>
      <c r="D456" s="272" t="s">
        <v>6979</v>
      </c>
      <c r="E456" s="178"/>
      <c r="F456" s="178"/>
      <c r="G456" s="178" t="s">
        <v>7710</v>
      </c>
      <c r="H456" s="178" t="s">
        <v>7711</v>
      </c>
      <c r="I456" s="178" t="s">
        <v>77</v>
      </c>
      <c r="J456" s="178"/>
      <c r="K456" s="178"/>
      <c r="L456" s="178" t="s">
        <v>2067</v>
      </c>
      <c r="M456" s="178" t="s">
        <v>642</v>
      </c>
      <c r="P456" s="56"/>
      <c r="Q456" s="56"/>
      <c r="R456" s="56"/>
    </row>
    <row r="457" spans="1:18" x14ac:dyDescent="0.35">
      <c r="A457" s="266">
        <v>459</v>
      </c>
      <c r="B457" s="273" t="s">
        <v>7712</v>
      </c>
      <c r="C457" s="205"/>
      <c r="D457" s="272" t="s">
        <v>6979</v>
      </c>
      <c r="E457" s="272"/>
      <c r="F457" s="272"/>
      <c r="G457" s="272" t="s">
        <v>7712</v>
      </c>
      <c r="H457" s="272" t="s">
        <v>7713</v>
      </c>
      <c r="I457" s="272" t="s">
        <v>77</v>
      </c>
      <c r="J457" s="272"/>
      <c r="K457" s="272"/>
      <c r="L457" s="272" t="s">
        <v>2067</v>
      </c>
      <c r="M457" s="272" t="s">
        <v>429</v>
      </c>
      <c r="P457" s="95"/>
      <c r="Q457" s="95"/>
      <c r="R457" s="95"/>
    </row>
    <row r="458" spans="1:18" x14ac:dyDescent="0.35">
      <c r="A458" s="266">
        <v>460</v>
      </c>
      <c r="B458" s="273" t="s">
        <v>7714</v>
      </c>
      <c r="C458" s="200"/>
      <c r="D458" s="272" t="s">
        <v>6979</v>
      </c>
      <c r="E458" s="178"/>
      <c r="F458" s="178"/>
      <c r="G458" s="178" t="s">
        <v>7714</v>
      </c>
      <c r="H458" s="178" t="s">
        <v>7715</v>
      </c>
      <c r="I458" s="178" t="s">
        <v>80</v>
      </c>
      <c r="J458" s="178"/>
      <c r="K458" s="178"/>
      <c r="L458" s="178" t="s">
        <v>2067</v>
      </c>
      <c r="M458" s="178" t="s">
        <v>523</v>
      </c>
      <c r="P458" s="56"/>
      <c r="Q458" s="56"/>
      <c r="R458" s="56"/>
    </row>
    <row r="459" spans="1:18" x14ac:dyDescent="0.35">
      <c r="A459" s="266">
        <v>461</v>
      </c>
      <c r="B459" s="273" t="s">
        <v>7716</v>
      </c>
      <c r="C459" s="205"/>
      <c r="D459" s="272" t="s">
        <v>6979</v>
      </c>
      <c r="E459" s="272"/>
      <c r="F459" s="272"/>
      <c r="G459" s="272" t="s">
        <v>7716</v>
      </c>
      <c r="H459" s="272" t="s">
        <v>7717</v>
      </c>
      <c r="I459" s="272" t="s">
        <v>80</v>
      </c>
      <c r="J459" s="272"/>
      <c r="K459" s="272"/>
      <c r="L459" s="272" t="s">
        <v>2067</v>
      </c>
      <c r="M459" s="272" t="s">
        <v>432</v>
      </c>
      <c r="P459" s="95"/>
      <c r="Q459" s="95"/>
      <c r="R459" s="95"/>
    </row>
    <row r="460" spans="1:18" x14ac:dyDescent="0.35">
      <c r="A460" s="266">
        <v>462</v>
      </c>
      <c r="B460" s="273" t="s">
        <v>7718</v>
      </c>
      <c r="C460" s="200"/>
      <c r="D460" s="272" t="s">
        <v>6979</v>
      </c>
      <c r="E460" s="178"/>
      <c r="F460" s="178"/>
      <c r="G460" s="178" t="s">
        <v>7718</v>
      </c>
      <c r="H460" s="178" t="s">
        <v>7719</v>
      </c>
      <c r="I460" s="178" t="s">
        <v>74</v>
      </c>
      <c r="J460" s="178"/>
      <c r="K460" s="178"/>
      <c r="L460" s="178" t="s">
        <v>2067</v>
      </c>
      <c r="M460" s="178" t="s">
        <v>642</v>
      </c>
      <c r="P460" s="97"/>
      <c r="Q460" s="97"/>
      <c r="R460" s="97"/>
    </row>
    <row r="461" spans="1:18" x14ac:dyDescent="0.35">
      <c r="A461" s="266">
        <v>463</v>
      </c>
      <c r="B461" s="273" t="s">
        <v>7720</v>
      </c>
      <c r="C461" s="205"/>
      <c r="D461" s="272" t="s">
        <v>6979</v>
      </c>
      <c r="E461" s="272"/>
      <c r="F461" s="272"/>
      <c r="G461" s="272" t="s">
        <v>7720</v>
      </c>
      <c r="H461" s="272" t="s">
        <v>7721</v>
      </c>
      <c r="I461" s="272" t="s">
        <v>74</v>
      </c>
      <c r="J461" s="272"/>
      <c r="K461" s="272"/>
      <c r="L461" s="272" t="s">
        <v>2067</v>
      </c>
      <c r="M461" s="272" t="s">
        <v>439</v>
      </c>
      <c r="P461" s="95"/>
      <c r="Q461" s="95"/>
      <c r="R461" s="95"/>
    </row>
    <row r="462" spans="1:18" x14ac:dyDescent="0.35">
      <c r="A462" s="266">
        <v>464</v>
      </c>
      <c r="B462" s="273" t="s">
        <v>7722</v>
      </c>
      <c r="C462" s="200"/>
      <c r="D462" s="272" t="s">
        <v>6979</v>
      </c>
      <c r="E462" s="178"/>
      <c r="F462" s="178"/>
      <c r="G462" s="178" t="s">
        <v>7722</v>
      </c>
      <c r="H462" s="178" t="s">
        <v>7723</v>
      </c>
      <c r="I462" s="178" t="s">
        <v>74</v>
      </c>
      <c r="J462" s="178"/>
      <c r="K462" s="178" t="s">
        <v>93</v>
      </c>
      <c r="L462" s="178" t="s">
        <v>2067</v>
      </c>
      <c r="M462" s="178"/>
      <c r="P462" s="97"/>
      <c r="Q462" s="97"/>
      <c r="R462" s="97"/>
    </row>
    <row r="463" spans="1:18" x14ac:dyDescent="0.35">
      <c r="A463" s="266">
        <v>465</v>
      </c>
      <c r="B463" s="273" t="s">
        <v>7724</v>
      </c>
      <c r="C463" s="205"/>
      <c r="D463" s="272" t="s">
        <v>6979</v>
      </c>
      <c r="E463" s="272"/>
      <c r="F463" s="272"/>
      <c r="G463" s="272" t="s">
        <v>7724</v>
      </c>
      <c r="H463" s="272" t="s">
        <v>7725</v>
      </c>
      <c r="I463" s="272" t="s">
        <v>74</v>
      </c>
      <c r="J463" s="272"/>
      <c r="K463" s="272"/>
      <c r="L463" s="272" t="s">
        <v>2067</v>
      </c>
      <c r="M463" s="272" t="s">
        <v>429</v>
      </c>
    </row>
    <row r="464" spans="1:18" x14ac:dyDescent="0.35">
      <c r="A464" s="266">
        <v>466</v>
      </c>
      <c r="B464" s="273" t="s">
        <v>7726</v>
      </c>
      <c r="C464" s="200"/>
      <c r="D464" s="272" t="s">
        <v>6979</v>
      </c>
      <c r="E464" s="178"/>
      <c r="F464" s="178"/>
      <c r="G464" s="178" t="s">
        <v>7726</v>
      </c>
      <c r="H464" s="178" t="s">
        <v>7727</v>
      </c>
      <c r="I464" s="178" t="s">
        <v>71</v>
      </c>
      <c r="J464" s="178"/>
      <c r="K464" s="178"/>
      <c r="L464" s="178" t="s">
        <v>2067</v>
      </c>
      <c r="M464" s="178" t="s">
        <v>408</v>
      </c>
    </row>
    <row r="465" spans="1:13" x14ac:dyDescent="0.35">
      <c r="A465" s="266">
        <v>467</v>
      </c>
      <c r="B465" s="273" t="s">
        <v>7728</v>
      </c>
      <c r="C465" s="205"/>
      <c r="D465" s="272" t="s">
        <v>6979</v>
      </c>
      <c r="E465" s="272"/>
      <c r="F465" s="272"/>
      <c r="G465" s="272" t="s">
        <v>7728</v>
      </c>
      <c r="H465" s="272" t="s">
        <v>7729</v>
      </c>
      <c r="I465" s="272" t="s">
        <v>71</v>
      </c>
      <c r="J465" s="272"/>
      <c r="K465" s="272"/>
      <c r="L465" s="272" t="s">
        <v>2067</v>
      </c>
      <c r="M465" s="272" t="s">
        <v>673</v>
      </c>
    </row>
    <row r="466" spans="1:13" x14ac:dyDescent="0.35">
      <c r="A466" s="266">
        <v>468</v>
      </c>
      <c r="B466" s="273" t="s">
        <v>7730</v>
      </c>
      <c r="C466" s="200"/>
      <c r="D466" s="272" t="s">
        <v>6979</v>
      </c>
      <c r="E466" s="178"/>
      <c r="F466" s="178"/>
      <c r="G466" s="178" t="s">
        <v>7730</v>
      </c>
      <c r="H466" s="178" t="s">
        <v>7731</v>
      </c>
      <c r="I466" s="178" t="s">
        <v>71</v>
      </c>
      <c r="J466" s="178"/>
      <c r="K466" s="178"/>
      <c r="L466" s="178" t="s">
        <v>2067</v>
      </c>
      <c r="M466" s="178" t="s">
        <v>405</v>
      </c>
    </row>
    <row r="467" spans="1:13" x14ac:dyDescent="0.35">
      <c r="A467" s="266">
        <v>469</v>
      </c>
      <c r="B467" s="273" t="s">
        <v>7732</v>
      </c>
      <c r="C467" s="205"/>
      <c r="D467" s="272" t="s">
        <v>6979</v>
      </c>
      <c r="E467" s="272"/>
      <c r="F467" s="272"/>
      <c r="G467" s="272" t="s">
        <v>7732</v>
      </c>
      <c r="H467" s="272" t="s">
        <v>7733</v>
      </c>
      <c r="I467" s="272" t="s">
        <v>71</v>
      </c>
      <c r="J467" s="272"/>
      <c r="K467" s="272"/>
      <c r="L467" s="272" t="s">
        <v>2067</v>
      </c>
      <c r="M467" s="272" t="s">
        <v>670</v>
      </c>
    </row>
    <row r="468" spans="1:13" x14ac:dyDescent="0.35">
      <c r="A468" s="266">
        <v>470</v>
      </c>
      <c r="B468" s="273" t="s">
        <v>7734</v>
      </c>
      <c r="C468" s="200"/>
      <c r="D468" s="272" t="s">
        <v>6979</v>
      </c>
      <c r="E468" s="178"/>
      <c r="F468" s="178"/>
      <c r="G468" s="178" t="s">
        <v>7734</v>
      </c>
      <c r="H468" s="178" t="s">
        <v>7735</v>
      </c>
      <c r="I468" s="178" t="s">
        <v>71</v>
      </c>
      <c r="J468" s="178"/>
      <c r="K468" s="178"/>
      <c r="L468" s="178" t="s">
        <v>2067</v>
      </c>
      <c r="M468" s="178" t="s">
        <v>676</v>
      </c>
    </row>
    <row r="469" spans="1:13" x14ac:dyDescent="0.35">
      <c r="A469" s="266">
        <v>471</v>
      </c>
      <c r="B469" s="274" t="s">
        <v>7736</v>
      </c>
      <c r="C469" s="205"/>
      <c r="D469" s="272" t="s">
        <v>6979</v>
      </c>
      <c r="E469" s="272"/>
      <c r="F469" s="272"/>
      <c r="G469" s="272" t="s">
        <v>7736</v>
      </c>
      <c r="H469" s="272" t="s">
        <v>7740</v>
      </c>
      <c r="I469" s="272" t="s">
        <v>713</v>
      </c>
      <c r="J469" s="272"/>
      <c r="K469" s="272"/>
      <c r="L469" s="272" t="s">
        <v>2067</v>
      </c>
      <c r="M469" s="272" t="s">
        <v>673</v>
      </c>
    </row>
    <row r="470" spans="1:13" x14ac:dyDescent="0.35">
      <c r="A470" s="266">
        <v>472</v>
      </c>
      <c r="B470" s="273" t="s">
        <v>7737</v>
      </c>
      <c r="C470" s="200"/>
      <c r="D470" s="272" t="s">
        <v>6979</v>
      </c>
      <c r="E470" s="178"/>
      <c r="F470" s="178"/>
      <c r="G470" s="178" t="s">
        <v>7737</v>
      </c>
      <c r="H470" s="178" t="s">
        <v>7741</v>
      </c>
      <c r="I470" s="178" t="s">
        <v>713</v>
      </c>
      <c r="J470" s="178"/>
      <c r="K470" s="178"/>
      <c r="L470" s="178" t="s">
        <v>2067</v>
      </c>
      <c r="M470" s="178" t="s">
        <v>670</v>
      </c>
    </row>
    <row r="471" spans="1:13" x14ac:dyDescent="0.35">
      <c r="A471" s="266">
        <v>473</v>
      </c>
      <c r="B471" s="273" t="s">
        <v>7742</v>
      </c>
      <c r="C471" s="109"/>
      <c r="D471" s="110" t="s">
        <v>6981</v>
      </c>
      <c r="E471" s="110"/>
      <c r="F471" s="110"/>
      <c r="G471" s="110" t="s">
        <v>7742</v>
      </c>
      <c r="H471" s="110" t="s">
        <v>7743</v>
      </c>
      <c r="I471" s="110" t="s">
        <v>77</v>
      </c>
      <c r="J471" s="110"/>
      <c r="K471" s="110"/>
      <c r="L471" s="110" t="s">
        <v>2067</v>
      </c>
      <c r="M471" s="110" t="s">
        <v>529</v>
      </c>
    </row>
    <row r="472" spans="1:13" x14ac:dyDescent="0.35">
      <c r="A472" s="266">
        <v>474</v>
      </c>
      <c r="B472" s="274" t="s">
        <v>7744</v>
      </c>
      <c r="C472" s="109"/>
      <c r="D472" s="110" t="s">
        <v>6981</v>
      </c>
      <c r="E472" s="110"/>
      <c r="F472" s="110"/>
      <c r="G472" s="110" t="s">
        <v>7744</v>
      </c>
      <c r="H472" s="110" t="s">
        <v>7745</v>
      </c>
      <c r="I472" s="110" t="s">
        <v>77</v>
      </c>
      <c r="J472" s="110"/>
      <c r="K472" s="110" t="s">
        <v>93</v>
      </c>
      <c r="L472" s="110" t="s">
        <v>2067</v>
      </c>
      <c r="M472" s="110"/>
    </row>
    <row r="473" spans="1:13" x14ac:dyDescent="0.35">
      <c r="A473" s="266">
        <v>475</v>
      </c>
      <c r="B473" s="304" t="s">
        <v>7746</v>
      </c>
      <c r="C473" s="109"/>
      <c r="D473" s="110" t="s">
        <v>6981</v>
      </c>
      <c r="E473" s="110"/>
      <c r="F473" s="110"/>
      <c r="G473" s="110" t="s">
        <v>7746</v>
      </c>
      <c r="H473" s="110" t="s">
        <v>7747</v>
      </c>
      <c r="I473" s="110" t="s">
        <v>77</v>
      </c>
      <c r="J473" s="110" t="s">
        <v>275</v>
      </c>
      <c r="K473" s="110"/>
      <c r="L473" s="110" t="s">
        <v>2067</v>
      </c>
      <c r="M473" s="110"/>
    </row>
    <row r="474" spans="1:13" x14ac:dyDescent="0.35">
      <c r="A474" s="266">
        <v>476</v>
      </c>
      <c r="B474" s="50" t="s">
        <v>7748</v>
      </c>
      <c r="C474" s="109"/>
      <c r="D474" s="110" t="s">
        <v>6981</v>
      </c>
      <c r="E474" s="110"/>
      <c r="F474" s="110"/>
      <c r="G474" s="110" t="s">
        <v>7748</v>
      </c>
      <c r="H474" s="110" t="s">
        <v>7766</v>
      </c>
      <c r="I474" s="110" t="s">
        <v>71</v>
      </c>
      <c r="J474" s="110"/>
      <c r="K474" s="110"/>
      <c r="L474" s="110" t="s">
        <v>2067</v>
      </c>
      <c r="M474" s="110" t="s">
        <v>408</v>
      </c>
    </row>
    <row r="475" spans="1:13" x14ac:dyDescent="0.35">
      <c r="A475" s="266">
        <v>477</v>
      </c>
      <c r="B475" s="50" t="s">
        <v>7749</v>
      </c>
      <c r="C475" s="109"/>
      <c r="D475" s="110" t="s">
        <v>6981</v>
      </c>
      <c r="E475" s="110"/>
      <c r="F475" s="110"/>
      <c r="G475" s="110" t="s">
        <v>7749</v>
      </c>
      <c r="H475" s="110" t="s">
        <v>7767</v>
      </c>
      <c r="I475" s="110" t="s">
        <v>71</v>
      </c>
      <c r="J475" s="110"/>
      <c r="K475" s="110"/>
      <c r="L475" s="110" t="s">
        <v>2067</v>
      </c>
      <c r="M475" s="110" t="s">
        <v>679</v>
      </c>
    </row>
    <row r="476" spans="1:13" x14ac:dyDescent="0.35">
      <c r="A476" s="266">
        <v>478</v>
      </c>
      <c r="B476" s="50" t="s">
        <v>7750</v>
      </c>
      <c r="C476" s="109"/>
      <c r="D476" s="110" t="s">
        <v>6981</v>
      </c>
      <c r="E476" s="110"/>
      <c r="F476" s="110"/>
      <c r="G476" s="110" t="s">
        <v>7750</v>
      </c>
      <c r="H476" s="110" t="s">
        <v>7768</v>
      </c>
      <c r="I476" s="110" t="s">
        <v>71</v>
      </c>
      <c r="J476" s="110"/>
      <c r="K476" s="110"/>
      <c r="L476" s="110" t="s">
        <v>2067</v>
      </c>
      <c r="M476" s="110" t="s">
        <v>645</v>
      </c>
    </row>
    <row r="477" spans="1:13" x14ac:dyDescent="0.35">
      <c r="A477" s="266">
        <v>479</v>
      </c>
      <c r="B477" s="50" t="s">
        <v>7751</v>
      </c>
      <c r="C477" s="109"/>
      <c r="D477" s="110" t="s">
        <v>6981</v>
      </c>
      <c r="E477" s="110"/>
      <c r="F477" s="110"/>
      <c r="G477" s="110" t="s">
        <v>7751</v>
      </c>
      <c r="H477" s="110" t="s">
        <v>7769</v>
      </c>
      <c r="I477" s="110" t="s">
        <v>71</v>
      </c>
      <c r="J477" s="110"/>
      <c r="K477" s="110"/>
      <c r="L477" s="110" t="s">
        <v>2067</v>
      </c>
      <c r="M477" s="110" t="s">
        <v>402</v>
      </c>
    </row>
    <row r="478" spans="1:13" x14ac:dyDescent="0.35">
      <c r="A478" s="266">
        <v>480</v>
      </c>
      <c r="B478" s="50" t="s">
        <v>7752</v>
      </c>
      <c r="C478" s="109"/>
      <c r="D478" s="110" t="s">
        <v>6981</v>
      </c>
      <c r="E478" s="110"/>
      <c r="F478" s="110"/>
      <c r="G478" s="110" t="s">
        <v>7752</v>
      </c>
      <c r="H478" s="178" t="s">
        <v>7777</v>
      </c>
      <c r="I478" s="110" t="s">
        <v>713</v>
      </c>
      <c r="J478" s="110"/>
      <c r="K478" s="110"/>
      <c r="L478" s="110" t="s">
        <v>2067</v>
      </c>
      <c r="M478" s="110" t="s">
        <v>532</v>
      </c>
    </row>
    <row r="479" spans="1:13" x14ac:dyDescent="0.35">
      <c r="A479" s="266">
        <v>481</v>
      </c>
      <c r="B479" s="50" t="s">
        <v>7753</v>
      </c>
      <c r="C479" s="109"/>
      <c r="D479" s="110" t="s">
        <v>6981</v>
      </c>
      <c r="E479" s="110"/>
      <c r="F479" s="110"/>
      <c r="G479" s="110" t="s">
        <v>7753</v>
      </c>
      <c r="H479" s="110" t="s">
        <v>7770</v>
      </c>
      <c r="I479" s="110" t="s">
        <v>80</v>
      </c>
      <c r="J479" s="110"/>
      <c r="K479" s="110"/>
      <c r="L479" s="110" t="s">
        <v>2067</v>
      </c>
      <c r="M479" s="110" t="s">
        <v>412</v>
      </c>
    </row>
    <row r="480" spans="1:13" x14ac:dyDescent="0.35">
      <c r="A480" s="266">
        <v>482</v>
      </c>
      <c r="B480" s="50" t="s">
        <v>7754</v>
      </c>
      <c r="C480" s="109"/>
      <c r="D480" s="110" t="s">
        <v>6981</v>
      </c>
      <c r="E480" s="110"/>
      <c r="F480" s="110"/>
      <c r="G480" s="110" t="s">
        <v>7754</v>
      </c>
      <c r="H480" s="110" t="s">
        <v>7771</v>
      </c>
      <c r="I480" s="110" t="s">
        <v>68</v>
      </c>
      <c r="J480" s="110"/>
      <c r="K480" s="110"/>
      <c r="L480" s="110" t="s">
        <v>2067</v>
      </c>
      <c r="M480" s="110" t="s">
        <v>412</v>
      </c>
    </row>
    <row r="481" spans="1:13" x14ac:dyDescent="0.35">
      <c r="A481" s="266">
        <v>483</v>
      </c>
      <c r="B481" s="50" t="s">
        <v>7755</v>
      </c>
      <c r="C481" s="109"/>
      <c r="D481" s="110" t="s">
        <v>6981</v>
      </c>
      <c r="E481" s="110"/>
      <c r="F481" s="110"/>
      <c r="G481" s="110" t="s">
        <v>7755</v>
      </c>
      <c r="H481" s="110" t="s">
        <v>7756</v>
      </c>
      <c r="I481" s="110" t="s">
        <v>77</v>
      </c>
      <c r="J481" s="110" t="s">
        <v>1357</v>
      </c>
      <c r="K481" s="110"/>
      <c r="L481" s="110" t="s">
        <v>2067</v>
      </c>
      <c r="M481" s="110"/>
    </row>
    <row r="482" spans="1:13" x14ac:dyDescent="0.35">
      <c r="A482" s="266">
        <v>484</v>
      </c>
      <c r="B482" s="50" t="s">
        <v>7757</v>
      </c>
      <c r="C482" s="109"/>
      <c r="D482" s="110" t="s">
        <v>6981</v>
      </c>
      <c r="E482" s="110"/>
      <c r="F482" s="110"/>
      <c r="G482" s="110" t="s">
        <v>7757</v>
      </c>
      <c r="H482" s="110" t="s">
        <v>7758</v>
      </c>
      <c r="I482" s="110" t="s">
        <v>77</v>
      </c>
      <c r="J482" s="110" t="s">
        <v>1432</v>
      </c>
      <c r="K482" s="110"/>
      <c r="L482" s="110" t="s">
        <v>2067</v>
      </c>
      <c r="M482" s="110"/>
    </row>
    <row r="483" spans="1:13" x14ac:dyDescent="0.35">
      <c r="A483" s="266">
        <v>485</v>
      </c>
      <c r="B483" s="50" t="s">
        <v>7759</v>
      </c>
      <c r="C483" s="109"/>
      <c r="D483" s="110" t="s">
        <v>6981</v>
      </c>
      <c r="E483" s="110"/>
      <c r="F483" s="110" t="s">
        <v>43</v>
      </c>
      <c r="G483" s="110" t="s">
        <v>7759</v>
      </c>
      <c r="H483" s="110" t="s">
        <v>7760</v>
      </c>
      <c r="I483" s="110" t="s">
        <v>77</v>
      </c>
      <c r="J483" s="110"/>
      <c r="K483" s="110"/>
      <c r="L483" s="110" t="s">
        <v>2067</v>
      </c>
      <c r="M483" s="110"/>
    </row>
    <row r="484" spans="1:13" x14ac:dyDescent="0.35">
      <c r="A484" s="266">
        <v>486</v>
      </c>
      <c r="B484" s="50" t="s">
        <v>7761</v>
      </c>
      <c r="C484" s="109"/>
      <c r="D484" s="110" t="s">
        <v>6981</v>
      </c>
      <c r="E484" s="110"/>
      <c r="F484" s="110"/>
      <c r="G484" s="110" t="s">
        <v>7761</v>
      </c>
      <c r="H484" s="178" t="s">
        <v>7776</v>
      </c>
      <c r="I484" s="110" t="s">
        <v>71</v>
      </c>
      <c r="J484" s="110"/>
      <c r="K484" s="110"/>
      <c r="L484" s="110" t="s">
        <v>2067</v>
      </c>
      <c r="M484" s="110" t="s">
        <v>423</v>
      </c>
    </row>
    <row r="485" spans="1:13" x14ac:dyDescent="0.35">
      <c r="A485" s="266">
        <v>487</v>
      </c>
      <c r="B485" s="50" t="s">
        <v>7762</v>
      </c>
      <c r="C485" s="109"/>
      <c r="D485" s="110" t="s">
        <v>6981</v>
      </c>
      <c r="E485" s="110"/>
      <c r="F485" s="110"/>
      <c r="G485" s="110" t="s">
        <v>7762</v>
      </c>
      <c r="H485" s="110" t="s">
        <v>7772</v>
      </c>
      <c r="I485" s="110" t="s">
        <v>68</v>
      </c>
      <c r="J485" s="110"/>
      <c r="K485" s="110"/>
      <c r="L485" s="110" t="s">
        <v>2067</v>
      </c>
      <c r="M485" s="110" t="s">
        <v>653</v>
      </c>
    </row>
    <row r="486" spans="1:13" x14ac:dyDescent="0.35">
      <c r="A486" s="266">
        <v>488</v>
      </c>
      <c r="B486" s="50" t="s">
        <v>7763</v>
      </c>
      <c r="C486" s="109"/>
      <c r="D486" s="110" t="s">
        <v>6981</v>
      </c>
      <c r="E486" s="110"/>
      <c r="F486" s="110"/>
      <c r="G486" s="110" t="s">
        <v>7763</v>
      </c>
      <c r="H486" s="110" t="s">
        <v>7773</v>
      </c>
      <c r="I486" s="110" t="s">
        <v>80</v>
      </c>
      <c r="J486" s="110"/>
      <c r="K486" s="110"/>
      <c r="L486" s="110" t="s">
        <v>2067</v>
      </c>
      <c r="M486" s="110" t="s">
        <v>653</v>
      </c>
    </row>
    <row r="487" spans="1:13" x14ac:dyDescent="0.35">
      <c r="A487" s="266">
        <v>489</v>
      </c>
      <c r="B487" s="50" t="s">
        <v>7764</v>
      </c>
      <c r="C487" s="109"/>
      <c r="D487" s="110" t="s">
        <v>6981</v>
      </c>
      <c r="E487" s="110"/>
      <c r="F487" s="110"/>
      <c r="G487" s="110" t="s">
        <v>7764</v>
      </c>
      <c r="H487" s="110" t="s">
        <v>7774</v>
      </c>
      <c r="I487" s="110" t="s">
        <v>68</v>
      </c>
      <c r="J487" s="110"/>
      <c r="K487" s="110"/>
      <c r="L487" s="110" t="s">
        <v>2067</v>
      </c>
      <c r="M487" s="110" t="s">
        <v>529</v>
      </c>
    </row>
    <row r="488" spans="1:13" x14ac:dyDescent="0.35">
      <c r="A488" s="266">
        <v>490</v>
      </c>
      <c r="B488" s="254" t="s">
        <v>7765</v>
      </c>
      <c r="C488" s="109"/>
      <c r="D488" s="110" t="s">
        <v>6981</v>
      </c>
      <c r="E488" s="110"/>
      <c r="F488" s="110"/>
      <c r="G488" s="110" t="s">
        <v>7765</v>
      </c>
      <c r="H488" s="110" t="s">
        <v>7775</v>
      </c>
      <c r="I488" s="110" t="s">
        <v>80</v>
      </c>
      <c r="J488" s="110"/>
      <c r="K488" s="110"/>
      <c r="L488" s="110" t="s">
        <v>2067</v>
      </c>
      <c r="M488" s="110" t="s">
        <v>529</v>
      </c>
    </row>
    <row r="489" spans="1:13" x14ac:dyDescent="0.35">
      <c r="A489" s="266">
        <v>491</v>
      </c>
      <c r="B489" s="274" t="s">
        <v>7778</v>
      </c>
      <c r="C489" s="109"/>
      <c r="D489" s="110" t="s">
        <v>6983</v>
      </c>
      <c r="E489" s="110"/>
      <c r="F489" s="110"/>
      <c r="G489" s="110" t="s">
        <v>7778</v>
      </c>
      <c r="H489" s="110" t="s">
        <v>7832</v>
      </c>
      <c r="I489" s="110" t="s">
        <v>77</v>
      </c>
      <c r="J489" s="110"/>
      <c r="K489" s="110"/>
      <c r="L489" s="110" t="s">
        <v>2067</v>
      </c>
      <c r="M489" s="110" t="s">
        <v>649</v>
      </c>
    </row>
    <row r="490" spans="1:13" x14ac:dyDescent="0.35">
      <c r="A490" s="266">
        <v>492</v>
      </c>
      <c r="B490" s="304" t="s">
        <v>7779</v>
      </c>
      <c r="C490" s="109"/>
      <c r="D490" s="110" t="s">
        <v>6983</v>
      </c>
      <c r="E490" s="110"/>
      <c r="F490" s="110"/>
      <c r="G490" s="110" t="s">
        <v>7779</v>
      </c>
      <c r="H490" s="110" t="s">
        <v>7833</v>
      </c>
      <c r="I490" s="110" t="s">
        <v>74</v>
      </c>
      <c r="J490" s="110"/>
      <c r="K490" s="110"/>
      <c r="L490" s="110" t="s">
        <v>2067</v>
      </c>
      <c r="M490" s="110" t="s">
        <v>649</v>
      </c>
    </row>
    <row r="491" spans="1:13" x14ac:dyDescent="0.35">
      <c r="A491" s="266">
        <v>493</v>
      </c>
      <c r="B491" s="50" t="s">
        <v>7780</v>
      </c>
      <c r="C491" s="109"/>
      <c r="D491" s="110" t="s">
        <v>6983</v>
      </c>
      <c r="E491" s="110"/>
      <c r="F491" s="110"/>
      <c r="G491" s="110" t="s">
        <v>7780</v>
      </c>
      <c r="H491" s="110" t="s">
        <v>7834</v>
      </c>
      <c r="I491" s="110" t="s">
        <v>74</v>
      </c>
      <c r="J491" s="110"/>
      <c r="K491" s="110"/>
      <c r="L491" s="110" t="s">
        <v>2067</v>
      </c>
      <c r="M491" s="110" t="s">
        <v>646</v>
      </c>
    </row>
    <row r="492" spans="1:13" x14ac:dyDescent="0.35">
      <c r="A492" s="266">
        <v>494</v>
      </c>
      <c r="B492" s="50" t="s">
        <v>7781</v>
      </c>
      <c r="C492" s="109"/>
      <c r="D492" s="110" t="s">
        <v>6983</v>
      </c>
      <c r="E492" s="110"/>
      <c r="F492" s="110"/>
      <c r="G492" s="110" t="s">
        <v>7781</v>
      </c>
      <c r="H492" s="110" t="s">
        <v>7835</v>
      </c>
      <c r="I492" s="110" t="s">
        <v>74</v>
      </c>
      <c r="J492" s="110"/>
      <c r="K492" s="110"/>
      <c r="L492" s="110" t="s">
        <v>2067</v>
      </c>
      <c r="M492" s="110" t="s">
        <v>424</v>
      </c>
    </row>
    <row r="493" spans="1:13" x14ac:dyDescent="0.35">
      <c r="A493" s="266">
        <v>495</v>
      </c>
      <c r="B493" s="50" t="s">
        <v>7782</v>
      </c>
      <c r="C493" s="109"/>
      <c r="D493" s="110" t="s">
        <v>6983</v>
      </c>
      <c r="E493" s="110"/>
      <c r="F493" s="110"/>
      <c r="G493" s="110" t="s">
        <v>7782</v>
      </c>
      <c r="H493" s="110" t="s">
        <v>7836</v>
      </c>
      <c r="I493" s="110" t="s">
        <v>71</v>
      </c>
      <c r="J493" s="110"/>
      <c r="K493" s="110"/>
      <c r="L493" s="110" t="s">
        <v>2067</v>
      </c>
      <c r="M493" s="110" t="s">
        <v>408</v>
      </c>
    </row>
    <row r="494" spans="1:13" x14ac:dyDescent="0.35">
      <c r="A494" s="266">
        <v>496</v>
      </c>
      <c r="B494" s="50" t="s">
        <v>7783</v>
      </c>
      <c r="C494" s="109"/>
      <c r="D494" s="110" t="s">
        <v>6983</v>
      </c>
      <c r="E494" s="110"/>
      <c r="F494" s="110"/>
      <c r="G494" s="110" t="s">
        <v>7783</v>
      </c>
      <c r="H494" s="110" t="s">
        <v>7837</v>
      </c>
      <c r="I494" s="110" t="s">
        <v>71</v>
      </c>
      <c r="J494" s="110"/>
      <c r="K494" s="110"/>
      <c r="L494" s="110" t="s">
        <v>2067</v>
      </c>
      <c r="M494" s="110" t="s">
        <v>402</v>
      </c>
    </row>
    <row r="495" spans="1:13" x14ac:dyDescent="0.35">
      <c r="A495" s="266">
        <v>497</v>
      </c>
      <c r="B495" s="50" t="s">
        <v>7784</v>
      </c>
      <c r="C495" s="109"/>
      <c r="D495" s="110" t="s">
        <v>6983</v>
      </c>
      <c r="E495" s="110"/>
      <c r="F495" s="110"/>
      <c r="G495" s="110" t="s">
        <v>7784</v>
      </c>
      <c r="H495" s="110" t="s">
        <v>7785</v>
      </c>
      <c r="I495" s="110" t="s">
        <v>77</v>
      </c>
      <c r="J495" s="110"/>
      <c r="K495" s="110"/>
      <c r="L495" s="110" t="s">
        <v>2067</v>
      </c>
      <c r="M495" s="110" t="s">
        <v>523</v>
      </c>
    </row>
    <row r="496" spans="1:13" x14ac:dyDescent="0.35">
      <c r="A496" s="266">
        <v>498</v>
      </c>
      <c r="B496" s="50" t="s">
        <v>7786</v>
      </c>
      <c r="C496" s="109"/>
      <c r="D496" s="110" t="s">
        <v>6983</v>
      </c>
      <c r="E496" s="110"/>
      <c r="F496" s="110"/>
      <c r="G496" s="110" t="s">
        <v>7786</v>
      </c>
      <c r="H496" s="110" t="s">
        <v>7787</v>
      </c>
      <c r="I496" s="110" t="s">
        <v>77</v>
      </c>
      <c r="J496" s="110"/>
      <c r="K496" s="110"/>
      <c r="L496" s="110" t="s">
        <v>2067</v>
      </c>
      <c r="M496" s="110" t="s">
        <v>432</v>
      </c>
    </row>
    <row r="497" spans="1:13" x14ac:dyDescent="0.35">
      <c r="A497" s="266">
        <v>499</v>
      </c>
      <c r="B497" s="50" t="s">
        <v>7788</v>
      </c>
      <c r="C497" s="109"/>
      <c r="D497" s="110" t="s">
        <v>6983</v>
      </c>
      <c r="E497" s="110"/>
      <c r="F497" s="110"/>
      <c r="G497" s="110" t="s">
        <v>7788</v>
      </c>
      <c r="H497" s="110" t="s">
        <v>7789</v>
      </c>
      <c r="I497" s="110" t="s">
        <v>77</v>
      </c>
      <c r="J497" s="110"/>
      <c r="K497" s="110"/>
      <c r="L497" s="110" t="s">
        <v>2067</v>
      </c>
      <c r="M497" s="110" t="s">
        <v>492</v>
      </c>
    </row>
    <row r="498" spans="1:13" x14ac:dyDescent="0.35">
      <c r="A498" s="266">
        <v>500</v>
      </c>
      <c r="B498" s="50" t="s">
        <v>7790</v>
      </c>
      <c r="C498" s="109"/>
      <c r="D498" s="110" t="s">
        <v>6983</v>
      </c>
      <c r="E498" s="110"/>
      <c r="F498" s="110"/>
      <c r="G498" s="110" t="s">
        <v>7790</v>
      </c>
      <c r="H498" s="110" t="s">
        <v>7791</v>
      </c>
      <c r="I498" s="110" t="s">
        <v>77</v>
      </c>
      <c r="J498" s="110"/>
      <c r="K498" s="110"/>
      <c r="L498" s="110" t="s">
        <v>2067</v>
      </c>
      <c r="M498" s="110" t="s">
        <v>424</v>
      </c>
    </row>
    <row r="499" spans="1:13" x14ac:dyDescent="0.35">
      <c r="A499" s="266">
        <v>501</v>
      </c>
      <c r="B499" s="50" t="s">
        <v>7799</v>
      </c>
      <c r="C499" s="109"/>
      <c r="D499" s="110" t="s">
        <v>6983</v>
      </c>
      <c r="E499" s="110"/>
      <c r="F499" s="110"/>
      <c r="G499" s="110" t="s">
        <v>7799</v>
      </c>
      <c r="H499" s="110" t="s">
        <v>7800</v>
      </c>
      <c r="I499" s="110" t="s">
        <v>71</v>
      </c>
      <c r="J499" s="110"/>
      <c r="K499" s="110"/>
      <c r="L499" s="110" t="s">
        <v>2067</v>
      </c>
      <c r="M499" s="110" t="s">
        <v>676</v>
      </c>
    </row>
    <row r="500" spans="1:13" x14ac:dyDescent="0.35">
      <c r="A500" s="266">
        <v>502</v>
      </c>
      <c r="B500" s="50" t="s">
        <v>7792</v>
      </c>
      <c r="C500" s="109"/>
      <c r="D500" s="110" t="s">
        <v>6983</v>
      </c>
      <c r="E500" s="110" t="s">
        <v>855</v>
      </c>
      <c r="F500" s="110"/>
      <c r="G500" s="110" t="s">
        <v>7792</v>
      </c>
      <c r="H500" s="110" t="s">
        <v>7814</v>
      </c>
      <c r="I500" s="110" t="s">
        <v>74</v>
      </c>
      <c r="J500" s="110"/>
      <c r="K500" s="110"/>
      <c r="L500" s="110" t="s">
        <v>2067</v>
      </c>
      <c r="M500" s="110" t="s">
        <v>631</v>
      </c>
    </row>
    <row r="501" spans="1:13" x14ac:dyDescent="0.35">
      <c r="A501" s="266">
        <v>503</v>
      </c>
      <c r="B501" s="50" t="s">
        <v>7806</v>
      </c>
      <c r="C501" s="109"/>
      <c r="D501" s="110" t="s">
        <v>6983</v>
      </c>
      <c r="E501" s="110"/>
      <c r="F501" s="110"/>
      <c r="G501" s="110" t="s">
        <v>7806</v>
      </c>
      <c r="H501" s="110" t="s">
        <v>7815</v>
      </c>
      <c r="I501" s="110" t="s">
        <v>74</v>
      </c>
      <c r="J501" s="110"/>
      <c r="K501" s="110"/>
      <c r="L501" s="110" t="s">
        <v>2067</v>
      </c>
      <c r="M501" s="110" t="s">
        <v>432</v>
      </c>
    </row>
    <row r="502" spans="1:13" x14ac:dyDescent="0.35">
      <c r="A502" s="266">
        <v>504</v>
      </c>
      <c r="B502" s="50" t="s">
        <v>7807</v>
      </c>
      <c r="C502" s="109"/>
      <c r="D502" s="110" t="s">
        <v>6983</v>
      </c>
      <c r="E502" s="110"/>
      <c r="F502" s="110"/>
      <c r="G502" s="110" t="s">
        <v>7807</v>
      </c>
      <c r="H502" s="110" t="s">
        <v>7816</v>
      </c>
      <c r="I502" s="110" t="s">
        <v>77</v>
      </c>
      <c r="J502" s="110"/>
      <c r="K502" s="110" t="s">
        <v>97</v>
      </c>
      <c r="L502" s="110" t="s">
        <v>2067</v>
      </c>
      <c r="M502" s="110"/>
    </row>
    <row r="503" spans="1:13" x14ac:dyDescent="0.35">
      <c r="A503" s="266">
        <v>505</v>
      </c>
      <c r="B503" s="50" t="s">
        <v>7808</v>
      </c>
      <c r="C503" s="109"/>
      <c r="D503" s="110" t="s">
        <v>6983</v>
      </c>
      <c r="E503" s="110"/>
      <c r="F503" s="110"/>
      <c r="G503" s="110" t="s">
        <v>7808</v>
      </c>
      <c r="H503" s="110" t="s">
        <v>7817</v>
      </c>
      <c r="I503" s="110" t="s">
        <v>80</v>
      </c>
      <c r="J503" s="110"/>
      <c r="K503" s="110"/>
      <c r="L503" s="110" t="s">
        <v>2067</v>
      </c>
      <c r="M503" s="110" t="s">
        <v>529</v>
      </c>
    </row>
    <row r="504" spans="1:13" x14ac:dyDescent="0.35">
      <c r="A504" s="266">
        <v>506</v>
      </c>
      <c r="B504" s="50" t="s">
        <v>7809</v>
      </c>
      <c r="C504" s="109"/>
      <c r="D504" s="110" t="s">
        <v>6983</v>
      </c>
      <c r="E504" s="110"/>
      <c r="F504" s="110" t="s">
        <v>43</v>
      </c>
      <c r="G504" s="110" t="s">
        <v>7809</v>
      </c>
      <c r="H504" s="110" t="s">
        <v>7818</v>
      </c>
      <c r="I504" s="110" t="s">
        <v>77</v>
      </c>
      <c r="J504" s="110"/>
      <c r="K504" s="110"/>
      <c r="L504" s="110" t="s">
        <v>2067</v>
      </c>
      <c r="M504" s="110"/>
    </row>
    <row r="505" spans="1:13" x14ac:dyDescent="0.35">
      <c r="A505" s="266">
        <v>507</v>
      </c>
      <c r="B505" s="50" t="s">
        <v>7810</v>
      </c>
      <c r="C505" s="109"/>
      <c r="D505" s="110" t="s">
        <v>6983</v>
      </c>
      <c r="E505" s="110"/>
      <c r="F505" s="110"/>
      <c r="G505" s="110" t="s">
        <v>7810</v>
      </c>
      <c r="H505" s="110" t="s">
        <v>7819</v>
      </c>
      <c r="I505" s="110" t="s">
        <v>74</v>
      </c>
      <c r="J505" s="110"/>
      <c r="K505" s="110" t="s">
        <v>93</v>
      </c>
      <c r="L505" s="110" t="s">
        <v>2067</v>
      </c>
      <c r="M505" s="110"/>
    </row>
    <row r="506" spans="1:13" x14ac:dyDescent="0.35">
      <c r="A506" s="266">
        <v>508</v>
      </c>
      <c r="B506" s="50" t="s">
        <v>7811</v>
      </c>
      <c r="C506" s="109"/>
      <c r="D506" s="110" t="s">
        <v>6983</v>
      </c>
      <c r="E506" s="110"/>
      <c r="F506" s="110"/>
      <c r="G506" s="110" t="s">
        <v>7811</v>
      </c>
      <c r="H506" s="110" t="s">
        <v>7820</v>
      </c>
      <c r="I506" s="110" t="s">
        <v>74</v>
      </c>
      <c r="J506" s="110"/>
      <c r="K506" s="110"/>
      <c r="L506" s="110" t="s">
        <v>2067</v>
      </c>
      <c r="M506" s="110" t="s">
        <v>529</v>
      </c>
    </row>
    <row r="507" spans="1:13" x14ac:dyDescent="0.35">
      <c r="A507" s="266">
        <v>509</v>
      </c>
      <c r="B507" s="50" t="s">
        <v>7803</v>
      </c>
      <c r="C507" s="109"/>
      <c r="D507" s="110" t="s">
        <v>6983</v>
      </c>
      <c r="E507" s="110"/>
      <c r="F507" s="110"/>
      <c r="G507" s="110" t="s">
        <v>7803</v>
      </c>
      <c r="H507" s="110" t="s">
        <v>7821</v>
      </c>
      <c r="I507" s="110" t="s">
        <v>71</v>
      </c>
      <c r="J507" s="110"/>
      <c r="K507" s="110"/>
      <c r="L507" s="110" t="s">
        <v>2067</v>
      </c>
      <c r="M507" s="110" t="s">
        <v>679</v>
      </c>
    </row>
    <row r="508" spans="1:13" x14ac:dyDescent="0.35">
      <c r="A508" s="266">
        <v>510</v>
      </c>
      <c r="B508" s="50" t="s">
        <v>7804</v>
      </c>
      <c r="C508" s="109"/>
      <c r="D508" s="110" t="s">
        <v>6983</v>
      </c>
      <c r="E508" s="110"/>
      <c r="F508" s="110"/>
      <c r="G508" s="110" t="s">
        <v>7804</v>
      </c>
      <c r="H508" s="110" t="s">
        <v>7822</v>
      </c>
      <c r="I508" s="110" t="s">
        <v>71</v>
      </c>
      <c r="J508" s="110"/>
      <c r="K508" s="110"/>
      <c r="L508" s="110" t="s">
        <v>2067</v>
      </c>
      <c r="M508" s="110" t="s">
        <v>645</v>
      </c>
    </row>
    <row r="509" spans="1:13" x14ac:dyDescent="0.35">
      <c r="A509" s="266">
        <v>511</v>
      </c>
      <c r="B509" s="50" t="s">
        <v>7793</v>
      </c>
      <c r="C509" s="109"/>
      <c r="D509" s="110" t="s">
        <v>6983</v>
      </c>
      <c r="E509" s="110"/>
      <c r="F509" s="110"/>
      <c r="G509" s="110" t="s">
        <v>7793</v>
      </c>
      <c r="H509" s="110" t="s">
        <v>7823</v>
      </c>
      <c r="I509" s="110" t="s">
        <v>713</v>
      </c>
      <c r="J509" s="110"/>
      <c r="K509" s="110"/>
      <c r="L509" s="110" t="s">
        <v>2067</v>
      </c>
      <c r="M509" s="110" t="s">
        <v>532</v>
      </c>
    </row>
    <row r="510" spans="1:13" x14ac:dyDescent="0.35">
      <c r="A510" s="266">
        <v>512</v>
      </c>
      <c r="B510" s="50" t="s">
        <v>7794</v>
      </c>
      <c r="C510" s="109"/>
      <c r="D510" s="110" t="s">
        <v>6983</v>
      </c>
      <c r="E510" s="110"/>
      <c r="F510" s="110"/>
      <c r="G510" s="110" t="s">
        <v>7794</v>
      </c>
      <c r="H510" s="110" t="s">
        <v>7824</v>
      </c>
      <c r="I510" s="110" t="s">
        <v>713</v>
      </c>
      <c r="J510" s="110"/>
      <c r="K510" s="110"/>
      <c r="L510" s="110" t="s">
        <v>2067</v>
      </c>
      <c r="M510" s="110" t="s">
        <v>3634</v>
      </c>
    </row>
    <row r="511" spans="1:13" x14ac:dyDescent="0.35">
      <c r="A511" s="266">
        <v>513</v>
      </c>
      <c r="B511" s="50" t="s">
        <v>7795</v>
      </c>
      <c r="C511" s="109"/>
      <c r="D511" s="110" t="s">
        <v>6983</v>
      </c>
      <c r="E511" s="110"/>
      <c r="F511" s="110"/>
      <c r="G511" s="110" t="s">
        <v>7795</v>
      </c>
      <c r="H511" s="110" t="s">
        <v>7825</v>
      </c>
      <c r="I511" s="110" t="s">
        <v>74</v>
      </c>
      <c r="J511" s="110"/>
      <c r="K511" s="110"/>
      <c r="L511" s="110" t="s">
        <v>2067</v>
      </c>
      <c r="M511" s="110" t="s">
        <v>498</v>
      </c>
    </row>
    <row r="512" spans="1:13" x14ac:dyDescent="0.35">
      <c r="A512" s="266">
        <v>514</v>
      </c>
      <c r="B512" s="50" t="s">
        <v>7813</v>
      </c>
      <c r="C512" s="109"/>
      <c r="D512" s="110" t="s">
        <v>6983</v>
      </c>
      <c r="E512" s="110"/>
      <c r="F512" s="110"/>
      <c r="G512" s="178" t="s">
        <v>7813</v>
      </c>
      <c r="H512" s="110" t="s">
        <v>7826</v>
      </c>
      <c r="I512" s="110" t="s">
        <v>80</v>
      </c>
      <c r="J512" s="110"/>
      <c r="K512" s="110"/>
      <c r="L512" s="110" t="s">
        <v>2067</v>
      </c>
      <c r="M512" s="110" t="s">
        <v>432</v>
      </c>
    </row>
    <row r="513" spans="1:13" x14ac:dyDescent="0.35">
      <c r="A513" s="266">
        <v>515</v>
      </c>
      <c r="B513" s="50" t="s">
        <v>7805</v>
      </c>
      <c r="C513" s="109"/>
      <c r="D513" s="110" t="s">
        <v>6983</v>
      </c>
      <c r="E513" s="110"/>
      <c r="F513" s="110"/>
      <c r="G513" s="110" t="s">
        <v>7805</v>
      </c>
      <c r="H513" s="110" t="s">
        <v>7827</v>
      </c>
      <c r="I513" s="110" t="s">
        <v>71</v>
      </c>
      <c r="J513" s="110"/>
      <c r="K513" s="110"/>
      <c r="L513" s="110" t="s">
        <v>2067</v>
      </c>
      <c r="M513" s="110" t="s">
        <v>673</v>
      </c>
    </row>
    <row r="514" spans="1:13" x14ac:dyDescent="0.35">
      <c r="A514" s="266">
        <v>516</v>
      </c>
      <c r="B514" s="50" t="s">
        <v>7812</v>
      </c>
      <c r="C514" s="109"/>
      <c r="D514" s="110" t="s">
        <v>6983</v>
      </c>
      <c r="E514" s="110"/>
      <c r="F514" s="110"/>
      <c r="G514" s="178" t="s">
        <v>7812</v>
      </c>
      <c r="H514" s="110" t="s">
        <v>7828</v>
      </c>
      <c r="I514" s="110" t="s">
        <v>80</v>
      </c>
      <c r="J514" s="110"/>
      <c r="K514" s="110"/>
      <c r="L514" s="110" t="s">
        <v>2067</v>
      </c>
      <c r="M514" s="110" t="s">
        <v>492</v>
      </c>
    </row>
    <row r="515" spans="1:13" x14ac:dyDescent="0.35">
      <c r="A515" s="266">
        <v>517</v>
      </c>
      <c r="B515" s="50" t="s">
        <v>7796</v>
      </c>
      <c r="C515" s="109"/>
      <c r="D515" s="110" t="s">
        <v>6983</v>
      </c>
      <c r="E515" s="110"/>
      <c r="F515" s="110"/>
      <c r="G515" s="110" t="s">
        <v>7796</v>
      </c>
      <c r="H515" s="110" t="s">
        <v>7829</v>
      </c>
      <c r="I515" s="110" t="s">
        <v>74</v>
      </c>
      <c r="J515" s="110"/>
      <c r="K515" s="110"/>
      <c r="L515" s="110" t="s">
        <v>2067</v>
      </c>
      <c r="M515" s="110" t="s">
        <v>642</v>
      </c>
    </row>
    <row r="516" spans="1:13" x14ac:dyDescent="0.35">
      <c r="A516" s="266">
        <v>518</v>
      </c>
      <c r="B516" s="50" t="s">
        <v>7801</v>
      </c>
      <c r="C516" s="109"/>
      <c r="D516" s="110" t="s">
        <v>6983</v>
      </c>
      <c r="E516" s="110"/>
      <c r="F516" s="110"/>
      <c r="G516" s="110" t="s">
        <v>7801</v>
      </c>
      <c r="H516" s="110" t="s">
        <v>7830</v>
      </c>
      <c r="I516" s="110" t="s">
        <v>713</v>
      </c>
      <c r="J516" s="110"/>
      <c r="K516" s="110"/>
      <c r="L516" s="110" t="s">
        <v>2067</v>
      </c>
      <c r="M516" s="110" t="s">
        <v>673</v>
      </c>
    </row>
    <row r="517" spans="1:13" x14ac:dyDescent="0.35">
      <c r="A517" s="266">
        <v>519</v>
      </c>
      <c r="B517" s="50" t="s">
        <v>7802</v>
      </c>
      <c r="C517" s="109"/>
      <c r="D517" s="110" t="s">
        <v>6983</v>
      </c>
      <c r="E517" s="110"/>
      <c r="F517" s="110"/>
      <c r="G517" s="110" t="s">
        <v>7802</v>
      </c>
      <c r="H517" s="110" t="s">
        <v>7831</v>
      </c>
      <c r="I517" s="110" t="s">
        <v>713</v>
      </c>
      <c r="J517" s="110"/>
      <c r="K517" s="110"/>
      <c r="L517" s="110" t="s">
        <v>2067</v>
      </c>
      <c r="M517" s="110" t="s">
        <v>670</v>
      </c>
    </row>
    <row r="518" spans="1:13" x14ac:dyDescent="0.35">
      <c r="A518" s="266">
        <v>520</v>
      </c>
      <c r="B518" s="254" t="s">
        <v>7797</v>
      </c>
      <c r="C518" s="109"/>
      <c r="D518" s="110" t="s">
        <v>6983</v>
      </c>
      <c r="E518" s="110"/>
      <c r="F518" s="110"/>
      <c r="G518" s="110" t="s">
        <v>7797</v>
      </c>
      <c r="H518" s="110" t="s">
        <v>7798</v>
      </c>
      <c r="I518" s="110" t="s">
        <v>74</v>
      </c>
      <c r="J518" s="110"/>
      <c r="K518" s="110"/>
      <c r="L518" s="110" t="s">
        <v>2067</v>
      </c>
      <c r="M518" s="110" t="s">
        <v>523</v>
      </c>
    </row>
    <row r="519" spans="1:13" x14ac:dyDescent="0.35">
      <c r="A519" s="266">
        <v>521</v>
      </c>
      <c r="B519" s="273" t="s">
        <v>7838</v>
      </c>
      <c r="C519" s="109"/>
      <c r="D519" s="110" t="s">
        <v>6985</v>
      </c>
      <c r="E519" s="110"/>
      <c r="F519" s="110"/>
      <c r="G519" s="110" t="s">
        <v>7838</v>
      </c>
      <c r="H519" s="110" t="s">
        <v>7869</v>
      </c>
      <c r="I519" s="110" t="s">
        <v>74</v>
      </c>
      <c r="J519" s="110"/>
      <c r="K519" s="110"/>
      <c r="L519" s="110" t="s">
        <v>2067</v>
      </c>
      <c r="M519" s="110" t="s">
        <v>424</v>
      </c>
    </row>
    <row r="520" spans="1:13" x14ac:dyDescent="0.35">
      <c r="A520" s="266">
        <v>522</v>
      </c>
      <c r="B520" s="274" t="s">
        <v>7839</v>
      </c>
      <c r="C520" s="109"/>
      <c r="D520" s="110" t="s">
        <v>6985</v>
      </c>
      <c r="E520" s="110"/>
      <c r="F520" s="110"/>
      <c r="G520" s="110" t="s">
        <v>7839</v>
      </c>
      <c r="H520" s="110" t="s">
        <v>7870</v>
      </c>
      <c r="I520" s="110" t="s">
        <v>74</v>
      </c>
      <c r="J520" s="110"/>
      <c r="K520" s="110"/>
      <c r="L520" s="110" t="s">
        <v>2067</v>
      </c>
      <c r="M520" s="110" t="s">
        <v>556</v>
      </c>
    </row>
    <row r="521" spans="1:13" x14ac:dyDescent="0.35">
      <c r="A521" s="266">
        <v>523</v>
      </c>
      <c r="B521" s="304" t="s">
        <v>7840</v>
      </c>
      <c r="C521" s="109"/>
      <c r="D521" s="110" t="s">
        <v>6985</v>
      </c>
      <c r="E521" s="110"/>
      <c r="F521" s="110"/>
      <c r="G521" s="110" t="s">
        <v>7840</v>
      </c>
      <c r="H521" s="110" t="s">
        <v>7871</v>
      </c>
      <c r="I521" s="110" t="s">
        <v>74</v>
      </c>
      <c r="J521" s="110"/>
      <c r="K521" s="110"/>
      <c r="L521" s="110" t="s">
        <v>2067</v>
      </c>
      <c r="M521" s="110" t="s">
        <v>439</v>
      </c>
    </row>
    <row r="522" spans="1:13" x14ac:dyDescent="0.35">
      <c r="A522" s="266">
        <v>524</v>
      </c>
      <c r="B522" s="50" t="s">
        <v>7841</v>
      </c>
      <c r="C522" s="109"/>
      <c r="D522" s="110" t="s">
        <v>6985</v>
      </c>
      <c r="E522" s="110"/>
      <c r="F522" s="110"/>
      <c r="G522" s="110" t="s">
        <v>7841</v>
      </c>
      <c r="H522" s="110" t="s">
        <v>7872</v>
      </c>
      <c r="I522" s="110" t="s">
        <v>74</v>
      </c>
      <c r="J522" s="110"/>
      <c r="K522" s="110" t="s">
        <v>97</v>
      </c>
      <c r="L522" s="110" t="s">
        <v>2067</v>
      </c>
      <c r="M522" s="110"/>
    </row>
    <row r="523" spans="1:13" x14ac:dyDescent="0.35">
      <c r="A523" s="266">
        <v>525</v>
      </c>
      <c r="B523" s="50" t="s">
        <v>7842</v>
      </c>
      <c r="C523" s="109"/>
      <c r="D523" s="110" t="s">
        <v>6985</v>
      </c>
      <c r="E523" s="110" t="s">
        <v>855</v>
      </c>
      <c r="F523" s="110"/>
      <c r="G523" s="110" t="s">
        <v>7842</v>
      </c>
      <c r="H523" s="110" t="s">
        <v>7873</v>
      </c>
      <c r="I523" s="110" t="s">
        <v>74</v>
      </c>
      <c r="J523" s="110"/>
      <c r="K523" s="110"/>
      <c r="L523" s="110" t="s">
        <v>2067</v>
      </c>
      <c r="M523" s="110" t="s">
        <v>631</v>
      </c>
    </row>
    <row r="524" spans="1:13" x14ac:dyDescent="0.35">
      <c r="A524" s="266">
        <v>526</v>
      </c>
      <c r="B524" s="50" t="s">
        <v>7861</v>
      </c>
      <c r="C524" s="109"/>
      <c r="D524" s="110" t="s">
        <v>6985</v>
      </c>
      <c r="E524" s="110"/>
      <c r="F524" s="110"/>
      <c r="G524" s="110" t="s">
        <v>7861</v>
      </c>
      <c r="H524" s="110" t="s">
        <v>7874</v>
      </c>
      <c r="I524" s="110" t="s">
        <v>74</v>
      </c>
      <c r="J524" s="110"/>
      <c r="K524" s="110"/>
      <c r="L524" s="110" t="s">
        <v>2067</v>
      </c>
      <c r="M524" s="110" t="s">
        <v>432</v>
      </c>
    </row>
    <row r="525" spans="1:13" x14ac:dyDescent="0.35">
      <c r="A525" s="266">
        <v>527</v>
      </c>
      <c r="B525" s="50" t="s">
        <v>7862</v>
      </c>
      <c r="C525" s="109"/>
      <c r="D525" s="110" t="s">
        <v>6985</v>
      </c>
      <c r="E525" s="110"/>
      <c r="F525" s="110"/>
      <c r="G525" s="110" t="s">
        <v>7862</v>
      </c>
      <c r="H525" s="110" t="s">
        <v>7875</v>
      </c>
      <c r="I525" s="110" t="s">
        <v>77</v>
      </c>
      <c r="J525" s="110"/>
      <c r="K525" s="110"/>
      <c r="L525" s="110" t="s">
        <v>2067</v>
      </c>
      <c r="M525" s="110" t="s">
        <v>635</v>
      </c>
    </row>
    <row r="526" spans="1:13" x14ac:dyDescent="0.35">
      <c r="A526" s="266">
        <v>528</v>
      </c>
      <c r="B526" s="50" t="s">
        <v>7863</v>
      </c>
      <c r="C526" s="109"/>
      <c r="D526" s="110" t="s">
        <v>6985</v>
      </c>
      <c r="E526" s="110"/>
      <c r="F526" s="110" t="s">
        <v>43</v>
      </c>
      <c r="G526" s="110" t="s">
        <v>7863</v>
      </c>
      <c r="H526" s="110" t="s">
        <v>7876</v>
      </c>
      <c r="I526" s="110" t="s">
        <v>77</v>
      </c>
      <c r="J526" s="110"/>
      <c r="K526" s="110"/>
      <c r="L526" s="110" t="s">
        <v>2067</v>
      </c>
      <c r="M526" s="110"/>
    </row>
    <row r="527" spans="1:13" x14ac:dyDescent="0.35">
      <c r="A527" s="266">
        <v>529</v>
      </c>
      <c r="B527" s="50" t="s">
        <v>7864</v>
      </c>
      <c r="C527" s="109"/>
      <c r="D527" s="110" t="s">
        <v>6985</v>
      </c>
      <c r="E527" s="110"/>
      <c r="F527" s="110"/>
      <c r="G527" s="110" t="s">
        <v>7864</v>
      </c>
      <c r="H527" s="110" t="s">
        <v>7877</v>
      </c>
      <c r="I527" s="110" t="s">
        <v>74</v>
      </c>
      <c r="J527" s="110"/>
      <c r="K527" s="110"/>
      <c r="L527" s="110" t="s">
        <v>2067</v>
      </c>
      <c r="M527" s="110" t="s">
        <v>517</v>
      </c>
    </row>
    <row r="528" spans="1:13" x14ac:dyDescent="0.35">
      <c r="A528" s="266">
        <v>530</v>
      </c>
      <c r="B528" s="50" t="s">
        <v>7865</v>
      </c>
      <c r="C528" s="109"/>
      <c r="D528" s="110" t="s">
        <v>6985</v>
      </c>
      <c r="E528" s="110"/>
      <c r="F528" s="110"/>
      <c r="G528" s="110" t="s">
        <v>7865</v>
      </c>
      <c r="H528" s="110" t="s">
        <v>7878</v>
      </c>
      <c r="I528" s="110" t="s">
        <v>74</v>
      </c>
      <c r="J528" s="110"/>
      <c r="K528" s="110"/>
      <c r="L528" s="110" t="s">
        <v>2067</v>
      </c>
      <c r="M528" s="110" t="s">
        <v>429</v>
      </c>
    </row>
    <row r="529" spans="1:13" x14ac:dyDescent="0.35">
      <c r="A529" s="266">
        <v>531</v>
      </c>
      <c r="B529" s="50" t="s">
        <v>7866</v>
      </c>
      <c r="C529" s="109"/>
      <c r="D529" s="110" t="s">
        <v>6985</v>
      </c>
      <c r="E529" s="110"/>
      <c r="F529" s="110"/>
      <c r="G529" s="110" t="s">
        <v>7866</v>
      </c>
      <c r="H529" s="110" t="s">
        <v>7879</v>
      </c>
      <c r="I529" s="110" t="s">
        <v>74</v>
      </c>
      <c r="J529" s="110"/>
      <c r="K529" s="110"/>
      <c r="L529" s="110" t="s">
        <v>2067</v>
      </c>
      <c r="M529" s="110" t="s">
        <v>646</v>
      </c>
    </row>
    <row r="530" spans="1:13" x14ac:dyDescent="0.35">
      <c r="A530" s="266">
        <v>532</v>
      </c>
      <c r="B530" s="50" t="s">
        <v>7843</v>
      </c>
      <c r="C530" s="109"/>
      <c r="D530" s="110" t="s">
        <v>6985</v>
      </c>
      <c r="E530" s="110"/>
      <c r="F530" s="110"/>
      <c r="G530" s="110" t="s">
        <v>7843</v>
      </c>
      <c r="H530" s="110" t="s">
        <v>7844</v>
      </c>
      <c r="I530" s="110" t="s">
        <v>77</v>
      </c>
      <c r="J530" s="110"/>
      <c r="K530" s="110"/>
      <c r="L530" s="110" t="s">
        <v>2067</v>
      </c>
      <c r="M530" s="110" t="s">
        <v>642</v>
      </c>
    </row>
    <row r="531" spans="1:13" x14ac:dyDescent="0.35">
      <c r="A531" s="266">
        <v>533</v>
      </c>
      <c r="B531" s="50" t="s">
        <v>7845</v>
      </c>
      <c r="C531" s="109"/>
      <c r="D531" s="110" t="s">
        <v>6985</v>
      </c>
      <c r="E531" s="110"/>
      <c r="F531" s="110"/>
      <c r="G531" s="110" t="s">
        <v>7845</v>
      </c>
      <c r="H531" s="110" t="s">
        <v>7846</v>
      </c>
      <c r="I531" s="110" t="s">
        <v>77</v>
      </c>
      <c r="J531" s="110"/>
      <c r="K531" s="110"/>
      <c r="L531" s="110" t="s">
        <v>2067</v>
      </c>
      <c r="M531" s="110" t="s">
        <v>646</v>
      </c>
    </row>
    <row r="532" spans="1:13" x14ac:dyDescent="0.35">
      <c r="A532" s="266">
        <v>534</v>
      </c>
      <c r="B532" s="50" t="s">
        <v>7847</v>
      </c>
      <c r="C532" s="109"/>
      <c r="D532" s="110" t="s">
        <v>6985</v>
      </c>
      <c r="E532" s="110"/>
      <c r="F532" s="110"/>
      <c r="G532" s="110" t="s">
        <v>7847</v>
      </c>
      <c r="H532" s="110" t="s">
        <v>7848</v>
      </c>
      <c r="I532" s="110" t="s">
        <v>71</v>
      </c>
      <c r="J532" s="110"/>
      <c r="K532" s="110"/>
      <c r="L532" s="110" t="s">
        <v>2067</v>
      </c>
      <c r="M532" s="110" t="s">
        <v>408</v>
      </c>
    </row>
    <row r="533" spans="1:13" x14ac:dyDescent="0.35">
      <c r="A533" s="266">
        <v>535</v>
      </c>
      <c r="B533" s="50" t="s">
        <v>7849</v>
      </c>
      <c r="C533" s="109"/>
      <c r="D533" s="110" t="s">
        <v>6985</v>
      </c>
      <c r="E533" s="110"/>
      <c r="F533" s="110"/>
      <c r="G533" s="110" t="s">
        <v>7849</v>
      </c>
      <c r="H533" s="110" t="s">
        <v>7880</v>
      </c>
      <c r="I533" s="110" t="s">
        <v>71</v>
      </c>
      <c r="J533" s="110"/>
      <c r="K533" s="110"/>
      <c r="L533" s="110" t="s">
        <v>2067</v>
      </c>
      <c r="M533" s="110" t="s">
        <v>676</v>
      </c>
    </row>
    <row r="534" spans="1:13" x14ac:dyDescent="0.35">
      <c r="A534" s="266">
        <v>536</v>
      </c>
      <c r="B534" s="50" t="s">
        <v>7850</v>
      </c>
      <c r="C534" s="109"/>
      <c r="D534" s="110" t="s">
        <v>6985</v>
      </c>
      <c r="E534" s="110"/>
      <c r="F534" s="110"/>
      <c r="G534" s="110" t="s">
        <v>7850</v>
      </c>
      <c r="H534" s="110" t="s">
        <v>7881</v>
      </c>
      <c r="I534" s="110" t="s">
        <v>71</v>
      </c>
      <c r="J534" s="110"/>
      <c r="K534" s="110"/>
      <c r="L534" s="110" t="s">
        <v>2067</v>
      </c>
      <c r="M534" s="110" t="s">
        <v>673</v>
      </c>
    </row>
    <row r="535" spans="1:13" x14ac:dyDescent="0.35">
      <c r="A535" s="266">
        <v>537</v>
      </c>
      <c r="B535" s="50" t="s">
        <v>7851</v>
      </c>
      <c r="C535" s="109"/>
      <c r="D535" s="110" t="s">
        <v>6985</v>
      </c>
      <c r="E535" s="110"/>
      <c r="F535" s="110"/>
      <c r="G535" s="110" t="s">
        <v>7851</v>
      </c>
      <c r="H535" s="110" t="s">
        <v>7882</v>
      </c>
      <c r="I535" s="110" t="s">
        <v>77</v>
      </c>
      <c r="J535" s="110"/>
      <c r="K535" s="110"/>
      <c r="L535" s="110" t="s">
        <v>2067</v>
      </c>
      <c r="M535" s="110" t="s">
        <v>517</v>
      </c>
    </row>
    <row r="536" spans="1:13" x14ac:dyDescent="0.35">
      <c r="A536" s="266">
        <v>538</v>
      </c>
      <c r="B536" s="50" t="s">
        <v>7852</v>
      </c>
      <c r="C536" s="109"/>
      <c r="D536" s="110" t="s">
        <v>6985</v>
      </c>
      <c r="E536" s="110"/>
      <c r="F536" s="110"/>
      <c r="G536" s="110" t="s">
        <v>7852</v>
      </c>
      <c r="H536" s="110" t="s">
        <v>7883</v>
      </c>
      <c r="I536" s="110" t="s">
        <v>77</v>
      </c>
      <c r="J536" s="110"/>
      <c r="K536" s="110"/>
      <c r="L536" s="110" t="s">
        <v>2067</v>
      </c>
      <c r="M536" s="110" t="s">
        <v>429</v>
      </c>
    </row>
    <row r="537" spans="1:13" x14ac:dyDescent="0.35">
      <c r="A537" s="266">
        <v>539</v>
      </c>
      <c r="B537" s="50" t="s">
        <v>7853</v>
      </c>
      <c r="C537" s="109"/>
      <c r="D537" s="110" t="s">
        <v>6985</v>
      </c>
      <c r="E537" s="110"/>
      <c r="F537" s="110"/>
      <c r="G537" s="110" t="s">
        <v>7853</v>
      </c>
      <c r="H537" s="110" t="s">
        <v>7884</v>
      </c>
      <c r="I537" s="110" t="s">
        <v>71</v>
      </c>
      <c r="J537" s="110"/>
      <c r="K537" s="110"/>
      <c r="L537" s="110" t="s">
        <v>2067</v>
      </c>
      <c r="M537" s="110" t="s">
        <v>645</v>
      </c>
    </row>
    <row r="538" spans="1:13" x14ac:dyDescent="0.35">
      <c r="A538" s="266">
        <v>540</v>
      </c>
      <c r="B538" s="50" t="s">
        <v>7854</v>
      </c>
      <c r="C538" s="109"/>
      <c r="D538" s="110" t="s">
        <v>6985</v>
      </c>
      <c r="E538" s="110"/>
      <c r="F538" s="110"/>
      <c r="G538" s="110" t="s">
        <v>7854</v>
      </c>
      <c r="H538" s="110" t="s">
        <v>7885</v>
      </c>
      <c r="I538" s="110" t="s">
        <v>71</v>
      </c>
      <c r="J538" s="110"/>
      <c r="K538" s="110"/>
      <c r="L538" s="110" t="s">
        <v>2067</v>
      </c>
      <c r="M538" s="110" t="s">
        <v>402</v>
      </c>
    </row>
    <row r="539" spans="1:13" x14ac:dyDescent="0.35">
      <c r="A539" s="266">
        <v>541</v>
      </c>
      <c r="B539" s="50" t="s">
        <v>7855</v>
      </c>
      <c r="C539" s="109"/>
      <c r="D539" s="110" t="s">
        <v>6985</v>
      </c>
      <c r="E539" s="110"/>
      <c r="F539" s="110"/>
      <c r="G539" s="110" t="s">
        <v>7855</v>
      </c>
      <c r="H539" s="110" t="s">
        <v>7886</v>
      </c>
      <c r="I539" s="110" t="s">
        <v>74</v>
      </c>
      <c r="J539" s="110"/>
      <c r="K539" s="110"/>
      <c r="L539" s="110" t="s">
        <v>2067</v>
      </c>
      <c r="M539" s="110" t="s">
        <v>498</v>
      </c>
    </row>
    <row r="540" spans="1:13" x14ac:dyDescent="0.35">
      <c r="A540" s="266">
        <v>542</v>
      </c>
      <c r="B540" s="50" t="s">
        <v>7867</v>
      </c>
      <c r="C540" s="109"/>
      <c r="D540" s="110" t="s">
        <v>6985</v>
      </c>
      <c r="E540" s="110"/>
      <c r="F540" s="110"/>
      <c r="G540" s="110" t="s">
        <v>7867</v>
      </c>
      <c r="H540" s="110" t="s">
        <v>7887</v>
      </c>
      <c r="I540" s="110" t="s">
        <v>77</v>
      </c>
      <c r="J540" s="110"/>
      <c r="K540" s="110"/>
      <c r="L540" s="110" t="s">
        <v>2067</v>
      </c>
      <c r="M540" s="110" t="s">
        <v>578</v>
      </c>
    </row>
    <row r="541" spans="1:13" x14ac:dyDescent="0.35">
      <c r="A541" s="266">
        <v>543</v>
      </c>
      <c r="B541" s="50" t="s">
        <v>7856</v>
      </c>
      <c r="C541" s="109"/>
      <c r="D541" s="110" t="s">
        <v>6985</v>
      </c>
      <c r="E541" s="110"/>
      <c r="F541" s="110"/>
      <c r="G541" s="110" t="s">
        <v>7856</v>
      </c>
      <c r="H541" s="178" t="s">
        <v>7893</v>
      </c>
      <c r="I541" s="110" t="s">
        <v>74</v>
      </c>
      <c r="J541" s="110"/>
      <c r="K541" s="110"/>
      <c r="L541" s="110" t="s">
        <v>2067</v>
      </c>
      <c r="M541" s="110" t="s">
        <v>488</v>
      </c>
    </row>
    <row r="542" spans="1:13" x14ac:dyDescent="0.35">
      <c r="A542" s="266">
        <v>544</v>
      </c>
      <c r="B542" s="50" t="s">
        <v>7857</v>
      </c>
      <c r="C542" s="109"/>
      <c r="D542" s="110" t="s">
        <v>6985</v>
      </c>
      <c r="E542" s="110"/>
      <c r="F542" s="110"/>
      <c r="G542" s="110" t="s">
        <v>7857</v>
      </c>
      <c r="H542" s="110" t="s">
        <v>7888</v>
      </c>
      <c r="I542" s="110" t="s">
        <v>74</v>
      </c>
      <c r="J542" s="110"/>
      <c r="K542" s="110"/>
      <c r="L542" s="110" t="s">
        <v>2067</v>
      </c>
      <c r="M542" s="110" t="s">
        <v>523</v>
      </c>
    </row>
    <row r="543" spans="1:13" x14ac:dyDescent="0.35">
      <c r="A543" s="266">
        <v>545</v>
      </c>
      <c r="B543" s="50" t="s">
        <v>7858</v>
      </c>
      <c r="C543" s="109"/>
      <c r="D543" s="110" t="s">
        <v>6985</v>
      </c>
      <c r="E543" s="110"/>
      <c r="F543" s="110"/>
      <c r="G543" s="110" t="s">
        <v>7858</v>
      </c>
      <c r="H543" s="110" t="s">
        <v>7889</v>
      </c>
      <c r="I543" s="110" t="s">
        <v>74</v>
      </c>
      <c r="J543" s="110"/>
      <c r="K543" s="110"/>
      <c r="L543" s="110" t="s">
        <v>2067</v>
      </c>
      <c r="M543" s="110" t="s">
        <v>632</v>
      </c>
    </row>
    <row r="544" spans="1:13" x14ac:dyDescent="0.35">
      <c r="A544" s="266">
        <v>546</v>
      </c>
      <c r="B544" s="50" t="s">
        <v>7868</v>
      </c>
      <c r="C544" s="109"/>
      <c r="D544" s="110" t="s">
        <v>6985</v>
      </c>
      <c r="E544" s="110"/>
      <c r="F544" s="110"/>
      <c r="G544" s="110" t="s">
        <v>7868</v>
      </c>
      <c r="H544" s="110" t="s">
        <v>7890</v>
      </c>
      <c r="I544" s="110" t="s">
        <v>74</v>
      </c>
      <c r="J544" s="110"/>
      <c r="K544" s="110"/>
      <c r="L544" s="110" t="s">
        <v>2067</v>
      </c>
      <c r="M544" s="110" t="s">
        <v>549</v>
      </c>
    </row>
    <row r="545" spans="1:13" x14ac:dyDescent="0.35">
      <c r="A545" s="266">
        <v>547</v>
      </c>
      <c r="B545" s="50" t="s">
        <v>7859</v>
      </c>
      <c r="C545" s="109"/>
      <c r="D545" s="110" t="s">
        <v>6985</v>
      </c>
      <c r="E545" s="110"/>
      <c r="F545" s="110"/>
      <c r="G545" s="110" t="s">
        <v>7859</v>
      </c>
      <c r="H545" s="110" t="s">
        <v>7891</v>
      </c>
      <c r="I545" s="110" t="s">
        <v>74</v>
      </c>
      <c r="J545" s="110"/>
      <c r="K545" s="110"/>
      <c r="L545" s="110" t="s">
        <v>2067</v>
      </c>
      <c r="M545" s="110" t="s">
        <v>518</v>
      </c>
    </row>
    <row r="546" spans="1:13" x14ac:dyDescent="0.35">
      <c r="A546" s="266">
        <v>548</v>
      </c>
      <c r="B546" s="50" t="s">
        <v>7860</v>
      </c>
      <c r="C546" s="109"/>
      <c r="D546" s="110" t="s">
        <v>6985</v>
      </c>
      <c r="E546" s="110"/>
      <c r="F546" s="110"/>
      <c r="G546" s="110" t="s">
        <v>7860</v>
      </c>
      <c r="H546" s="110" t="s">
        <v>7892</v>
      </c>
      <c r="I546" s="110" t="s">
        <v>77</v>
      </c>
      <c r="J546" s="110"/>
      <c r="K546" s="110"/>
      <c r="L546" s="110" t="s">
        <v>2067</v>
      </c>
      <c r="M546" s="110" t="s">
        <v>518</v>
      </c>
    </row>
    <row r="547" spans="1:13" x14ac:dyDescent="0.35">
      <c r="A547" s="266">
        <v>549</v>
      </c>
      <c r="B547" s="50" t="s">
        <v>7894</v>
      </c>
      <c r="C547" s="109"/>
      <c r="D547" s="110" t="s">
        <v>6987</v>
      </c>
      <c r="E547" s="110"/>
      <c r="F547" s="110"/>
      <c r="G547" s="110" t="s">
        <v>7894</v>
      </c>
      <c r="H547" s="110" t="s">
        <v>7898</v>
      </c>
      <c r="I547" s="110" t="s">
        <v>74</v>
      </c>
      <c r="J547" s="110"/>
      <c r="K547" s="110"/>
      <c r="L547" s="110" t="s">
        <v>2067</v>
      </c>
      <c r="M547" s="110" t="s">
        <v>540</v>
      </c>
    </row>
    <row r="548" spans="1:13" x14ac:dyDescent="0.35">
      <c r="A548" s="266">
        <v>550</v>
      </c>
      <c r="B548" s="50" t="s">
        <v>7895</v>
      </c>
      <c r="C548" s="109"/>
      <c r="D548" s="110" t="s">
        <v>6987</v>
      </c>
      <c r="E548" s="110"/>
      <c r="F548" s="110"/>
      <c r="G548" s="110" t="s">
        <v>7895</v>
      </c>
      <c r="H548" s="110" t="s">
        <v>7899</v>
      </c>
      <c r="I548" s="110" t="s">
        <v>74</v>
      </c>
      <c r="J548" s="110"/>
      <c r="K548" s="110"/>
      <c r="L548" s="110" t="s">
        <v>2067</v>
      </c>
      <c r="M548" s="110" t="s">
        <v>534</v>
      </c>
    </row>
    <row r="549" spans="1:13" x14ac:dyDescent="0.35">
      <c r="A549" s="266">
        <v>551</v>
      </c>
      <c r="B549" s="50" t="s">
        <v>7896</v>
      </c>
      <c r="C549" s="109"/>
      <c r="D549" s="110" t="s">
        <v>6987</v>
      </c>
      <c r="E549" s="110"/>
      <c r="F549" s="110"/>
      <c r="G549" s="110" t="s">
        <v>7896</v>
      </c>
      <c r="H549" s="110" t="s">
        <v>7900</v>
      </c>
      <c r="I549" s="110" t="s">
        <v>68</v>
      </c>
      <c r="J549" s="110"/>
      <c r="K549" s="110"/>
      <c r="L549" s="110" t="s">
        <v>2067</v>
      </c>
      <c r="M549" s="110" t="s">
        <v>529</v>
      </c>
    </row>
    <row r="550" spans="1:13" x14ac:dyDescent="0.35">
      <c r="A550" s="266">
        <v>552</v>
      </c>
      <c r="B550" s="50" t="s">
        <v>7897</v>
      </c>
      <c r="C550" s="109"/>
      <c r="D550" s="110" t="s">
        <v>6987</v>
      </c>
      <c r="E550" s="110"/>
      <c r="F550" s="110"/>
      <c r="G550" s="110" t="s">
        <v>7897</v>
      </c>
      <c r="H550" s="110" t="s">
        <v>7901</v>
      </c>
      <c r="I550" s="110" t="s">
        <v>68</v>
      </c>
      <c r="J550" s="110"/>
      <c r="K550" s="110"/>
      <c r="L550" s="110" t="s">
        <v>2067</v>
      </c>
      <c r="M550" s="110" t="s">
        <v>534</v>
      </c>
    </row>
    <row r="551" spans="1:13" x14ac:dyDescent="0.35">
      <c r="A551" s="266">
        <v>553</v>
      </c>
      <c r="B551" s="50" t="s">
        <v>7902</v>
      </c>
      <c r="C551" s="109"/>
      <c r="D551" s="110" t="s">
        <v>6987</v>
      </c>
      <c r="E551" s="110" t="s">
        <v>855</v>
      </c>
      <c r="F551" s="110"/>
      <c r="G551" s="110" t="s">
        <v>7902</v>
      </c>
      <c r="H551" s="110" t="s">
        <v>7903</v>
      </c>
      <c r="I551" s="110" t="s">
        <v>74</v>
      </c>
      <c r="J551" s="110"/>
      <c r="K551" s="110"/>
      <c r="L551" s="110" t="s">
        <v>2067</v>
      </c>
      <c r="M551" s="110" t="s">
        <v>631</v>
      </c>
    </row>
    <row r="552" spans="1:13" x14ac:dyDescent="0.35">
      <c r="A552" s="266">
        <v>554</v>
      </c>
      <c r="B552" s="50" t="s">
        <v>7904</v>
      </c>
      <c r="C552" s="109"/>
      <c r="D552" s="110" t="s">
        <v>6987</v>
      </c>
      <c r="E552" s="110"/>
      <c r="F552" s="110"/>
      <c r="G552" s="110" t="s">
        <v>7904</v>
      </c>
      <c r="H552" s="110" t="s">
        <v>7905</v>
      </c>
      <c r="I552" s="110" t="s">
        <v>68</v>
      </c>
      <c r="J552" s="110"/>
      <c r="K552" s="110"/>
      <c r="L552" s="110" t="s">
        <v>2067</v>
      </c>
      <c r="M552" s="110" t="s">
        <v>432</v>
      </c>
    </row>
    <row r="553" spans="1:13" x14ac:dyDescent="0.35">
      <c r="A553" s="266">
        <v>555</v>
      </c>
      <c r="B553" s="50" t="s">
        <v>7906</v>
      </c>
      <c r="C553" s="109"/>
      <c r="D553" s="110" t="s">
        <v>6987</v>
      </c>
      <c r="E553" s="110"/>
      <c r="F553" s="110"/>
      <c r="G553" s="110" t="s">
        <v>7906</v>
      </c>
      <c r="H553" s="110" t="s">
        <v>7907</v>
      </c>
      <c r="I553" s="110" t="s">
        <v>68</v>
      </c>
      <c r="J553" s="110"/>
      <c r="K553" s="110"/>
      <c r="L553" s="110" t="s">
        <v>2067</v>
      </c>
      <c r="M553" s="110" t="s">
        <v>581</v>
      </c>
    </row>
    <row r="554" spans="1:13" x14ac:dyDescent="0.35">
      <c r="A554" s="266">
        <v>556</v>
      </c>
      <c r="B554" s="50" t="s">
        <v>7908</v>
      </c>
      <c r="C554" s="109"/>
      <c r="D554" s="110" t="s">
        <v>6987</v>
      </c>
      <c r="E554" s="110"/>
      <c r="F554" s="110"/>
      <c r="G554" s="110" t="s">
        <v>7908</v>
      </c>
      <c r="H554" s="110" t="s">
        <v>7909</v>
      </c>
      <c r="I554" s="110" t="s">
        <v>74</v>
      </c>
      <c r="J554" s="110"/>
      <c r="K554" s="110"/>
      <c r="L554" s="110" t="s">
        <v>2067</v>
      </c>
      <c r="M554" s="110" t="s">
        <v>529</v>
      </c>
    </row>
    <row r="555" spans="1:13" x14ac:dyDescent="0.35">
      <c r="A555" s="266">
        <v>557</v>
      </c>
      <c r="B555" s="50" t="s">
        <v>7910</v>
      </c>
      <c r="C555" s="109"/>
      <c r="D555" s="110" t="s">
        <v>6987</v>
      </c>
      <c r="E555" s="110"/>
      <c r="F555" s="110"/>
      <c r="G555" s="110" t="s">
        <v>7910</v>
      </c>
      <c r="H555" s="110" t="s">
        <v>7911</v>
      </c>
      <c r="I555" s="110" t="s">
        <v>68</v>
      </c>
      <c r="J555" s="110"/>
      <c r="K555" s="110"/>
      <c r="L555" s="110" t="s">
        <v>2067</v>
      </c>
      <c r="M555" s="110" t="s">
        <v>424</v>
      </c>
    </row>
    <row r="556" spans="1:13" x14ac:dyDescent="0.35">
      <c r="A556" s="266">
        <v>558</v>
      </c>
      <c r="B556" s="50" t="s">
        <v>7912</v>
      </c>
      <c r="C556" s="109"/>
      <c r="D556" s="110" t="s">
        <v>6987</v>
      </c>
      <c r="E556" s="110"/>
      <c r="F556" s="110"/>
      <c r="G556" s="110" t="s">
        <v>7912</v>
      </c>
      <c r="H556" s="110" t="s">
        <v>7913</v>
      </c>
      <c r="I556" s="110" t="s">
        <v>74</v>
      </c>
      <c r="J556" s="110"/>
      <c r="K556" s="110"/>
      <c r="L556" s="110" t="s">
        <v>2067</v>
      </c>
      <c r="M556" s="110" t="s">
        <v>653</v>
      </c>
    </row>
    <row r="557" spans="1:13" x14ac:dyDescent="0.35">
      <c r="A557" s="266">
        <v>559</v>
      </c>
      <c r="B557" s="50" t="s">
        <v>7914</v>
      </c>
      <c r="C557" s="109"/>
      <c r="D557" s="110" t="s">
        <v>6987</v>
      </c>
      <c r="E557" s="110"/>
      <c r="F557" s="110"/>
      <c r="G557" s="110" t="s">
        <v>7914</v>
      </c>
      <c r="H557" s="110" t="s">
        <v>7915</v>
      </c>
      <c r="I557" s="110" t="s">
        <v>68</v>
      </c>
      <c r="J557" s="110"/>
      <c r="K557" s="110"/>
      <c r="L557" s="110" t="s">
        <v>2067</v>
      </c>
      <c r="M557" s="110" t="s">
        <v>540</v>
      </c>
    </row>
    <row r="558" spans="1:13" x14ac:dyDescent="0.35">
      <c r="A558" s="266">
        <v>560</v>
      </c>
      <c r="B558" s="50" t="s">
        <v>7916</v>
      </c>
      <c r="C558" s="109"/>
      <c r="D558" s="110" t="s">
        <v>6987</v>
      </c>
      <c r="E558" s="110"/>
      <c r="F558" s="110"/>
      <c r="G558" s="110" t="s">
        <v>7916</v>
      </c>
      <c r="H558" s="110" t="s">
        <v>7917</v>
      </c>
      <c r="I558" s="110" t="s">
        <v>68</v>
      </c>
      <c r="J558" s="110"/>
      <c r="K558" s="110"/>
      <c r="L558" s="110" t="s">
        <v>2067</v>
      </c>
      <c r="M558" s="110" t="s">
        <v>413</v>
      </c>
    </row>
    <row r="559" spans="1:13" x14ac:dyDescent="0.35">
      <c r="A559" s="266">
        <v>561</v>
      </c>
      <c r="B559" s="50" t="s">
        <v>7918</v>
      </c>
      <c r="C559" s="109"/>
      <c r="D559" s="110" t="s">
        <v>6987</v>
      </c>
      <c r="E559" s="110"/>
      <c r="F559" s="110"/>
      <c r="G559" s="110" t="s">
        <v>7918</v>
      </c>
      <c r="H559" s="110" t="s">
        <v>7919</v>
      </c>
      <c r="I559" s="110" t="s">
        <v>74</v>
      </c>
      <c r="J559" s="110"/>
      <c r="K559" s="110"/>
      <c r="L559" s="110" t="s">
        <v>2067</v>
      </c>
      <c r="M559" s="110" t="s">
        <v>649</v>
      </c>
    </row>
    <row r="560" spans="1:13" x14ac:dyDescent="0.35">
      <c r="A560" s="266">
        <v>562</v>
      </c>
      <c r="B560" s="50" t="s">
        <v>7920</v>
      </c>
      <c r="C560" s="109"/>
      <c r="D560" s="110" t="s">
        <v>6987</v>
      </c>
      <c r="E560" s="110"/>
      <c r="F560" s="110"/>
      <c r="G560" s="110" t="s">
        <v>7920</v>
      </c>
      <c r="H560" s="110" t="s">
        <v>7921</v>
      </c>
      <c r="I560" s="110" t="s">
        <v>68</v>
      </c>
      <c r="J560" s="110"/>
      <c r="K560" s="110"/>
      <c r="L560" s="110" t="s">
        <v>2067</v>
      </c>
      <c r="M560" s="110" t="s">
        <v>412</v>
      </c>
    </row>
    <row r="561" spans="1:13" x14ac:dyDescent="0.35">
      <c r="A561" s="266">
        <v>563</v>
      </c>
      <c r="B561" s="50" t="s">
        <v>7922</v>
      </c>
      <c r="C561" s="109"/>
      <c r="D561" s="110" t="s">
        <v>6987</v>
      </c>
      <c r="E561" s="110"/>
      <c r="F561" s="110"/>
      <c r="G561" s="110" t="s">
        <v>7922</v>
      </c>
      <c r="H561" s="110" t="s">
        <v>7923</v>
      </c>
      <c r="I561" s="110" t="s">
        <v>68</v>
      </c>
      <c r="J561" s="110"/>
      <c r="K561" s="110" t="s">
        <v>93</v>
      </c>
      <c r="L561" s="110" t="s">
        <v>2067</v>
      </c>
      <c r="M561" s="110"/>
    </row>
    <row r="562" spans="1:13" x14ac:dyDescent="0.35">
      <c r="A562" s="266">
        <v>564</v>
      </c>
      <c r="B562" s="50" t="s">
        <v>7924</v>
      </c>
      <c r="C562" s="109"/>
      <c r="D562" s="110" t="s">
        <v>6987</v>
      </c>
      <c r="E562" s="110"/>
      <c r="F562" s="110"/>
      <c r="G562" s="110" t="s">
        <v>7924</v>
      </c>
      <c r="H562" s="110" t="s">
        <v>7925</v>
      </c>
      <c r="I562" s="110" t="s">
        <v>68</v>
      </c>
      <c r="J562" s="110" t="s">
        <v>275</v>
      </c>
      <c r="K562" s="110"/>
      <c r="L562" s="110" t="s">
        <v>2067</v>
      </c>
      <c r="M562" s="110"/>
    </row>
    <row r="563" spans="1:13" x14ac:dyDescent="0.35">
      <c r="A563" s="266">
        <v>565</v>
      </c>
      <c r="B563" s="50" t="s">
        <v>7926</v>
      </c>
      <c r="C563" s="109"/>
      <c r="D563" s="110" t="s">
        <v>6987</v>
      </c>
      <c r="E563" s="110"/>
      <c r="F563" s="110"/>
      <c r="G563" s="110" t="s">
        <v>7926</v>
      </c>
      <c r="H563" s="110" t="s">
        <v>7927</v>
      </c>
      <c r="I563" s="110" t="s">
        <v>74</v>
      </c>
      <c r="J563" s="110"/>
      <c r="K563" s="110"/>
      <c r="L563" s="110" t="s">
        <v>2067</v>
      </c>
      <c r="M563" s="110" t="s">
        <v>424</v>
      </c>
    </row>
    <row r="564" spans="1:13" x14ac:dyDescent="0.35">
      <c r="A564" s="266">
        <v>566</v>
      </c>
      <c r="B564" s="50" t="s">
        <v>7928</v>
      </c>
      <c r="C564" s="109"/>
      <c r="D564" s="110" t="s">
        <v>6987</v>
      </c>
      <c r="E564" s="110"/>
      <c r="F564" s="110"/>
      <c r="G564" s="110" t="s">
        <v>7928</v>
      </c>
      <c r="H564" s="110" t="s">
        <v>7929</v>
      </c>
      <c r="I564" s="110" t="s">
        <v>713</v>
      </c>
      <c r="J564" s="110"/>
      <c r="K564" s="110"/>
      <c r="L564" s="110" t="s">
        <v>2067</v>
      </c>
      <c r="M564" s="110" t="s">
        <v>532</v>
      </c>
    </row>
    <row r="565" spans="1:13" x14ac:dyDescent="0.35">
      <c r="A565" s="266">
        <v>567</v>
      </c>
      <c r="B565" s="254" t="s">
        <v>7930</v>
      </c>
      <c r="C565" s="109"/>
      <c r="D565" s="110" t="s">
        <v>6987</v>
      </c>
      <c r="E565" s="110"/>
      <c r="F565" s="110"/>
      <c r="G565" s="110" t="s">
        <v>7930</v>
      </c>
      <c r="H565" s="110" t="s">
        <v>7931</v>
      </c>
      <c r="I565" s="110" t="s">
        <v>68</v>
      </c>
      <c r="J565" s="110"/>
      <c r="K565" s="110"/>
      <c r="L565" s="110" t="s">
        <v>2067</v>
      </c>
      <c r="M565" s="110" t="s">
        <v>494</v>
      </c>
    </row>
    <row r="566" spans="1:13" x14ac:dyDescent="0.35">
      <c r="A566" s="266">
        <v>568</v>
      </c>
      <c r="B566" s="273" t="s">
        <v>7932</v>
      </c>
      <c r="C566" s="109"/>
      <c r="D566" s="110" t="s">
        <v>6989</v>
      </c>
      <c r="E566" s="110"/>
      <c r="F566" s="110"/>
      <c r="G566" s="110" t="s">
        <v>7932</v>
      </c>
      <c r="H566" s="110" t="s">
        <v>7933</v>
      </c>
      <c r="I566" s="110" t="s">
        <v>77</v>
      </c>
      <c r="J566" s="110"/>
      <c r="K566" s="110"/>
      <c r="L566" s="110" t="s">
        <v>2067</v>
      </c>
      <c r="M566" s="110" t="s">
        <v>529</v>
      </c>
    </row>
    <row r="567" spans="1:13" x14ac:dyDescent="0.35">
      <c r="A567" s="266">
        <v>569</v>
      </c>
      <c r="B567" s="274" t="s">
        <v>7934</v>
      </c>
      <c r="C567" s="109"/>
      <c r="D567" s="110" t="s">
        <v>6989</v>
      </c>
      <c r="E567" s="110"/>
      <c r="F567" s="110"/>
      <c r="G567" s="110" t="s">
        <v>7934</v>
      </c>
      <c r="H567" s="110" t="s">
        <v>7935</v>
      </c>
      <c r="I567" s="110" t="s">
        <v>77</v>
      </c>
      <c r="J567" s="110"/>
      <c r="K567" s="110"/>
      <c r="L567" s="110" t="s">
        <v>2067</v>
      </c>
      <c r="M567" s="110" t="s">
        <v>649</v>
      </c>
    </row>
    <row r="568" spans="1:13" x14ac:dyDescent="0.35">
      <c r="A568" s="266">
        <v>570</v>
      </c>
      <c r="B568" s="304" t="s">
        <v>7936</v>
      </c>
      <c r="C568" s="109"/>
      <c r="D568" s="110" t="s">
        <v>6989</v>
      </c>
      <c r="E568" s="110"/>
      <c r="F568" s="110"/>
      <c r="G568" s="110" t="s">
        <v>7936</v>
      </c>
      <c r="H568" s="110" t="s">
        <v>7937</v>
      </c>
      <c r="I568" s="110" t="s">
        <v>68</v>
      </c>
      <c r="J568" s="110"/>
      <c r="K568" s="110"/>
      <c r="L568" s="110" t="s">
        <v>2067</v>
      </c>
      <c r="M568" s="110" t="s">
        <v>529</v>
      </c>
    </row>
    <row r="569" spans="1:13" x14ac:dyDescent="0.35">
      <c r="A569" s="266">
        <v>571</v>
      </c>
      <c r="B569" s="50" t="s">
        <v>7938</v>
      </c>
      <c r="C569" s="109"/>
      <c r="D569" s="110" t="s">
        <v>6989</v>
      </c>
      <c r="E569" s="110"/>
      <c r="F569" s="110"/>
      <c r="G569" s="110" t="s">
        <v>7938</v>
      </c>
      <c r="H569" s="110" t="s">
        <v>7939</v>
      </c>
      <c r="I569" s="110" t="s">
        <v>74</v>
      </c>
      <c r="J569" s="110"/>
      <c r="K569" s="110" t="s">
        <v>93</v>
      </c>
      <c r="L569" s="110" t="s">
        <v>2067</v>
      </c>
      <c r="M569" s="110"/>
    </row>
    <row r="570" spans="1:13" x14ac:dyDescent="0.35">
      <c r="A570" s="266">
        <v>572</v>
      </c>
      <c r="B570" s="50" t="s">
        <v>7940</v>
      </c>
      <c r="C570" s="109"/>
      <c r="D570" s="110" t="s">
        <v>6989</v>
      </c>
      <c r="E570" s="110"/>
      <c r="F570" s="110"/>
      <c r="G570" s="110" t="s">
        <v>7940</v>
      </c>
      <c r="H570" s="110" t="s">
        <v>7941</v>
      </c>
      <c r="I570" s="110" t="s">
        <v>77</v>
      </c>
      <c r="J570" s="110"/>
      <c r="K570" s="110"/>
      <c r="L570" s="110" t="s">
        <v>2067</v>
      </c>
      <c r="M570" s="110" t="s">
        <v>646</v>
      </c>
    </row>
    <row r="571" spans="1:13" x14ac:dyDescent="0.35">
      <c r="A571" s="266">
        <v>573</v>
      </c>
      <c r="B571" s="50" t="s">
        <v>7942</v>
      </c>
      <c r="C571" s="109"/>
      <c r="D571" s="110" t="s">
        <v>6989</v>
      </c>
      <c r="E571" s="110" t="s">
        <v>855</v>
      </c>
      <c r="F571" s="110"/>
      <c r="G571" s="110" t="s">
        <v>7942</v>
      </c>
      <c r="H571" s="110" t="s">
        <v>7943</v>
      </c>
      <c r="I571" s="110" t="s">
        <v>74</v>
      </c>
      <c r="J571" s="110"/>
      <c r="K571" s="110"/>
      <c r="L571" s="110" t="s">
        <v>2067</v>
      </c>
      <c r="M571" s="110" t="s">
        <v>631</v>
      </c>
    </row>
    <row r="572" spans="1:13" x14ac:dyDescent="0.35">
      <c r="A572" s="266">
        <v>574</v>
      </c>
      <c r="B572" s="50" t="s">
        <v>7944</v>
      </c>
      <c r="C572" s="109"/>
      <c r="D572" s="110" t="s">
        <v>6989</v>
      </c>
      <c r="E572" s="110"/>
      <c r="F572" s="110"/>
      <c r="G572" s="110" t="s">
        <v>7944</v>
      </c>
      <c r="H572" s="110" t="s">
        <v>7945</v>
      </c>
      <c r="I572" s="110" t="s">
        <v>74</v>
      </c>
      <c r="J572" s="110"/>
      <c r="K572" s="110"/>
      <c r="L572" s="110" t="s">
        <v>2067</v>
      </c>
      <c r="M572" s="110" t="s">
        <v>432</v>
      </c>
    </row>
    <row r="573" spans="1:13" x14ac:dyDescent="0.35">
      <c r="A573" s="266">
        <v>575</v>
      </c>
      <c r="B573" s="50" t="s">
        <v>7946</v>
      </c>
      <c r="C573" s="109"/>
      <c r="D573" s="110" t="s">
        <v>6989</v>
      </c>
      <c r="E573" s="110" t="s">
        <v>855</v>
      </c>
      <c r="F573" s="110"/>
      <c r="G573" s="110" t="s">
        <v>7946</v>
      </c>
      <c r="H573" s="110" t="s">
        <v>7947</v>
      </c>
      <c r="I573" s="110" t="s">
        <v>80</v>
      </c>
      <c r="J573" s="110"/>
      <c r="K573" s="110"/>
      <c r="L573" s="110" t="s">
        <v>2067</v>
      </c>
      <c r="M573" s="110" t="s">
        <v>631</v>
      </c>
    </row>
    <row r="574" spans="1:13" x14ac:dyDescent="0.35">
      <c r="A574" s="266">
        <v>576</v>
      </c>
      <c r="B574" s="50" t="s">
        <v>7948</v>
      </c>
      <c r="C574" s="109"/>
      <c r="D574" s="110" t="s">
        <v>6989</v>
      </c>
      <c r="E574" s="110"/>
      <c r="F574" s="110"/>
      <c r="G574" s="110" t="s">
        <v>7948</v>
      </c>
      <c r="H574" s="110" t="s">
        <v>7949</v>
      </c>
      <c r="I574" s="110" t="s">
        <v>74</v>
      </c>
      <c r="J574" s="110"/>
      <c r="K574" s="110"/>
      <c r="L574" s="110" t="s">
        <v>2067</v>
      </c>
      <c r="M574" s="110" t="s">
        <v>581</v>
      </c>
    </row>
    <row r="575" spans="1:13" x14ac:dyDescent="0.35">
      <c r="A575" s="266">
        <v>577</v>
      </c>
      <c r="B575" s="50" t="s">
        <v>7950</v>
      </c>
      <c r="C575" s="109"/>
      <c r="D575" s="110" t="s">
        <v>6989</v>
      </c>
      <c r="E575" s="110"/>
      <c r="F575" s="110"/>
      <c r="G575" s="110" t="s">
        <v>7950</v>
      </c>
      <c r="H575" s="110" t="s">
        <v>7951</v>
      </c>
      <c r="I575" s="110" t="s">
        <v>74</v>
      </c>
      <c r="J575" s="110"/>
      <c r="K575" s="110"/>
      <c r="L575" s="110" t="s">
        <v>2067</v>
      </c>
      <c r="M575" s="110" t="s">
        <v>529</v>
      </c>
    </row>
    <row r="576" spans="1:13" x14ac:dyDescent="0.35">
      <c r="A576" s="266">
        <v>578</v>
      </c>
      <c r="B576" s="50" t="s">
        <v>7952</v>
      </c>
      <c r="C576" s="109"/>
      <c r="D576" s="110" t="s">
        <v>6989</v>
      </c>
      <c r="E576" s="110"/>
      <c r="F576" s="110"/>
      <c r="G576" s="110" t="s">
        <v>7952</v>
      </c>
      <c r="H576" s="110" t="s">
        <v>7953</v>
      </c>
      <c r="I576" s="110" t="s">
        <v>77</v>
      </c>
      <c r="J576" s="110"/>
      <c r="K576" s="110" t="s">
        <v>97</v>
      </c>
      <c r="L576" s="110" t="s">
        <v>2067</v>
      </c>
      <c r="M576" s="110"/>
    </row>
    <row r="577" spans="1:13" x14ac:dyDescent="0.35">
      <c r="A577" s="266">
        <v>579</v>
      </c>
      <c r="B577" s="50" t="s">
        <v>7954</v>
      </c>
      <c r="C577" s="109"/>
      <c r="D577" s="110" t="s">
        <v>6989</v>
      </c>
      <c r="E577" s="110"/>
      <c r="F577" s="110" t="s">
        <v>43</v>
      </c>
      <c r="G577" s="110" t="s">
        <v>7954</v>
      </c>
      <c r="H577" s="110" t="s">
        <v>7955</v>
      </c>
      <c r="I577" s="110" t="s">
        <v>77</v>
      </c>
      <c r="J577" s="110"/>
      <c r="K577" s="110"/>
      <c r="L577" s="110" t="s">
        <v>2067</v>
      </c>
      <c r="M577" s="110"/>
    </row>
    <row r="578" spans="1:13" x14ac:dyDescent="0.35">
      <c r="A578" s="266">
        <v>580</v>
      </c>
      <c r="B578" s="50" t="s">
        <v>7956</v>
      </c>
      <c r="C578" s="109"/>
      <c r="D578" s="110" t="s">
        <v>6989</v>
      </c>
      <c r="E578" s="110"/>
      <c r="F578" s="110"/>
      <c r="G578" s="110" t="s">
        <v>7956</v>
      </c>
      <c r="H578" s="110" t="s">
        <v>7957</v>
      </c>
      <c r="I578" s="110" t="s">
        <v>74</v>
      </c>
      <c r="J578" s="110"/>
      <c r="K578" s="110"/>
      <c r="L578" s="110" t="s">
        <v>2067</v>
      </c>
      <c r="M578" s="110" t="s">
        <v>646</v>
      </c>
    </row>
    <row r="579" spans="1:13" x14ac:dyDescent="0.35">
      <c r="A579" s="266">
        <v>581</v>
      </c>
      <c r="B579" s="50" t="s">
        <v>7958</v>
      </c>
      <c r="C579" s="109"/>
      <c r="D579" s="110" t="s">
        <v>6989</v>
      </c>
      <c r="E579" s="110"/>
      <c r="F579" s="110"/>
      <c r="G579" s="110" t="s">
        <v>7958</v>
      </c>
      <c r="H579" s="110" t="s">
        <v>7959</v>
      </c>
      <c r="I579" s="110" t="s">
        <v>77</v>
      </c>
      <c r="J579" s="110"/>
      <c r="K579" s="110"/>
      <c r="L579" s="110" t="s">
        <v>2067</v>
      </c>
      <c r="M579" s="110" t="s">
        <v>578</v>
      </c>
    </row>
    <row r="580" spans="1:13" x14ac:dyDescent="0.35">
      <c r="A580" s="266">
        <v>582</v>
      </c>
      <c r="B580" s="50" t="s">
        <v>7960</v>
      </c>
      <c r="C580" s="109"/>
      <c r="D580" s="110" t="s">
        <v>6989</v>
      </c>
      <c r="E580" s="110"/>
      <c r="F580" s="110"/>
      <c r="G580" s="110" t="s">
        <v>7960</v>
      </c>
      <c r="H580" s="110" t="s">
        <v>7961</v>
      </c>
      <c r="I580" s="110" t="s">
        <v>74</v>
      </c>
      <c r="J580" s="110"/>
      <c r="K580" s="110"/>
      <c r="L580" s="110" t="s">
        <v>2067</v>
      </c>
      <c r="M580" s="110" t="s">
        <v>413</v>
      </c>
    </row>
    <row r="581" spans="1:13" x14ac:dyDescent="0.35">
      <c r="A581" s="266">
        <v>583</v>
      </c>
      <c r="B581" s="50" t="s">
        <v>7962</v>
      </c>
      <c r="C581" s="109"/>
      <c r="D581" s="110" t="s">
        <v>6989</v>
      </c>
      <c r="E581" s="110"/>
      <c r="F581" s="110"/>
      <c r="G581" s="110" t="s">
        <v>7962</v>
      </c>
      <c r="H581" s="110" t="s">
        <v>7963</v>
      </c>
      <c r="I581" s="110" t="s">
        <v>74</v>
      </c>
      <c r="J581" s="110"/>
      <c r="K581" s="110"/>
      <c r="L581" s="110" t="s">
        <v>2067</v>
      </c>
      <c r="M581" s="110" t="s">
        <v>649</v>
      </c>
    </row>
    <row r="582" spans="1:13" x14ac:dyDescent="0.35">
      <c r="A582" s="266">
        <v>584</v>
      </c>
      <c r="B582" s="50" t="s">
        <v>7964</v>
      </c>
      <c r="C582" s="109"/>
      <c r="D582" s="110" t="s">
        <v>6989</v>
      </c>
      <c r="E582" s="110"/>
      <c r="F582" s="110"/>
      <c r="G582" s="110" t="s">
        <v>7964</v>
      </c>
      <c r="H582" s="110" t="s">
        <v>7965</v>
      </c>
      <c r="I582" s="110" t="s">
        <v>74</v>
      </c>
      <c r="J582" s="110"/>
      <c r="K582" s="110"/>
      <c r="L582" s="110" t="s">
        <v>2067</v>
      </c>
      <c r="M582" s="110" t="s">
        <v>412</v>
      </c>
    </row>
    <row r="583" spans="1:13" x14ac:dyDescent="0.35">
      <c r="A583" s="266">
        <v>585</v>
      </c>
      <c r="B583" s="50" t="s">
        <v>7966</v>
      </c>
      <c r="C583" s="109"/>
      <c r="D583" s="110" t="s">
        <v>6989</v>
      </c>
      <c r="E583" s="110"/>
      <c r="F583" s="110"/>
      <c r="G583" s="110" t="s">
        <v>7966</v>
      </c>
      <c r="H583" s="110" t="s">
        <v>7967</v>
      </c>
      <c r="I583" s="110" t="s">
        <v>80</v>
      </c>
      <c r="J583" s="110" t="s">
        <v>275</v>
      </c>
      <c r="K583" s="110"/>
      <c r="L583" s="110" t="s">
        <v>2067</v>
      </c>
      <c r="M583" s="110"/>
    </row>
    <row r="584" spans="1:13" x14ac:dyDescent="0.35">
      <c r="A584" s="266">
        <v>586</v>
      </c>
      <c r="B584" s="50" t="s">
        <v>7968</v>
      </c>
      <c r="C584" s="109"/>
      <c r="D584" s="110" t="s">
        <v>6989</v>
      </c>
      <c r="E584" s="110"/>
      <c r="F584" s="110"/>
      <c r="G584" s="110" t="s">
        <v>7968</v>
      </c>
      <c r="H584" s="110" t="s">
        <v>7969</v>
      </c>
      <c r="I584" s="110" t="s">
        <v>74</v>
      </c>
      <c r="J584" s="110"/>
      <c r="K584" s="110"/>
      <c r="L584" s="110" t="s">
        <v>2067</v>
      </c>
      <c r="M584" s="110" t="s">
        <v>424</v>
      </c>
    </row>
    <row r="585" spans="1:13" x14ac:dyDescent="0.35">
      <c r="A585" s="266">
        <v>587</v>
      </c>
      <c r="B585" s="50" t="s">
        <v>7970</v>
      </c>
      <c r="C585" s="109"/>
      <c r="D585" s="110" t="s">
        <v>6989</v>
      </c>
      <c r="E585" s="110"/>
      <c r="F585" s="110"/>
      <c r="G585" s="110" t="s">
        <v>7970</v>
      </c>
      <c r="H585" s="110" t="s">
        <v>7971</v>
      </c>
      <c r="I585" s="110" t="s">
        <v>74</v>
      </c>
      <c r="J585" s="110"/>
      <c r="K585" s="110" t="s">
        <v>93</v>
      </c>
      <c r="L585" s="110" t="s">
        <v>2067</v>
      </c>
      <c r="M585" s="110"/>
    </row>
    <row r="586" spans="1:13" x14ac:dyDescent="0.35">
      <c r="A586" s="266">
        <v>588</v>
      </c>
      <c r="B586" s="50" t="s">
        <v>7972</v>
      </c>
      <c r="C586" s="109"/>
      <c r="D586" s="110" t="s">
        <v>6989</v>
      </c>
      <c r="E586" s="110"/>
      <c r="F586" s="110"/>
      <c r="G586" s="110" t="s">
        <v>7972</v>
      </c>
      <c r="H586" s="110" t="s">
        <v>7973</v>
      </c>
      <c r="I586" s="110" t="s">
        <v>77</v>
      </c>
      <c r="J586" s="110"/>
      <c r="K586" s="110"/>
      <c r="L586" s="110" t="s">
        <v>2067</v>
      </c>
      <c r="M586" s="110" t="s">
        <v>432</v>
      </c>
    </row>
    <row r="587" spans="1:13" x14ac:dyDescent="0.35">
      <c r="A587" s="266">
        <v>589</v>
      </c>
      <c r="B587" s="50" t="s">
        <v>7974</v>
      </c>
      <c r="C587" s="109"/>
      <c r="D587" s="110" t="s">
        <v>6989</v>
      </c>
      <c r="E587" s="110"/>
      <c r="F587" s="110"/>
      <c r="G587" s="110" t="s">
        <v>7974</v>
      </c>
      <c r="H587" s="110" t="s">
        <v>7975</v>
      </c>
      <c r="I587" s="110" t="s">
        <v>77</v>
      </c>
      <c r="J587" s="110"/>
      <c r="K587" s="110"/>
      <c r="L587" s="110" t="s">
        <v>2067</v>
      </c>
      <c r="M587" s="110" t="s">
        <v>529</v>
      </c>
    </row>
    <row r="588" spans="1:13" x14ac:dyDescent="0.35">
      <c r="A588" s="266">
        <v>590</v>
      </c>
      <c r="B588" s="50" t="s">
        <v>7976</v>
      </c>
      <c r="C588" s="109"/>
      <c r="D588" s="110" t="s">
        <v>6989</v>
      </c>
      <c r="E588" s="110"/>
      <c r="F588" s="110"/>
      <c r="G588" s="110" t="s">
        <v>7976</v>
      </c>
      <c r="H588" s="110" t="s">
        <v>7977</v>
      </c>
      <c r="I588" s="110" t="s">
        <v>77</v>
      </c>
      <c r="J588" s="110"/>
      <c r="K588" s="110"/>
      <c r="L588" s="110" t="s">
        <v>2067</v>
      </c>
      <c r="M588" s="110" t="s">
        <v>424</v>
      </c>
    </row>
    <row r="589" spans="1:13" x14ac:dyDescent="0.35">
      <c r="A589" s="266">
        <v>591</v>
      </c>
      <c r="B589" s="50" t="s">
        <v>7978</v>
      </c>
      <c r="C589" s="109"/>
      <c r="D589" s="110" t="s">
        <v>6989</v>
      </c>
      <c r="E589" s="110"/>
      <c r="F589" s="110"/>
      <c r="G589" s="110" t="s">
        <v>7978</v>
      </c>
      <c r="H589" s="110" t="s">
        <v>7979</v>
      </c>
      <c r="I589" s="110" t="s">
        <v>74</v>
      </c>
      <c r="J589" s="110"/>
      <c r="K589" s="110"/>
      <c r="L589" s="110" t="s">
        <v>2067</v>
      </c>
      <c r="M589" s="110" t="s">
        <v>642</v>
      </c>
    </row>
    <row r="590" spans="1:13" x14ac:dyDescent="0.35">
      <c r="A590" s="266">
        <v>592</v>
      </c>
      <c r="B590" s="50" t="s">
        <v>7980</v>
      </c>
      <c r="C590" s="109"/>
      <c r="D590" s="110" t="s">
        <v>6989</v>
      </c>
      <c r="E590" s="110"/>
      <c r="F590" s="110"/>
      <c r="G590" s="110" t="s">
        <v>7980</v>
      </c>
      <c r="H590" s="110" t="s">
        <v>7981</v>
      </c>
      <c r="I590" s="110" t="s">
        <v>74</v>
      </c>
      <c r="J590" s="110"/>
      <c r="K590" s="110"/>
      <c r="L590" s="110" t="s">
        <v>2067</v>
      </c>
      <c r="M590" s="110" t="s">
        <v>429</v>
      </c>
    </row>
    <row r="591" spans="1:13" x14ac:dyDescent="0.35">
      <c r="A591" s="266">
        <v>593</v>
      </c>
      <c r="B591" s="50" t="s">
        <v>7982</v>
      </c>
      <c r="C591" s="109"/>
      <c r="D591" s="110" t="s">
        <v>6989</v>
      </c>
      <c r="E591" s="110"/>
      <c r="F591" s="110"/>
      <c r="G591" s="110" t="s">
        <v>7982</v>
      </c>
      <c r="H591" s="110" t="s">
        <v>7983</v>
      </c>
      <c r="I591" s="110" t="s">
        <v>713</v>
      </c>
      <c r="J591" s="110"/>
      <c r="K591" s="110"/>
      <c r="L591" s="110" t="s">
        <v>2067</v>
      </c>
      <c r="M591" s="110" t="s">
        <v>532</v>
      </c>
    </row>
    <row r="592" spans="1:13" x14ac:dyDescent="0.35">
      <c r="A592" s="266">
        <v>594</v>
      </c>
      <c r="B592" s="50" t="s">
        <v>7984</v>
      </c>
      <c r="C592" s="109"/>
      <c r="D592" s="110" t="s">
        <v>6989</v>
      </c>
      <c r="E592" s="110"/>
      <c r="F592" s="110"/>
      <c r="G592" s="110" t="s">
        <v>7984</v>
      </c>
      <c r="H592" s="110" t="s">
        <v>7985</v>
      </c>
      <c r="I592" s="110" t="s">
        <v>713</v>
      </c>
      <c r="J592" s="110"/>
      <c r="K592" s="110"/>
      <c r="L592" s="110" t="s">
        <v>2067</v>
      </c>
      <c r="M592" s="110" t="s">
        <v>3634</v>
      </c>
    </row>
    <row r="593" spans="1:13" x14ac:dyDescent="0.35">
      <c r="A593" s="266">
        <v>595</v>
      </c>
      <c r="B593" s="50" t="s">
        <v>7986</v>
      </c>
      <c r="C593" s="109"/>
      <c r="D593" s="110" t="s">
        <v>6989</v>
      </c>
      <c r="E593" s="110"/>
      <c r="F593" s="110"/>
      <c r="G593" s="110" t="s">
        <v>7986</v>
      </c>
      <c r="H593" s="110" t="s">
        <v>7987</v>
      </c>
      <c r="I593" s="110" t="s">
        <v>713</v>
      </c>
      <c r="J593" s="110"/>
      <c r="K593" s="110"/>
      <c r="L593" s="110" t="s">
        <v>2067</v>
      </c>
      <c r="M593" s="110" t="s">
        <v>399</v>
      </c>
    </row>
    <row r="594" spans="1:13" x14ac:dyDescent="0.35">
      <c r="A594" s="266">
        <v>596</v>
      </c>
      <c r="B594" s="50" t="s">
        <v>7988</v>
      </c>
      <c r="C594" s="109"/>
      <c r="D594" s="110" t="s">
        <v>6989</v>
      </c>
      <c r="E594" s="110"/>
      <c r="F594" s="110"/>
      <c r="G594" s="110" t="s">
        <v>7988</v>
      </c>
      <c r="H594" s="110" t="s">
        <v>7989</v>
      </c>
      <c r="I594" s="110" t="s">
        <v>80</v>
      </c>
      <c r="J594" s="110"/>
      <c r="K594" s="110" t="s">
        <v>97</v>
      </c>
      <c r="L594" s="110" t="s">
        <v>2067</v>
      </c>
      <c r="M594" s="110"/>
    </row>
    <row r="595" spans="1:13" x14ac:dyDescent="0.35">
      <c r="A595" s="266">
        <v>597</v>
      </c>
      <c r="B595" s="50" t="s">
        <v>7990</v>
      </c>
      <c r="C595" s="109"/>
      <c r="D595" s="110" t="s">
        <v>6989</v>
      </c>
      <c r="E595" s="110"/>
      <c r="F595" s="110"/>
      <c r="G595" s="110" t="s">
        <v>7990</v>
      </c>
      <c r="H595" s="110" t="s">
        <v>7991</v>
      </c>
      <c r="I595" s="110" t="s">
        <v>74</v>
      </c>
      <c r="J595" s="110"/>
      <c r="K595" s="110"/>
      <c r="L595" s="110" t="s">
        <v>2067</v>
      </c>
      <c r="M595" s="110" t="s">
        <v>492</v>
      </c>
    </row>
    <row r="596" spans="1:13" x14ac:dyDescent="0.35">
      <c r="A596" s="266">
        <v>598</v>
      </c>
      <c r="B596" s="50" t="s">
        <v>7992</v>
      </c>
      <c r="C596" s="109"/>
      <c r="D596" s="110" t="s">
        <v>6989</v>
      </c>
      <c r="E596" s="110"/>
      <c r="F596" s="110"/>
      <c r="G596" s="110" t="s">
        <v>7992</v>
      </c>
      <c r="H596" s="110" t="s">
        <v>7993</v>
      </c>
      <c r="I596" s="110" t="s">
        <v>80</v>
      </c>
      <c r="J596" s="110"/>
      <c r="K596" s="110"/>
      <c r="L596" s="110" t="s">
        <v>2067</v>
      </c>
      <c r="M596" s="110" t="s">
        <v>642</v>
      </c>
    </row>
    <row r="597" spans="1:13" x14ac:dyDescent="0.35">
      <c r="A597" s="266">
        <v>599</v>
      </c>
      <c r="B597" s="50" t="s">
        <v>7994</v>
      </c>
      <c r="C597" s="109"/>
      <c r="D597" s="110" t="s">
        <v>6989</v>
      </c>
      <c r="E597" s="110"/>
      <c r="F597" s="110"/>
      <c r="G597" s="110" t="s">
        <v>7994</v>
      </c>
      <c r="H597" s="110" t="s">
        <v>7995</v>
      </c>
      <c r="I597" s="110" t="s">
        <v>77</v>
      </c>
      <c r="J597" s="110"/>
      <c r="K597" s="110"/>
      <c r="L597" s="110" t="s">
        <v>2067</v>
      </c>
      <c r="M597" s="110" t="s">
        <v>581</v>
      </c>
    </row>
    <row r="598" spans="1:13" x14ac:dyDescent="0.35">
      <c r="A598" s="266">
        <v>600</v>
      </c>
      <c r="B598" s="50" t="s">
        <v>7996</v>
      </c>
      <c r="C598" s="109"/>
      <c r="D598" s="110" t="s">
        <v>6989</v>
      </c>
      <c r="E598" s="110"/>
      <c r="F598" s="110"/>
      <c r="G598" s="110" t="s">
        <v>7996</v>
      </c>
      <c r="H598" s="110" t="s">
        <v>7997</v>
      </c>
      <c r="I598" s="110" t="s">
        <v>80</v>
      </c>
      <c r="J598" s="110"/>
      <c r="K598" s="110"/>
      <c r="L598" s="110" t="s">
        <v>2067</v>
      </c>
      <c r="M598" s="110" t="s">
        <v>581</v>
      </c>
    </row>
    <row r="599" spans="1:13" x14ac:dyDescent="0.35">
      <c r="A599" s="266">
        <v>601</v>
      </c>
      <c r="B599" s="50" t="s">
        <v>7998</v>
      </c>
      <c r="C599" s="109"/>
      <c r="D599" s="110" t="s">
        <v>6989</v>
      </c>
      <c r="E599" s="110"/>
      <c r="F599" s="110"/>
      <c r="G599" s="110" t="s">
        <v>7998</v>
      </c>
      <c r="H599" s="110" t="s">
        <v>7999</v>
      </c>
      <c r="I599" s="110" t="s">
        <v>713</v>
      </c>
      <c r="J599" s="110"/>
      <c r="K599" s="110"/>
      <c r="L599" s="110" t="s">
        <v>2067</v>
      </c>
      <c r="M599" s="110" t="s">
        <v>673</v>
      </c>
    </row>
    <row r="600" spans="1:13" x14ac:dyDescent="0.35">
      <c r="A600" s="266">
        <v>602</v>
      </c>
      <c r="B600" s="50" t="s">
        <v>8000</v>
      </c>
      <c r="C600" s="109"/>
      <c r="D600" s="110" t="s">
        <v>6989</v>
      </c>
      <c r="E600" s="110"/>
      <c r="F600" s="110"/>
      <c r="G600" s="110" t="s">
        <v>8000</v>
      </c>
      <c r="H600" s="110" t="s">
        <v>8001</v>
      </c>
      <c r="I600" s="110" t="s">
        <v>713</v>
      </c>
      <c r="J600" s="110"/>
      <c r="K600" s="110"/>
      <c r="L600" s="110" t="s">
        <v>2067</v>
      </c>
      <c r="M600" s="110" t="s">
        <v>670</v>
      </c>
    </row>
    <row r="601" spans="1:13" x14ac:dyDescent="0.35">
      <c r="A601" s="266">
        <v>603</v>
      </c>
      <c r="B601" s="50" t="s">
        <v>8002</v>
      </c>
      <c r="C601" s="109"/>
      <c r="D601" s="110" t="s">
        <v>6989</v>
      </c>
      <c r="E601" s="110"/>
      <c r="F601" s="110"/>
      <c r="G601" s="110" t="s">
        <v>8002</v>
      </c>
      <c r="H601" s="110" t="s">
        <v>8003</v>
      </c>
      <c r="I601" s="110" t="s">
        <v>71</v>
      </c>
      <c r="J601" s="110"/>
      <c r="K601" s="110"/>
      <c r="L601" s="110" t="s">
        <v>2067</v>
      </c>
      <c r="M601" s="110" t="s">
        <v>673</v>
      </c>
    </row>
    <row r="602" spans="1:13" x14ac:dyDescent="0.35">
      <c r="A602" s="266">
        <v>604</v>
      </c>
      <c r="B602" s="50" t="s">
        <v>8004</v>
      </c>
      <c r="C602" s="109"/>
      <c r="D602" s="110" t="s">
        <v>6989</v>
      </c>
      <c r="E602" s="110"/>
      <c r="F602" s="110"/>
      <c r="G602" s="110" t="s">
        <v>8004</v>
      </c>
      <c r="H602" s="110" t="s">
        <v>8005</v>
      </c>
      <c r="I602" s="110" t="s">
        <v>71</v>
      </c>
      <c r="J602" s="110"/>
      <c r="K602" s="110"/>
      <c r="L602" s="110" t="s">
        <v>2067</v>
      </c>
      <c r="M602" s="110" t="s">
        <v>679</v>
      </c>
    </row>
    <row r="603" spans="1:13" x14ac:dyDescent="0.35">
      <c r="A603" s="266">
        <v>605</v>
      </c>
      <c r="B603" s="273" t="s">
        <v>8006</v>
      </c>
      <c r="C603" s="109"/>
      <c r="D603" s="110" t="s">
        <v>6991</v>
      </c>
      <c r="E603" s="110"/>
      <c r="F603" s="110"/>
      <c r="G603" s="110" t="s">
        <v>8006</v>
      </c>
      <c r="H603" s="110" t="s">
        <v>8007</v>
      </c>
      <c r="I603" s="110" t="s">
        <v>77</v>
      </c>
      <c r="J603" s="110"/>
      <c r="K603" s="110"/>
      <c r="L603" s="110" t="s">
        <v>2067</v>
      </c>
      <c r="M603" s="110" t="s">
        <v>646</v>
      </c>
    </row>
    <row r="604" spans="1:13" x14ac:dyDescent="0.35">
      <c r="A604" s="266">
        <v>606</v>
      </c>
      <c r="B604" s="273" t="s">
        <v>8008</v>
      </c>
      <c r="C604" s="109"/>
      <c r="D604" s="110" t="s">
        <v>6991</v>
      </c>
      <c r="E604" s="110"/>
      <c r="F604" s="110"/>
      <c r="G604" s="110" t="s">
        <v>8008</v>
      </c>
      <c r="H604" s="110" t="s">
        <v>8009</v>
      </c>
      <c r="I604" s="110" t="s">
        <v>77</v>
      </c>
      <c r="J604" s="110"/>
      <c r="K604" s="110"/>
      <c r="L604" s="110" t="s">
        <v>2067</v>
      </c>
      <c r="M604" s="110" t="s">
        <v>649</v>
      </c>
    </row>
    <row r="605" spans="1:13" x14ac:dyDescent="0.35">
      <c r="A605" s="266">
        <v>607</v>
      </c>
      <c r="B605" s="274" t="s">
        <v>8010</v>
      </c>
      <c r="C605" s="109"/>
      <c r="D605" s="110" t="s">
        <v>6991</v>
      </c>
      <c r="E605" s="110"/>
      <c r="F605" s="110"/>
      <c r="G605" s="110" t="s">
        <v>8010</v>
      </c>
      <c r="H605" s="110" t="s">
        <v>8011</v>
      </c>
      <c r="I605" s="110" t="s">
        <v>74</v>
      </c>
      <c r="J605" s="110"/>
      <c r="K605" s="110"/>
      <c r="L605" s="110" t="s">
        <v>2067</v>
      </c>
      <c r="M605" s="110" t="s">
        <v>424</v>
      </c>
    </row>
    <row r="606" spans="1:13" x14ac:dyDescent="0.35">
      <c r="A606" s="266">
        <v>608</v>
      </c>
      <c r="B606" s="50" t="s">
        <v>8012</v>
      </c>
      <c r="C606" s="109"/>
      <c r="D606" s="110" t="s">
        <v>6991</v>
      </c>
      <c r="E606" s="110" t="s">
        <v>855</v>
      </c>
      <c r="F606" s="110"/>
      <c r="G606" s="110" t="s">
        <v>8013</v>
      </c>
      <c r="H606" s="178" t="s">
        <v>8014</v>
      </c>
      <c r="I606" s="110" t="s">
        <v>80</v>
      </c>
      <c r="J606" s="110"/>
      <c r="K606" s="110"/>
      <c r="L606" s="110" t="s">
        <v>2067</v>
      </c>
      <c r="M606" s="110" t="s">
        <v>631</v>
      </c>
    </row>
    <row r="607" spans="1:13" x14ac:dyDescent="0.35">
      <c r="A607" s="266">
        <v>609</v>
      </c>
      <c r="B607" s="50" t="s">
        <v>8050</v>
      </c>
      <c r="C607" s="109"/>
      <c r="D607" s="110" t="s">
        <v>6991</v>
      </c>
      <c r="E607" s="110"/>
      <c r="F607" s="110"/>
      <c r="G607" s="110" t="s">
        <v>8050</v>
      </c>
      <c r="H607" s="110" t="s">
        <v>8015</v>
      </c>
      <c r="I607" s="110" t="s">
        <v>74</v>
      </c>
      <c r="J607" s="110"/>
      <c r="K607" s="110"/>
      <c r="L607" s="110" t="s">
        <v>2067</v>
      </c>
      <c r="M607" s="110" t="s">
        <v>523</v>
      </c>
    </row>
    <row r="608" spans="1:13" x14ac:dyDescent="0.35">
      <c r="A608" s="266">
        <v>610</v>
      </c>
      <c r="B608" s="50" t="s">
        <v>8051</v>
      </c>
      <c r="C608" s="109"/>
      <c r="D608" s="110" t="s">
        <v>6991</v>
      </c>
      <c r="E608" s="110"/>
      <c r="F608" s="110"/>
      <c r="G608" s="110" t="s">
        <v>8051</v>
      </c>
      <c r="H608" s="110" t="s">
        <v>8016</v>
      </c>
      <c r="I608" s="110" t="s">
        <v>80</v>
      </c>
      <c r="J608" s="110"/>
      <c r="K608" s="110"/>
      <c r="L608" s="110" t="s">
        <v>2067</v>
      </c>
      <c r="M608" s="110" t="s">
        <v>639</v>
      </c>
    </row>
    <row r="609" spans="1:13" x14ac:dyDescent="0.35">
      <c r="A609" s="266">
        <v>611</v>
      </c>
      <c r="B609" s="50" t="s">
        <v>8052</v>
      </c>
      <c r="C609" s="109"/>
      <c r="D609" s="110" t="s">
        <v>6991</v>
      </c>
      <c r="E609" s="110"/>
      <c r="F609" s="110"/>
      <c r="G609" s="110" t="s">
        <v>8052</v>
      </c>
      <c r="H609" s="110" t="s">
        <v>8017</v>
      </c>
      <c r="I609" s="110" t="s">
        <v>74</v>
      </c>
      <c r="J609" s="110"/>
      <c r="K609" s="110"/>
      <c r="L609" s="110" t="s">
        <v>2067</v>
      </c>
      <c r="M609" s="110" t="s">
        <v>642</v>
      </c>
    </row>
    <row r="610" spans="1:13" x14ac:dyDescent="0.35">
      <c r="A610" s="266">
        <v>612</v>
      </c>
      <c r="B610" s="50" t="s">
        <v>8053</v>
      </c>
      <c r="C610" s="109"/>
      <c r="D610" s="110" t="s">
        <v>6991</v>
      </c>
      <c r="E610" s="110"/>
      <c r="F610" s="110"/>
      <c r="G610" s="178" t="s">
        <v>8053</v>
      </c>
      <c r="H610" s="110" t="s">
        <v>8018</v>
      </c>
      <c r="I610" s="110" t="s">
        <v>77</v>
      </c>
      <c r="J610" s="110"/>
      <c r="K610" s="110"/>
      <c r="L610" s="110" t="s">
        <v>2067</v>
      </c>
      <c r="M610" s="110" t="s">
        <v>523</v>
      </c>
    </row>
    <row r="611" spans="1:13" x14ac:dyDescent="0.35">
      <c r="A611" s="266">
        <v>613</v>
      </c>
      <c r="B611" s="50" t="s">
        <v>8019</v>
      </c>
      <c r="C611" s="109"/>
      <c r="D611" s="110" t="s">
        <v>6991</v>
      </c>
      <c r="E611" s="110" t="s">
        <v>855</v>
      </c>
      <c r="F611" s="110"/>
      <c r="G611" s="110" t="s">
        <v>8019</v>
      </c>
      <c r="H611" s="110" t="s">
        <v>8020</v>
      </c>
      <c r="I611" s="110" t="s">
        <v>74</v>
      </c>
      <c r="J611" s="110"/>
      <c r="K611" s="110"/>
      <c r="L611" s="110" t="s">
        <v>2067</v>
      </c>
      <c r="M611" s="110" t="s">
        <v>631</v>
      </c>
    </row>
    <row r="612" spans="1:13" x14ac:dyDescent="0.35">
      <c r="A612" s="266">
        <v>614</v>
      </c>
      <c r="B612" s="50" t="s">
        <v>8021</v>
      </c>
      <c r="C612" s="109"/>
      <c r="D612" s="110" t="s">
        <v>6991</v>
      </c>
      <c r="E612" s="110"/>
      <c r="F612" s="110"/>
      <c r="G612" s="110" t="s">
        <v>8021</v>
      </c>
      <c r="H612" s="110" t="s">
        <v>8022</v>
      </c>
      <c r="I612" s="110" t="s">
        <v>74</v>
      </c>
      <c r="J612" s="110"/>
      <c r="K612" s="110"/>
      <c r="L612" s="110" t="s">
        <v>2067</v>
      </c>
      <c r="M612" s="110" t="s">
        <v>433</v>
      </c>
    </row>
    <row r="613" spans="1:13" x14ac:dyDescent="0.35">
      <c r="A613" s="266">
        <v>615</v>
      </c>
      <c r="B613" s="50" t="s">
        <v>8023</v>
      </c>
      <c r="C613" s="109"/>
      <c r="D613" s="110" t="s">
        <v>6991</v>
      </c>
      <c r="E613" s="110"/>
      <c r="F613" s="110"/>
      <c r="G613" s="110" t="s">
        <v>8023</v>
      </c>
      <c r="H613" s="110" t="s">
        <v>8024</v>
      </c>
      <c r="I613" s="110" t="s">
        <v>77</v>
      </c>
      <c r="J613" s="110"/>
      <c r="K613" s="110"/>
      <c r="L613" s="110" t="s">
        <v>2067</v>
      </c>
      <c r="M613" s="110" t="s">
        <v>642</v>
      </c>
    </row>
    <row r="614" spans="1:13" x14ac:dyDescent="0.35">
      <c r="A614" s="266">
        <v>616</v>
      </c>
      <c r="B614" s="50" t="s">
        <v>8025</v>
      </c>
      <c r="C614" s="109"/>
      <c r="D614" s="110" t="s">
        <v>6991</v>
      </c>
      <c r="E614" s="110"/>
      <c r="F614" s="110"/>
      <c r="G614" s="110" t="s">
        <v>8025</v>
      </c>
      <c r="H614" s="110" t="s">
        <v>8026</v>
      </c>
      <c r="I614" s="110" t="s">
        <v>77</v>
      </c>
      <c r="J614" s="110"/>
      <c r="K614" s="110"/>
      <c r="L614" s="110" t="s">
        <v>2067</v>
      </c>
      <c r="M614" s="110" t="s">
        <v>578</v>
      </c>
    </row>
    <row r="615" spans="1:13" x14ac:dyDescent="0.35">
      <c r="A615" s="266">
        <v>617</v>
      </c>
      <c r="B615" s="50" t="s">
        <v>8027</v>
      </c>
      <c r="C615" s="109"/>
      <c r="D615" s="110" t="s">
        <v>6991</v>
      </c>
      <c r="E615" s="110"/>
      <c r="F615" s="110"/>
      <c r="G615" s="110" t="s">
        <v>8027</v>
      </c>
      <c r="H615" s="110" t="s">
        <v>7627</v>
      </c>
      <c r="I615" s="110" t="s">
        <v>74</v>
      </c>
      <c r="J615" s="110"/>
      <c r="K615" s="110"/>
      <c r="L615" s="110" t="s">
        <v>2067</v>
      </c>
      <c r="M615" s="110" t="s">
        <v>646</v>
      </c>
    </row>
    <row r="616" spans="1:13" x14ac:dyDescent="0.35">
      <c r="A616" s="266">
        <v>618</v>
      </c>
      <c r="B616" s="50" t="s">
        <v>8028</v>
      </c>
      <c r="C616" s="109"/>
      <c r="D616" s="110" t="s">
        <v>6991</v>
      </c>
      <c r="E616" s="110"/>
      <c r="F616" s="110"/>
      <c r="G616" s="110" t="s">
        <v>8028</v>
      </c>
      <c r="H616" s="110" t="s">
        <v>8029</v>
      </c>
      <c r="I616" s="110" t="s">
        <v>74</v>
      </c>
      <c r="J616" s="110"/>
      <c r="K616" s="110"/>
      <c r="L616" s="110" t="s">
        <v>2067</v>
      </c>
      <c r="M616" s="110" t="s">
        <v>649</v>
      </c>
    </row>
    <row r="617" spans="1:13" x14ac:dyDescent="0.35">
      <c r="A617" s="266">
        <v>619</v>
      </c>
      <c r="B617" s="50" t="s">
        <v>8030</v>
      </c>
      <c r="C617" s="109"/>
      <c r="D617" s="110" t="s">
        <v>6991</v>
      </c>
      <c r="E617" s="110"/>
      <c r="F617" s="110"/>
      <c r="G617" s="110" t="s">
        <v>8030</v>
      </c>
      <c r="H617" s="110" t="s">
        <v>8031</v>
      </c>
      <c r="I617" s="110" t="s">
        <v>74</v>
      </c>
      <c r="J617" s="110"/>
      <c r="K617" s="110"/>
      <c r="L617" s="110" t="s">
        <v>2067</v>
      </c>
      <c r="M617" s="110" t="s">
        <v>556</v>
      </c>
    </row>
    <row r="618" spans="1:13" x14ac:dyDescent="0.35">
      <c r="A618" s="266">
        <v>620</v>
      </c>
      <c r="B618" s="50" t="s">
        <v>8032</v>
      </c>
      <c r="C618" s="109"/>
      <c r="D618" s="110" t="s">
        <v>6991</v>
      </c>
      <c r="E618" s="110"/>
      <c r="F618" s="110"/>
      <c r="G618" s="110" t="s">
        <v>8032</v>
      </c>
      <c r="H618" s="110" t="s">
        <v>8033</v>
      </c>
      <c r="I618" s="110" t="s">
        <v>74</v>
      </c>
      <c r="J618" s="110"/>
      <c r="K618" s="110"/>
      <c r="L618" s="110" t="s">
        <v>2067</v>
      </c>
      <c r="M618" s="110" t="s">
        <v>517</v>
      </c>
    </row>
    <row r="619" spans="1:13" x14ac:dyDescent="0.35">
      <c r="A619" s="266">
        <v>621</v>
      </c>
      <c r="B619" s="50" t="s">
        <v>8034</v>
      </c>
      <c r="C619" s="109"/>
      <c r="D619" s="110" t="s">
        <v>6991</v>
      </c>
      <c r="E619" s="110"/>
      <c r="F619" s="110"/>
      <c r="G619" s="110" t="s">
        <v>8034</v>
      </c>
      <c r="H619" s="110" t="s">
        <v>8035</v>
      </c>
      <c r="I619" s="110" t="s">
        <v>74</v>
      </c>
      <c r="J619" s="110"/>
      <c r="K619" s="110"/>
      <c r="L619" s="110" t="s">
        <v>2067</v>
      </c>
      <c r="M619" s="110" t="s">
        <v>429</v>
      </c>
    </row>
    <row r="620" spans="1:13" x14ac:dyDescent="0.35">
      <c r="A620" s="266">
        <v>622</v>
      </c>
      <c r="B620" s="50" t="s">
        <v>8036</v>
      </c>
      <c r="C620" s="109"/>
      <c r="D620" s="110" t="s">
        <v>6991</v>
      </c>
      <c r="E620" s="110"/>
      <c r="F620" s="110"/>
      <c r="G620" s="110" t="s">
        <v>8036</v>
      </c>
      <c r="H620" s="110" t="s">
        <v>8037</v>
      </c>
      <c r="I620" s="110" t="s">
        <v>77</v>
      </c>
      <c r="J620" s="110"/>
      <c r="K620" s="110"/>
      <c r="L620" s="110" t="s">
        <v>2067</v>
      </c>
      <c r="M620" s="110" t="s">
        <v>646</v>
      </c>
    </row>
    <row r="621" spans="1:13" x14ac:dyDescent="0.35">
      <c r="A621" s="266">
        <v>623</v>
      </c>
      <c r="B621" s="50" t="s">
        <v>8038</v>
      </c>
      <c r="C621" s="109"/>
      <c r="D621" s="110" t="s">
        <v>6991</v>
      </c>
      <c r="E621" s="110"/>
      <c r="F621" s="110"/>
      <c r="G621" s="110" t="s">
        <v>8038</v>
      </c>
      <c r="H621" s="110" t="s">
        <v>8039</v>
      </c>
      <c r="I621" s="110" t="s">
        <v>77</v>
      </c>
      <c r="J621" s="110"/>
      <c r="K621" s="110"/>
      <c r="L621" s="110" t="s">
        <v>2067</v>
      </c>
      <c r="M621" s="110" t="s">
        <v>424</v>
      </c>
    </row>
    <row r="622" spans="1:13" x14ac:dyDescent="0.35">
      <c r="A622" s="266">
        <v>624</v>
      </c>
      <c r="B622" s="50" t="s">
        <v>8040</v>
      </c>
      <c r="C622" s="109"/>
      <c r="D622" s="110" t="s">
        <v>6991</v>
      </c>
      <c r="E622" s="110"/>
      <c r="F622" s="110"/>
      <c r="G622" s="110" t="s">
        <v>8040</v>
      </c>
      <c r="H622" s="110" t="s">
        <v>8041</v>
      </c>
      <c r="I622" s="110" t="s">
        <v>74</v>
      </c>
      <c r="J622" s="110"/>
      <c r="K622" s="110"/>
      <c r="L622" s="110" t="s">
        <v>2067</v>
      </c>
      <c r="M622" s="110" t="s">
        <v>646</v>
      </c>
    </row>
    <row r="623" spans="1:13" x14ac:dyDescent="0.35">
      <c r="A623" s="266">
        <v>625</v>
      </c>
      <c r="B623" s="50" t="s">
        <v>8042</v>
      </c>
      <c r="C623" s="109"/>
      <c r="D623" s="110" t="s">
        <v>6991</v>
      </c>
      <c r="E623" s="110"/>
      <c r="F623" s="110"/>
      <c r="G623" s="110" t="s">
        <v>8042</v>
      </c>
      <c r="H623" s="110" t="s">
        <v>8043</v>
      </c>
      <c r="I623" s="110" t="s">
        <v>74</v>
      </c>
      <c r="J623" s="110"/>
      <c r="K623" s="110"/>
      <c r="L623" s="110" t="s">
        <v>2067</v>
      </c>
      <c r="M623" s="110" t="s">
        <v>492</v>
      </c>
    </row>
    <row r="624" spans="1:13" x14ac:dyDescent="0.35">
      <c r="A624" s="266">
        <v>626</v>
      </c>
      <c r="B624" s="50" t="s">
        <v>8044</v>
      </c>
      <c r="C624" s="109"/>
      <c r="D624" s="110" t="s">
        <v>6991</v>
      </c>
      <c r="E624" s="110"/>
      <c r="F624" s="110"/>
      <c r="G624" s="110" t="s">
        <v>8044</v>
      </c>
      <c r="H624" s="110" t="s">
        <v>8045</v>
      </c>
      <c r="I624" s="110" t="s">
        <v>74</v>
      </c>
      <c r="J624" s="110"/>
      <c r="K624" s="110"/>
      <c r="L624" s="110" t="s">
        <v>2067</v>
      </c>
      <c r="M624" s="110" t="s">
        <v>498</v>
      </c>
    </row>
    <row r="625" spans="1:13" x14ac:dyDescent="0.35">
      <c r="A625" s="266">
        <v>627</v>
      </c>
      <c r="B625" s="50" t="s">
        <v>8046</v>
      </c>
      <c r="C625" s="109"/>
      <c r="D625" s="110" t="s">
        <v>6991</v>
      </c>
      <c r="E625" s="110"/>
      <c r="F625" s="110"/>
      <c r="G625" s="110" t="s">
        <v>8046</v>
      </c>
      <c r="H625" s="110" t="s">
        <v>8047</v>
      </c>
      <c r="I625" s="110" t="s">
        <v>74</v>
      </c>
      <c r="J625" s="110"/>
      <c r="K625" s="110"/>
      <c r="L625" s="110" t="s">
        <v>2067</v>
      </c>
      <c r="M625" s="110" t="s">
        <v>488</v>
      </c>
    </row>
    <row r="626" spans="1:13" x14ac:dyDescent="0.35">
      <c r="A626" s="266">
        <v>628</v>
      </c>
      <c r="B626" s="50" t="s">
        <v>8054</v>
      </c>
      <c r="C626" s="109"/>
      <c r="D626" s="110" t="s">
        <v>6991</v>
      </c>
      <c r="E626" s="110"/>
      <c r="F626" s="110"/>
      <c r="G626" s="110" t="s">
        <v>8054</v>
      </c>
      <c r="H626" s="110" t="s">
        <v>8048</v>
      </c>
      <c r="I626" s="110" t="s">
        <v>74</v>
      </c>
      <c r="J626" s="110"/>
      <c r="K626" s="110"/>
      <c r="L626" s="110" t="s">
        <v>2067</v>
      </c>
      <c r="M626" s="110" t="s">
        <v>529</v>
      </c>
    </row>
    <row r="627" spans="1:13" x14ac:dyDescent="0.35">
      <c r="A627" s="266">
        <v>629</v>
      </c>
      <c r="B627" s="50" t="s">
        <v>8055</v>
      </c>
      <c r="C627" s="109"/>
      <c r="D627" s="110" t="s">
        <v>6991</v>
      </c>
      <c r="E627" s="110"/>
      <c r="F627" s="110"/>
      <c r="G627" s="110" t="s">
        <v>8055</v>
      </c>
      <c r="H627" s="110" t="s">
        <v>8049</v>
      </c>
      <c r="I627" s="110" t="s">
        <v>80</v>
      </c>
      <c r="J627" s="110"/>
      <c r="K627" s="110"/>
      <c r="L627" s="110" t="s">
        <v>2067</v>
      </c>
      <c r="M627" s="110" t="s">
        <v>529</v>
      </c>
    </row>
    <row r="628" spans="1:13" x14ac:dyDescent="0.35">
      <c r="A628" s="266">
        <v>630</v>
      </c>
      <c r="B628" s="274" t="s">
        <v>8056</v>
      </c>
      <c r="C628" s="109"/>
      <c r="D628" s="110" t="s">
        <v>6993</v>
      </c>
      <c r="E628" s="110"/>
      <c r="F628" s="110"/>
      <c r="G628" s="110" t="s">
        <v>8056</v>
      </c>
      <c r="H628" s="110" t="s">
        <v>8057</v>
      </c>
      <c r="I628" s="110" t="s">
        <v>74</v>
      </c>
      <c r="J628" s="110"/>
      <c r="K628" s="110"/>
      <c r="L628" s="110" t="s">
        <v>2067</v>
      </c>
      <c r="M628" s="110" t="s">
        <v>424</v>
      </c>
    </row>
    <row r="629" spans="1:13" x14ac:dyDescent="0.35">
      <c r="A629" s="266">
        <v>631</v>
      </c>
      <c r="B629" s="273"/>
      <c r="C629" s="109"/>
      <c r="D629" s="110"/>
      <c r="E629" s="110"/>
      <c r="F629" s="110"/>
      <c r="G629" s="110"/>
      <c r="H629" s="110"/>
      <c r="I629" s="110"/>
      <c r="J629" s="110"/>
      <c r="K629" s="110"/>
      <c r="L629" s="110"/>
      <c r="M629" s="110" t="s">
        <v>529</v>
      </c>
    </row>
    <row r="630" spans="1:13" x14ac:dyDescent="0.35">
      <c r="A630" s="266">
        <v>632</v>
      </c>
      <c r="B630" s="50" t="s">
        <v>8058</v>
      </c>
      <c r="C630" s="109"/>
      <c r="D630" s="110" t="s">
        <v>6993</v>
      </c>
      <c r="E630" s="110"/>
      <c r="F630" s="110"/>
      <c r="G630" s="110" t="s">
        <v>8058</v>
      </c>
      <c r="H630" s="110" t="s">
        <v>8059</v>
      </c>
      <c r="I630" s="110" t="s">
        <v>74</v>
      </c>
      <c r="J630" s="110"/>
      <c r="K630" s="110"/>
      <c r="L630" s="110" t="s">
        <v>2067</v>
      </c>
      <c r="M630" s="110" t="s">
        <v>523</v>
      </c>
    </row>
    <row r="631" spans="1:13" x14ac:dyDescent="0.35">
      <c r="A631" s="266">
        <v>633</v>
      </c>
      <c r="B631" s="273"/>
      <c r="C631" s="109"/>
      <c r="D631" s="110"/>
      <c r="E631" s="110"/>
      <c r="F631" s="110"/>
      <c r="G631" s="110"/>
      <c r="H631" s="110"/>
      <c r="I631" s="110"/>
      <c r="J631" s="110"/>
      <c r="K631" s="110"/>
      <c r="L631" s="110"/>
      <c r="M631" s="110" t="s">
        <v>523</v>
      </c>
    </row>
    <row r="632" spans="1:13" x14ac:dyDescent="0.35">
      <c r="A632" s="266">
        <v>634</v>
      </c>
      <c r="B632" s="50" t="s">
        <v>8060</v>
      </c>
      <c r="C632" s="109"/>
      <c r="D632" s="110" t="s">
        <v>6993</v>
      </c>
      <c r="E632" s="110"/>
      <c r="F632" s="110"/>
      <c r="G632" s="110" t="s">
        <v>8060</v>
      </c>
      <c r="H632" s="110" t="s">
        <v>8061</v>
      </c>
      <c r="I632" s="110" t="s">
        <v>74</v>
      </c>
      <c r="J632" s="110"/>
      <c r="K632" s="110"/>
      <c r="L632" s="110" t="s">
        <v>2067</v>
      </c>
      <c r="M632" s="110" t="s">
        <v>642</v>
      </c>
    </row>
    <row r="633" spans="1:13" x14ac:dyDescent="0.35">
      <c r="A633" s="266">
        <v>635</v>
      </c>
      <c r="B633" s="273"/>
      <c r="C633" s="109"/>
      <c r="D633" s="110"/>
      <c r="E633" s="110"/>
      <c r="F633" s="110"/>
      <c r="G633" s="110"/>
      <c r="H633" s="110"/>
      <c r="I633" s="110"/>
      <c r="J633" s="110"/>
      <c r="K633" s="110"/>
      <c r="L633" s="110"/>
      <c r="M633" s="110" t="s">
        <v>529</v>
      </c>
    </row>
    <row r="634" spans="1:13" x14ac:dyDescent="0.35">
      <c r="A634" s="266">
        <v>636</v>
      </c>
      <c r="B634" s="50" t="s">
        <v>8062</v>
      </c>
      <c r="C634" s="109"/>
      <c r="D634" s="110" t="s">
        <v>6993</v>
      </c>
      <c r="E634" s="110"/>
      <c r="F634" s="110"/>
      <c r="G634" s="110" t="s">
        <v>8062</v>
      </c>
      <c r="H634" s="110" t="s">
        <v>8063</v>
      </c>
      <c r="I634" s="110" t="s">
        <v>74</v>
      </c>
      <c r="J634" s="110"/>
      <c r="K634" s="110"/>
      <c r="L634" s="110" t="s">
        <v>2067</v>
      </c>
      <c r="M634" s="110" t="s">
        <v>433</v>
      </c>
    </row>
    <row r="635" spans="1:13" x14ac:dyDescent="0.35">
      <c r="A635" s="266">
        <v>637</v>
      </c>
      <c r="B635" s="273"/>
      <c r="C635" s="109"/>
      <c r="D635" s="110"/>
      <c r="E635" s="110"/>
      <c r="F635" s="110"/>
      <c r="G635" s="110"/>
      <c r="H635" s="110"/>
      <c r="I635" s="110"/>
      <c r="J635" s="110"/>
      <c r="K635" s="110"/>
      <c r="L635" s="110"/>
      <c r="M635" s="110" t="s">
        <v>433</v>
      </c>
    </row>
    <row r="636" spans="1:13" x14ac:dyDescent="0.35">
      <c r="A636" s="266">
        <v>638</v>
      </c>
      <c r="B636" s="50" t="s">
        <v>8064</v>
      </c>
      <c r="C636" s="109"/>
      <c r="D636" s="110" t="s">
        <v>6993</v>
      </c>
      <c r="E636" s="110"/>
      <c r="F636" s="110"/>
      <c r="G636" s="110" t="s">
        <v>8064</v>
      </c>
      <c r="H636" s="110" t="s">
        <v>8065</v>
      </c>
      <c r="I636" s="110" t="s">
        <v>74</v>
      </c>
      <c r="J636" s="110"/>
      <c r="K636" s="110"/>
      <c r="L636" s="110" t="s">
        <v>2067</v>
      </c>
      <c r="M636" s="110" t="s">
        <v>646</v>
      </c>
    </row>
    <row r="637" spans="1:13" x14ac:dyDescent="0.35">
      <c r="A637" s="266">
        <v>639</v>
      </c>
      <c r="B637" s="273"/>
      <c r="C637" s="109"/>
      <c r="D637" s="110"/>
      <c r="E637" s="110"/>
      <c r="F637" s="110"/>
      <c r="G637" s="110"/>
      <c r="H637" s="110"/>
      <c r="I637" s="110"/>
      <c r="J637" s="110"/>
      <c r="K637" s="110"/>
      <c r="L637" s="110"/>
      <c r="M637" s="110" t="s">
        <v>646</v>
      </c>
    </row>
    <row r="638" spans="1:13" x14ac:dyDescent="0.35">
      <c r="A638" s="266">
        <v>640</v>
      </c>
      <c r="B638" s="50" t="s">
        <v>8066</v>
      </c>
      <c r="C638" s="109"/>
      <c r="D638" s="110" t="s">
        <v>6993</v>
      </c>
      <c r="E638" s="110"/>
      <c r="F638" s="110"/>
      <c r="G638" s="110" t="s">
        <v>8066</v>
      </c>
      <c r="H638" s="110" t="s">
        <v>8067</v>
      </c>
      <c r="I638" s="110" t="s">
        <v>74</v>
      </c>
      <c r="J638" s="110"/>
      <c r="K638" s="110"/>
      <c r="L638" s="110" t="s">
        <v>2067</v>
      </c>
      <c r="M638" s="110" t="s">
        <v>649</v>
      </c>
    </row>
    <row r="639" spans="1:13" x14ac:dyDescent="0.35">
      <c r="A639" s="266">
        <v>641</v>
      </c>
      <c r="B639" s="273"/>
      <c r="C639" s="109"/>
      <c r="D639" s="110"/>
      <c r="E639" s="110"/>
      <c r="F639" s="110"/>
      <c r="G639" s="110"/>
      <c r="H639" s="110"/>
      <c r="I639" s="110"/>
      <c r="J639" s="110"/>
      <c r="K639" s="110"/>
      <c r="L639" s="110"/>
      <c r="M639" s="110" t="s">
        <v>529</v>
      </c>
    </row>
    <row r="640" spans="1:13" x14ac:dyDescent="0.35">
      <c r="A640" s="266">
        <v>642</v>
      </c>
      <c r="B640" s="50" t="s">
        <v>8068</v>
      </c>
      <c r="C640" s="109"/>
      <c r="D640" s="110" t="s">
        <v>6993</v>
      </c>
      <c r="E640" s="110"/>
      <c r="F640" s="110"/>
      <c r="G640" s="110" t="s">
        <v>8068</v>
      </c>
      <c r="H640" s="110" t="s">
        <v>8069</v>
      </c>
      <c r="I640" s="110" t="s">
        <v>74</v>
      </c>
      <c r="J640" s="110"/>
      <c r="K640" s="110"/>
      <c r="L640" s="110" t="s">
        <v>2067</v>
      </c>
      <c r="M640" s="110" t="s">
        <v>556</v>
      </c>
    </row>
    <row r="641" spans="1:13" x14ac:dyDescent="0.35">
      <c r="A641" s="266">
        <v>643</v>
      </c>
      <c r="B641" s="273"/>
      <c r="C641" s="109"/>
      <c r="D641" s="110"/>
      <c r="E641" s="110"/>
      <c r="F641" s="110"/>
      <c r="G641" s="110"/>
      <c r="H641" s="110"/>
      <c r="I641" s="110"/>
      <c r="J641" s="110"/>
      <c r="K641" s="110"/>
      <c r="L641" s="110"/>
      <c r="M641" s="110" t="s">
        <v>556</v>
      </c>
    </row>
    <row r="642" spans="1:13" x14ac:dyDescent="0.35">
      <c r="A642" s="266">
        <v>644</v>
      </c>
      <c r="B642" s="50" t="s">
        <v>8070</v>
      </c>
      <c r="C642" s="109"/>
      <c r="D642" s="110" t="s">
        <v>6993</v>
      </c>
      <c r="E642" s="110"/>
      <c r="F642" s="110"/>
      <c r="G642" s="110" t="s">
        <v>8070</v>
      </c>
      <c r="H642" s="110" t="s">
        <v>8071</v>
      </c>
      <c r="I642" s="110" t="s">
        <v>74</v>
      </c>
      <c r="J642" s="110"/>
      <c r="K642" s="110"/>
      <c r="L642" s="110" t="s">
        <v>2067</v>
      </c>
      <c r="M642" s="110" t="s">
        <v>517</v>
      </c>
    </row>
    <row r="643" spans="1:13" x14ac:dyDescent="0.35">
      <c r="A643" s="266">
        <v>645</v>
      </c>
      <c r="B643" s="273"/>
      <c r="C643" s="109"/>
      <c r="D643" s="110"/>
      <c r="E643" s="110"/>
      <c r="F643" s="110"/>
      <c r="G643" s="110"/>
      <c r="H643" s="110"/>
      <c r="I643" s="110"/>
      <c r="J643" s="110"/>
      <c r="K643" s="110"/>
      <c r="L643" s="110"/>
      <c r="M643" s="110" t="s">
        <v>517</v>
      </c>
    </row>
    <row r="644" spans="1:13" x14ac:dyDescent="0.35">
      <c r="A644" s="266">
        <v>646</v>
      </c>
      <c r="B644" s="50" t="s">
        <v>8072</v>
      </c>
      <c r="C644" s="109"/>
      <c r="D644" s="110" t="s">
        <v>6993</v>
      </c>
      <c r="E644" s="110"/>
      <c r="F644" s="110"/>
      <c r="G644" s="110" t="s">
        <v>8072</v>
      </c>
      <c r="H644" s="110" t="s">
        <v>8073</v>
      </c>
      <c r="I644" s="110" t="s">
        <v>74</v>
      </c>
      <c r="J644" s="110"/>
      <c r="K644" s="110"/>
      <c r="L644" s="110" t="s">
        <v>2067</v>
      </c>
      <c r="M644" s="110" t="s">
        <v>429</v>
      </c>
    </row>
    <row r="645" spans="1:13" x14ac:dyDescent="0.35">
      <c r="A645" s="266">
        <v>647</v>
      </c>
      <c r="B645" s="273"/>
      <c r="C645" s="109"/>
      <c r="D645" s="110"/>
      <c r="E645" s="110"/>
      <c r="F645" s="110"/>
      <c r="G645" s="110"/>
      <c r="H645" s="110"/>
      <c r="I645" s="110"/>
      <c r="J645" s="110"/>
      <c r="K645" s="110"/>
      <c r="L645" s="110"/>
      <c r="M645" s="110" t="s">
        <v>429</v>
      </c>
    </row>
    <row r="646" spans="1:13" x14ac:dyDescent="0.35">
      <c r="A646" s="266">
        <v>648</v>
      </c>
      <c r="B646" s="50" t="s">
        <v>8074</v>
      </c>
      <c r="C646" s="109"/>
      <c r="D646" s="110" t="s">
        <v>6993</v>
      </c>
      <c r="E646" s="110"/>
      <c r="F646" s="110"/>
      <c r="G646" s="110" t="s">
        <v>8074</v>
      </c>
      <c r="H646" s="110" t="s">
        <v>8075</v>
      </c>
      <c r="I646" s="110" t="s">
        <v>74</v>
      </c>
      <c r="J646" s="110"/>
      <c r="K646" s="110"/>
      <c r="L646" s="110" t="s">
        <v>2067</v>
      </c>
      <c r="M646" s="110" t="s">
        <v>646</v>
      </c>
    </row>
    <row r="647" spans="1:13" x14ac:dyDescent="0.35">
      <c r="A647" s="266">
        <v>649</v>
      </c>
      <c r="B647" s="273"/>
      <c r="C647" s="109"/>
      <c r="D647" s="110"/>
      <c r="E647" s="110"/>
      <c r="F647" s="110"/>
      <c r="G647" s="110"/>
      <c r="H647" s="110"/>
      <c r="I647" s="110"/>
      <c r="J647" s="110"/>
      <c r="K647" s="110"/>
      <c r="L647" s="110"/>
      <c r="M647" s="110" t="s">
        <v>646</v>
      </c>
    </row>
    <row r="648" spans="1:13" x14ac:dyDescent="0.35">
      <c r="A648" s="266">
        <v>650</v>
      </c>
      <c r="B648" s="50" t="s">
        <v>8076</v>
      </c>
      <c r="C648" s="109"/>
      <c r="D648" s="110" t="s">
        <v>6993</v>
      </c>
      <c r="E648" s="110"/>
      <c r="F648" s="110"/>
      <c r="G648" s="110" t="s">
        <v>8076</v>
      </c>
      <c r="H648" s="110" t="s">
        <v>8077</v>
      </c>
      <c r="I648" s="110" t="s">
        <v>74</v>
      </c>
      <c r="J648" s="110"/>
      <c r="K648" s="110"/>
      <c r="L648" s="110" t="s">
        <v>2067</v>
      </c>
      <c r="M648" s="110" t="s">
        <v>492</v>
      </c>
    </row>
    <row r="649" spans="1:13" x14ac:dyDescent="0.35">
      <c r="A649" s="266">
        <v>651</v>
      </c>
      <c r="B649" s="273"/>
      <c r="C649" s="109"/>
      <c r="D649" s="110"/>
      <c r="E649" s="110"/>
      <c r="F649" s="110"/>
      <c r="G649" s="110"/>
      <c r="H649" s="110"/>
      <c r="I649" s="110"/>
      <c r="J649" s="110"/>
      <c r="K649" s="110"/>
      <c r="L649" s="110"/>
      <c r="M649" s="110" t="s">
        <v>492</v>
      </c>
    </row>
    <row r="650" spans="1:13" x14ac:dyDescent="0.35">
      <c r="A650" s="266">
        <v>652</v>
      </c>
      <c r="B650" s="50" t="s">
        <v>8078</v>
      </c>
      <c r="C650" s="109"/>
      <c r="D650" s="110" t="s">
        <v>6993</v>
      </c>
      <c r="E650" s="110"/>
      <c r="F650" s="110"/>
      <c r="G650" s="110" t="s">
        <v>8078</v>
      </c>
      <c r="H650" s="110" t="s">
        <v>8079</v>
      </c>
      <c r="I650" s="110" t="s">
        <v>74</v>
      </c>
      <c r="J650" s="110"/>
      <c r="K650" s="110"/>
      <c r="L650" s="110" t="s">
        <v>2067</v>
      </c>
      <c r="M650" s="110" t="s">
        <v>498</v>
      </c>
    </row>
    <row r="651" spans="1:13" x14ac:dyDescent="0.35">
      <c r="A651" s="266">
        <v>653</v>
      </c>
      <c r="B651" s="273"/>
      <c r="C651" s="109"/>
      <c r="D651" s="110"/>
      <c r="E651" s="110"/>
      <c r="F651" s="110"/>
      <c r="G651" s="110"/>
      <c r="H651" s="110"/>
      <c r="I651" s="110"/>
      <c r="J651" s="110"/>
      <c r="K651" s="110"/>
      <c r="L651" s="110"/>
      <c r="M651" s="110" t="s">
        <v>498</v>
      </c>
    </row>
    <row r="652" spans="1:13" x14ac:dyDescent="0.35">
      <c r="A652" s="266">
        <v>654</v>
      </c>
      <c r="B652" s="50" t="s">
        <v>8080</v>
      </c>
      <c r="C652" s="109"/>
      <c r="D652" s="110" t="s">
        <v>6993</v>
      </c>
      <c r="E652" s="110"/>
      <c r="F652" s="110"/>
      <c r="G652" s="110" t="s">
        <v>8080</v>
      </c>
      <c r="H652" s="110" t="s">
        <v>8081</v>
      </c>
      <c r="I652" s="110" t="s">
        <v>74</v>
      </c>
      <c r="J652" s="110"/>
      <c r="K652" s="110"/>
      <c r="L652" s="110" t="s">
        <v>2067</v>
      </c>
      <c r="M652" s="110" t="s">
        <v>488</v>
      </c>
    </row>
    <row r="653" spans="1:13" x14ac:dyDescent="0.35">
      <c r="A653" s="266">
        <v>655</v>
      </c>
      <c r="B653" s="273"/>
      <c r="C653" s="109"/>
      <c r="D653" s="110"/>
      <c r="E653" s="110"/>
      <c r="F653" s="110"/>
      <c r="G653" s="110"/>
      <c r="H653" s="110"/>
      <c r="I653" s="110"/>
      <c r="J653" s="110"/>
      <c r="K653" s="110"/>
      <c r="L653" s="110"/>
      <c r="M653" s="110" t="s">
        <v>488</v>
      </c>
    </row>
    <row r="654" spans="1:13" x14ac:dyDescent="0.35">
      <c r="A654" s="266">
        <v>656</v>
      </c>
      <c r="B654" s="273" t="s">
        <v>8082</v>
      </c>
      <c r="C654" s="109"/>
      <c r="D654" s="110" t="s">
        <v>6995</v>
      </c>
      <c r="E654" s="110"/>
      <c r="F654" s="110"/>
      <c r="G654" s="110" t="s">
        <v>8082</v>
      </c>
      <c r="H654" s="110" t="s">
        <v>8083</v>
      </c>
      <c r="I654" s="110" t="s">
        <v>74</v>
      </c>
      <c r="J654" s="110"/>
      <c r="K654" s="110"/>
      <c r="L654" s="110" t="s">
        <v>2067</v>
      </c>
      <c r="M654" s="110" t="s">
        <v>424</v>
      </c>
    </row>
    <row r="655" spans="1:13" x14ac:dyDescent="0.35">
      <c r="A655" s="266">
        <v>657</v>
      </c>
      <c r="B655" s="273"/>
      <c r="C655" s="109"/>
      <c r="D655" s="110"/>
      <c r="E655" s="110"/>
      <c r="F655" s="110"/>
      <c r="G655" s="110"/>
      <c r="H655" s="110"/>
      <c r="I655" s="110"/>
      <c r="J655" s="110"/>
      <c r="K655" s="110"/>
      <c r="L655" s="110"/>
      <c r="M655" s="110" t="s">
        <v>424</v>
      </c>
    </row>
    <row r="656" spans="1:13" x14ac:dyDescent="0.35">
      <c r="A656" s="266">
        <v>658</v>
      </c>
      <c r="B656" s="273" t="s">
        <v>8084</v>
      </c>
      <c r="C656" s="109"/>
      <c r="D656" s="110" t="s">
        <v>6995</v>
      </c>
      <c r="E656" s="110"/>
      <c r="F656" s="110"/>
      <c r="G656" s="110" t="s">
        <v>8084</v>
      </c>
      <c r="H656" s="110" t="s">
        <v>8085</v>
      </c>
      <c r="I656" s="110" t="s">
        <v>74</v>
      </c>
      <c r="J656" s="110"/>
      <c r="K656" s="110"/>
      <c r="L656" s="110" t="s">
        <v>2067</v>
      </c>
      <c r="M656" s="110" t="s">
        <v>556</v>
      </c>
    </row>
    <row r="657" spans="1:13" x14ac:dyDescent="0.35">
      <c r="A657" s="266">
        <v>659</v>
      </c>
      <c r="B657" s="273"/>
      <c r="C657" s="109"/>
      <c r="D657" s="110"/>
      <c r="E657" s="110"/>
      <c r="F657" s="110"/>
      <c r="G657" s="110"/>
      <c r="H657" s="110"/>
      <c r="I657" s="110"/>
      <c r="J657" s="110"/>
      <c r="K657" s="110"/>
      <c r="L657" s="110"/>
      <c r="M657" s="110" t="s">
        <v>556</v>
      </c>
    </row>
    <row r="658" spans="1:13" x14ac:dyDescent="0.35">
      <c r="A658" s="266">
        <v>660</v>
      </c>
      <c r="B658" s="274" t="s">
        <v>8086</v>
      </c>
      <c r="C658" s="109"/>
      <c r="D658" s="110" t="s">
        <v>6995</v>
      </c>
      <c r="E658" s="110"/>
      <c r="F658" s="110"/>
      <c r="G658" s="110" t="s">
        <v>8086</v>
      </c>
      <c r="H658" s="110" t="s">
        <v>8087</v>
      </c>
      <c r="I658" s="110" t="s">
        <v>74</v>
      </c>
      <c r="J658" s="110"/>
      <c r="K658" s="110"/>
      <c r="L658" s="110" t="s">
        <v>2067</v>
      </c>
      <c r="M658" s="110" t="s">
        <v>439</v>
      </c>
    </row>
    <row r="659" spans="1:13" x14ac:dyDescent="0.35">
      <c r="A659" s="266">
        <v>661</v>
      </c>
      <c r="B659" s="273"/>
      <c r="C659" s="109"/>
      <c r="D659" s="110"/>
      <c r="E659" s="110"/>
      <c r="F659" s="110"/>
      <c r="G659" s="110"/>
      <c r="H659" s="110"/>
      <c r="I659" s="110"/>
      <c r="J659" s="110"/>
      <c r="K659" s="110"/>
      <c r="L659" s="110"/>
      <c r="M659" s="110" t="s">
        <v>439</v>
      </c>
    </row>
    <row r="660" spans="1:13" x14ac:dyDescent="0.35">
      <c r="A660" s="266">
        <v>662</v>
      </c>
      <c r="B660" s="50" t="s">
        <v>8088</v>
      </c>
      <c r="C660" s="109"/>
      <c r="D660" s="110" t="s">
        <v>6995</v>
      </c>
      <c r="E660" s="110"/>
      <c r="F660" s="110"/>
      <c r="G660" s="110" t="s">
        <v>8088</v>
      </c>
      <c r="H660" s="110" t="s">
        <v>8089</v>
      </c>
      <c r="I660" s="110" t="s">
        <v>74</v>
      </c>
      <c r="J660" s="110"/>
      <c r="K660" s="110"/>
      <c r="L660" s="110" t="s">
        <v>2067</v>
      </c>
      <c r="M660" s="110" t="s">
        <v>432</v>
      </c>
    </row>
    <row r="661" spans="1:13" x14ac:dyDescent="0.35">
      <c r="A661" s="266">
        <v>663</v>
      </c>
      <c r="B661" s="273"/>
      <c r="C661" s="109"/>
      <c r="D661" s="110"/>
      <c r="E661" s="110"/>
      <c r="F661" s="110"/>
      <c r="G661" s="110"/>
      <c r="H661" s="110"/>
      <c r="I661" s="110"/>
      <c r="J661" s="110"/>
      <c r="K661" s="110"/>
      <c r="L661" s="110"/>
      <c r="M661" s="110" t="s">
        <v>432</v>
      </c>
    </row>
    <row r="662" spans="1:13" x14ac:dyDescent="0.35">
      <c r="A662" s="266">
        <v>664</v>
      </c>
      <c r="B662" s="50" t="s">
        <v>8090</v>
      </c>
      <c r="C662" s="109"/>
      <c r="D662" s="110" t="s">
        <v>6995</v>
      </c>
      <c r="E662" s="110"/>
      <c r="F662" s="110"/>
      <c r="G662" s="110" t="s">
        <v>8090</v>
      </c>
      <c r="H662" s="110" t="s">
        <v>8091</v>
      </c>
      <c r="I662" s="110" t="s">
        <v>74</v>
      </c>
      <c r="J662" s="110"/>
      <c r="K662" s="110"/>
      <c r="L662" s="110" t="s">
        <v>2067</v>
      </c>
      <c r="M662" s="110" t="s">
        <v>517</v>
      </c>
    </row>
    <row r="663" spans="1:13" x14ac:dyDescent="0.35">
      <c r="A663" s="266">
        <v>665</v>
      </c>
      <c r="B663" s="273"/>
      <c r="C663" s="109"/>
      <c r="D663" s="110"/>
      <c r="E663" s="110"/>
      <c r="F663" s="110"/>
      <c r="G663" s="110"/>
      <c r="H663" s="110"/>
      <c r="I663" s="110"/>
      <c r="J663" s="110"/>
      <c r="K663" s="110"/>
      <c r="L663" s="110"/>
      <c r="M663" s="110" t="s">
        <v>517</v>
      </c>
    </row>
    <row r="664" spans="1:13" x14ac:dyDescent="0.35">
      <c r="A664" s="266">
        <v>666</v>
      </c>
      <c r="B664" s="50" t="s">
        <v>8092</v>
      </c>
      <c r="C664" s="109"/>
      <c r="D664" s="110" t="s">
        <v>6995</v>
      </c>
      <c r="E664" s="110"/>
      <c r="F664" s="110"/>
      <c r="G664" s="110" t="s">
        <v>8092</v>
      </c>
      <c r="H664" s="110" t="s">
        <v>8093</v>
      </c>
      <c r="I664" s="110" t="s">
        <v>74</v>
      </c>
      <c r="J664" s="110"/>
      <c r="K664" s="110"/>
      <c r="L664" s="110" t="s">
        <v>2067</v>
      </c>
      <c r="M664" s="110" t="s">
        <v>429</v>
      </c>
    </row>
    <row r="665" spans="1:13" x14ac:dyDescent="0.35">
      <c r="A665" s="266">
        <v>667</v>
      </c>
      <c r="B665" s="273"/>
      <c r="C665" s="109"/>
      <c r="D665" s="110"/>
      <c r="E665" s="110"/>
      <c r="F665" s="110"/>
      <c r="G665" s="110"/>
      <c r="H665" s="110"/>
      <c r="I665" s="110"/>
      <c r="J665" s="110"/>
      <c r="K665" s="110"/>
      <c r="L665" s="110"/>
      <c r="M665" s="110" t="s">
        <v>429</v>
      </c>
    </row>
    <row r="666" spans="1:13" x14ac:dyDescent="0.35">
      <c r="A666" s="266">
        <v>668</v>
      </c>
      <c r="B666" s="50" t="s">
        <v>8094</v>
      </c>
      <c r="C666" s="109"/>
      <c r="D666" s="110" t="s">
        <v>6995</v>
      </c>
      <c r="E666" s="110"/>
      <c r="F666" s="110"/>
      <c r="G666" s="110" t="s">
        <v>8094</v>
      </c>
      <c r="H666" s="110" t="s">
        <v>8095</v>
      </c>
      <c r="I666" s="110" t="s">
        <v>74</v>
      </c>
      <c r="J666" s="110"/>
      <c r="K666" s="110"/>
      <c r="L666" s="110" t="s">
        <v>2067</v>
      </c>
      <c r="M666" s="110" t="s">
        <v>646</v>
      </c>
    </row>
    <row r="667" spans="1:13" x14ac:dyDescent="0.35">
      <c r="A667" s="266">
        <v>669</v>
      </c>
      <c r="B667" s="273"/>
      <c r="C667" s="109"/>
      <c r="D667" s="110"/>
      <c r="E667" s="110"/>
      <c r="F667" s="110"/>
      <c r="G667" s="110"/>
      <c r="H667" s="110"/>
      <c r="I667" s="110"/>
      <c r="J667" s="110"/>
      <c r="K667" s="110"/>
      <c r="L667" s="110"/>
      <c r="M667" s="110" t="s">
        <v>646</v>
      </c>
    </row>
    <row r="668" spans="1:13" x14ac:dyDescent="0.35">
      <c r="A668" s="266">
        <v>670</v>
      </c>
      <c r="B668" s="50" t="s">
        <v>8096</v>
      </c>
      <c r="C668" s="109"/>
      <c r="D668" s="110" t="s">
        <v>6995</v>
      </c>
      <c r="E668" s="110"/>
      <c r="F668" s="110"/>
      <c r="G668" s="110" t="s">
        <v>8096</v>
      </c>
      <c r="H668" s="110" t="s">
        <v>8097</v>
      </c>
      <c r="I668" s="110" t="s">
        <v>74</v>
      </c>
      <c r="J668" s="110"/>
      <c r="K668" s="110"/>
      <c r="L668" s="110" t="s">
        <v>2067</v>
      </c>
      <c r="M668" s="110" t="s">
        <v>498</v>
      </c>
    </row>
    <row r="669" spans="1:13" x14ac:dyDescent="0.35">
      <c r="A669" s="266">
        <v>671</v>
      </c>
      <c r="B669" s="273"/>
      <c r="C669" s="109"/>
      <c r="D669" s="110"/>
      <c r="E669" s="110"/>
      <c r="F669" s="110"/>
      <c r="G669" s="110"/>
      <c r="H669" s="110"/>
      <c r="I669" s="110"/>
      <c r="J669" s="110"/>
      <c r="K669" s="110"/>
      <c r="L669" s="110"/>
      <c r="M669" s="110" t="s">
        <v>498</v>
      </c>
    </row>
    <row r="670" spans="1:13" x14ac:dyDescent="0.35">
      <c r="A670" s="266">
        <v>672</v>
      </c>
      <c r="B670" s="50" t="s">
        <v>8098</v>
      </c>
      <c r="C670" s="109"/>
      <c r="D670" s="110" t="s">
        <v>6995</v>
      </c>
      <c r="E670" s="110"/>
      <c r="F670" s="110"/>
      <c r="G670" s="110" t="s">
        <v>8098</v>
      </c>
      <c r="H670" s="110" t="s">
        <v>8099</v>
      </c>
      <c r="I670" s="110" t="s">
        <v>74</v>
      </c>
      <c r="J670" s="110"/>
      <c r="K670" s="110"/>
      <c r="L670" s="110" t="s">
        <v>2067</v>
      </c>
      <c r="M670" s="110" t="s">
        <v>488</v>
      </c>
    </row>
    <row r="671" spans="1:13" x14ac:dyDescent="0.35">
      <c r="A671" s="266">
        <v>673</v>
      </c>
      <c r="B671" s="273"/>
      <c r="C671" s="109"/>
      <c r="D671" s="110"/>
      <c r="E671" s="110"/>
      <c r="F671" s="110"/>
      <c r="G671" s="110"/>
      <c r="H671" s="110"/>
      <c r="I671" s="110"/>
      <c r="J671" s="110"/>
      <c r="K671" s="110"/>
      <c r="L671" s="110"/>
      <c r="M671" s="110" t="s">
        <v>488</v>
      </c>
    </row>
    <row r="672" spans="1:13" x14ac:dyDescent="0.35">
      <c r="A672" s="266">
        <v>674</v>
      </c>
      <c r="B672" s="50" t="s">
        <v>8100</v>
      </c>
      <c r="C672" s="109"/>
      <c r="D672" s="110" t="s">
        <v>6995</v>
      </c>
      <c r="E672" s="110"/>
      <c r="F672" s="110"/>
      <c r="G672" s="110" t="s">
        <v>8100</v>
      </c>
      <c r="H672" s="110" t="s">
        <v>8101</v>
      </c>
      <c r="I672" s="110" t="s">
        <v>74</v>
      </c>
      <c r="J672" s="110"/>
      <c r="K672" s="110"/>
      <c r="L672" s="110" t="s">
        <v>2067</v>
      </c>
      <c r="M672" s="110" t="s">
        <v>523</v>
      </c>
    </row>
    <row r="673" spans="1:13" x14ac:dyDescent="0.35">
      <c r="A673" s="266">
        <v>675</v>
      </c>
      <c r="B673" s="273"/>
      <c r="C673" s="109"/>
      <c r="D673" s="110"/>
      <c r="E673" s="110"/>
      <c r="F673" s="110"/>
      <c r="G673" s="110"/>
      <c r="H673" s="110"/>
      <c r="I673" s="110"/>
      <c r="J673" s="110"/>
      <c r="K673" s="110"/>
      <c r="L673" s="110"/>
      <c r="M673" s="110" t="s">
        <v>523</v>
      </c>
    </row>
    <row r="674" spans="1:13" x14ac:dyDescent="0.35">
      <c r="A674" s="266">
        <v>676</v>
      </c>
      <c r="B674" s="50" t="s">
        <v>8102</v>
      </c>
      <c r="C674" s="109"/>
      <c r="D674" s="110" t="s">
        <v>6995</v>
      </c>
      <c r="E674" s="110"/>
      <c r="F674" s="110"/>
      <c r="G674" s="110" t="s">
        <v>8102</v>
      </c>
      <c r="H674" s="110" t="s">
        <v>8103</v>
      </c>
      <c r="I674" s="110" t="s">
        <v>74</v>
      </c>
      <c r="J674" s="110"/>
      <c r="K674" s="110"/>
      <c r="L674" s="110" t="s">
        <v>2067</v>
      </c>
      <c r="M674" s="110" t="s">
        <v>632</v>
      </c>
    </row>
    <row r="675" spans="1:13" x14ac:dyDescent="0.35">
      <c r="A675" s="266">
        <v>677</v>
      </c>
      <c r="B675" s="273"/>
      <c r="C675" s="109"/>
      <c r="D675" s="110"/>
      <c r="E675" s="110"/>
      <c r="F675" s="110"/>
      <c r="G675" s="110"/>
      <c r="H675" s="110"/>
      <c r="I675" s="110"/>
      <c r="J675" s="110"/>
      <c r="K675" s="110"/>
      <c r="L675" s="110"/>
      <c r="M675" s="110" t="s">
        <v>632</v>
      </c>
    </row>
    <row r="676" spans="1:13" x14ac:dyDescent="0.35">
      <c r="A676" s="266">
        <v>678</v>
      </c>
      <c r="B676" s="50" t="s">
        <v>8104</v>
      </c>
      <c r="C676" s="109"/>
      <c r="D676" s="110" t="s">
        <v>6995</v>
      </c>
      <c r="E676" s="110"/>
      <c r="F676" s="110"/>
      <c r="G676" s="110" t="s">
        <v>8104</v>
      </c>
      <c r="H676" s="110" t="s">
        <v>8105</v>
      </c>
      <c r="I676" s="110" t="s">
        <v>74</v>
      </c>
      <c r="J676" s="110"/>
      <c r="K676" s="110"/>
      <c r="L676" s="110" t="s">
        <v>2067</v>
      </c>
      <c r="M676" s="110" t="s">
        <v>549</v>
      </c>
    </row>
    <row r="677" spans="1:13" x14ac:dyDescent="0.35">
      <c r="A677" s="266">
        <v>679</v>
      </c>
      <c r="B677" s="273"/>
      <c r="C677" s="109"/>
      <c r="D677" s="110"/>
      <c r="E677" s="110"/>
      <c r="F677" s="110"/>
      <c r="G677" s="110"/>
      <c r="H677" s="110"/>
      <c r="I677" s="110"/>
      <c r="J677" s="110"/>
      <c r="K677" s="110"/>
      <c r="L677" s="110"/>
      <c r="M677" s="110" t="s">
        <v>549</v>
      </c>
    </row>
    <row r="678" spans="1:13" x14ac:dyDescent="0.35">
      <c r="A678" s="266">
        <v>680</v>
      </c>
      <c r="B678" s="50" t="s">
        <v>8106</v>
      </c>
      <c r="C678" s="109"/>
      <c r="D678" s="110" t="s">
        <v>6995</v>
      </c>
      <c r="E678" s="110"/>
      <c r="F678" s="110"/>
      <c r="G678" s="110" t="s">
        <v>8106</v>
      </c>
      <c r="H678" s="110" t="s">
        <v>8107</v>
      </c>
      <c r="I678" s="110" t="s">
        <v>74</v>
      </c>
      <c r="J678" s="110"/>
      <c r="K678" s="110"/>
      <c r="L678" s="110" t="s">
        <v>2067</v>
      </c>
      <c r="M678" s="110" t="s">
        <v>518</v>
      </c>
    </row>
    <row r="679" spans="1:13" x14ac:dyDescent="0.35">
      <c r="A679" s="266">
        <v>681</v>
      </c>
      <c r="B679" s="274"/>
      <c r="C679" s="109"/>
      <c r="D679" s="110"/>
      <c r="E679" s="110"/>
      <c r="F679" s="110"/>
      <c r="G679" s="110"/>
      <c r="H679" s="110"/>
      <c r="I679" s="110"/>
      <c r="J679" s="110"/>
      <c r="K679" s="110"/>
      <c r="L679" s="110"/>
      <c r="M679" s="110" t="s">
        <v>518</v>
      </c>
    </row>
    <row r="680" spans="1:13" x14ac:dyDescent="0.35">
      <c r="A680" s="266">
        <v>682</v>
      </c>
      <c r="B680" s="273" t="s">
        <v>8108</v>
      </c>
      <c r="C680" s="109"/>
      <c r="D680" s="110" t="s">
        <v>6999</v>
      </c>
      <c r="E680" s="110"/>
      <c r="F680" s="110"/>
      <c r="G680" s="110" t="s">
        <v>8108</v>
      </c>
      <c r="H680" s="110" t="s">
        <v>8109</v>
      </c>
      <c r="I680" s="110" t="s">
        <v>74</v>
      </c>
      <c r="J680" s="110"/>
      <c r="K680" s="110"/>
      <c r="L680" s="110" t="s">
        <v>2067</v>
      </c>
      <c r="M680" s="110" t="s">
        <v>424</v>
      </c>
    </row>
    <row r="681" spans="1:13" x14ac:dyDescent="0.35">
      <c r="A681" s="266">
        <v>683</v>
      </c>
      <c r="B681" s="273"/>
      <c r="C681" s="109"/>
      <c r="D681" s="110"/>
      <c r="E681" s="110"/>
      <c r="F681" s="110"/>
      <c r="G681" s="110"/>
      <c r="H681" s="110"/>
      <c r="I681" s="110"/>
      <c r="J681" s="110"/>
      <c r="K681" s="110"/>
      <c r="L681" s="110"/>
      <c r="M681" s="110" t="s">
        <v>424</v>
      </c>
    </row>
    <row r="682" spans="1:13" x14ac:dyDescent="0.35">
      <c r="A682" s="266">
        <v>684</v>
      </c>
      <c r="B682" s="273" t="s">
        <v>8110</v>
      </c>
      <c r="C682" s="109"/>
      <c r="D682" s="110" t="s">
        <v>6999</v>
      </c>
      <c r="E682" s="110"/>
      <c r="F682" s="110"/>
      <c r="G682" s="110" t="s">
        <v>8110</v>
      </c>
      <c r="H682" s="110" t="s">
        <v>8111</v>
      </c>
      <c r="I682" s="110" t="s">
        <v>74</v>
      </c>
      <c r="J682" s="110"/>
      <c r="K682" s="110"/>
      <c r="L682" s="110" t="s">
        <v>2067</v>
      </c>
      <c r="M682" s="110" t="s">
        <v>556</v>
      </c>
    </row>
    <row r="683" spans="1:13" x14ac:dyDescent="0.35">
      <c r="A683" s="266">
        <v>685</v>
      </c>
      <c r="B683" s="273"/>
      <c r="C683" s="109"/>
      <c r="D683" s="110"/>
      <c r="E683" s="110"/>
      <c r="F683" s="110"/>
      <c r="G683" s="110"/>
      <c r="H683" s="110"/>
      <c r="I683" s="110"/>
      <c r="J683" s="110"/>
      <c r="K683" s="110"/>
      <c r="L683" s="110"/>
      <c r="M683" s="110" t="s">
        <v>556</v>
      </c>
    </row>
    <row r="684" spans="1:13" x14ac:dyDescent="0.35">
      <c r="A684" s="266">
        <v>686</v>
      </c>
      <c r="B684" s="273" t="s">
        <v>8112</v>
      </c>
      <c r="C684" s="109"/>
      <c r="D684" s="110" t="s">
        <v>6999</v>
      </c>
      <c r="E684" s="110"/>
      <c r="F684" s="110"/>
      <c r="G684" s="110" t="s">
        <v>8112</v>
      </c>
      <c r="H684" s="110" t="s">
        <v>8113</v>
      </c>
      <c r="I684" s="110" t="s">
        <v>74</v>
      </c>
      <c r="J684" s="110"/>
      <c r="K684" s="110"/>
      <c r="L684" s="110" t="s">
        <v>2067</v>
      </c>
      <c r="M684" s="110" t="s">
        <v>439</v>
      </c>
    </row>
    <row r="685" spans="1:13" x14ac:dyDescent="0.35">
      <c r="A685" s="266">
        <v>687</v>
      </c>
      <c r="B685" s="273"/>
      <c r="C685" s="109"/>
      <c r="D685" s="110"/>
      <c r="E685" s="110"/>
      <c r="F685" s="110"/>
      <c r="G685" s="110"/>
      <c r="H685" s="110"/>
      <c r="I685" s="110"/>
      <c r="J685" s="110"/>
      <c r="K685" s="110"/>
      <c r="L685" s="110"/>
      <c r="M685" s="110" t="s">
        <v>439</v>
      </c>
    </row>
    <row r="686" spans="1:13" x14ac:dyDescent="0.35">
      <c r="A686" s="266">
        <v>688</v>
      </c>
      <c r="B686" s="273" t="s">
        <v>8114</v>
      </c>
      <c r="C686" s="109"/>
      <c r="D686" s="110" t="s">
        <v>6999</v>
      </c>
      <c r="E686" s="110"/>
      <c r="F686" s="110"/>
      <c r="G686" s="110" t="s">
        <v>8114</v>
      </c>
      <c r="H686" s="110" t="s">
        <v>8115</v>
      </c>
      <c r="I686" s="110" t="s">
        <v>74</v>
      </c>
      <c r="J686" s="110"/>
      <c r="K686" s="110"/>
      <c r="L686" s="110" t="s">
        <v>2067</v>
      </c>
      <c r="M686" s="110" t="s">
        <v>432</v>
      </c>
    </row>
    <row r="687" spans="1:13" x14ac:dyDescent="0.35">
      <c r="A687" s="266">
        <v>689</v>
      </c>
      <c r="B687" s="273"/>
      <c r="C687" s="109"/>
      <c r="D687" s="110"/>
      <c r="E687" s="110"/>
      <c r="F687" s="110"/>
      <c r="G687" s="110"/>
      <c r="H687" s="110"/>
      <c r="I687" s="110"/>
      <c r="J687" s="110"/>
      <c r="K687" s="110"/>
      <c r="L687" s="110"/>
      <c r="M687" s="110" t="s">
        <v>432</v>
      </c>
    </row>
    <row r="688" spans="1:13" x14ac:dyDescent="0.35">
      <c r="A688" s="266">
        <v>690</v>
      </c>
      <c r="B688" s="273" t="s">
        <v>8116</v>
      </c>
      <c r="C688" s="109"/>
      <c r="D688" s="110" t="s">
        <v>6999</v>
      </c>
      <c r="E688" s="110"/>
      <c r="F688" s="110"/>
      <c r="G688" s="110" t="s">
        <v>8116</v>
      </c>
      <c r="H688" s="110" t="s">
        <v>8117</v>
      </c>
      <c r="I688" s="110" t="s">
        <v>74</v>
      </c>
      <c r="J688" s="110"/>
      <c r="K688" s="110"/>
      <c r="L688" s="110" t="s">
        <v>2067</v>
      </c>
      <c r="M688" s="110" t="s">
        <v>517</v>
      </c>
    </row>
    <row r="689" spans="1:13" x14ac:dyDescent="0.35">
      <c r="A689" s="266">
        <v>691</v>
      </c>
      <c r="B689" s="273"/>
      <c r="C689" s="109"/>
      <c r="D689" s="110"/>
      <c r="E689" s="110"/>
      <c r="F689" s="110"/>
      <c r="G689" s="110"/>
      <c r="H689" s="110"/>
      <c r="I689" s="110"/>
      <c r="J689" s="110"/>
      <c r="K689" s="110"/>
      <c r="L689" s="110"/>
      <c r="M689" s="110" t="s">
        <v>517</v>
      </c>
    </row>
    <row r="690" spans="1:13" x14ac:dyDescent="0.35">
      <c r="A690" s="266">
        <v>692</v>
      </c>
      <c r="B690" s="273" t="s">
        <v>8118</v>
      </c>
      <c r="C690" s="109"/>
      <c r="D690" s="110" t="s">
        <v>6999</v>
      </c>
      <c r="E690" s="110"/>
      <c r="F690" s="110"/>
      <c r="G690" s="110" t="s">
        <v>8118</v>
      </c>
      <c r="H690" s="110" t="s">
        <v>8119</v>
      </c>
      <c r="I690" s="110" t="s">
        <v>74</v>
      </c>
      <c r="J690" s="110"/>
      <c r="K690" s="110"/>
      <c r="L690" s="110" t="s">
        <v>2067</v>
      </c>
      <c r="M690" s="110" t="s">
        <v>429</v>
      </c>
    </row>
    <row r="691" spans="1:13" x14ac:dyDescent="0.35">
      <c r="A691" s="266">
        <v>693</v>
      </c>
      <c r="B691" s="273"/>
      <c r="C691" s="109"/>
      <c r="D691" s="110"/>
      <c r="E691" s="110"/>
      <c r="F691" s="110"/>
      <c r="G691" s="110"/>
      <c r="H691" s="110"/>
      <c r="I691" s="110"/>
      <c r="J691" s="110"/>
      <c r="K691" s="110"/>
      <c r="L691" s="110"/>
      <c r="M691" s="110" t="s">
        <v>429</v>
      </c>
    </row>
    <row r="692" spans="1:13" x14ac:dyDescent="0.35">
      <c r="A692" s="266">
        <v>694</v>
      </c>
      <c r="B692" s="273" t="s">
        <v>8120</v>
      </c>
      <c r="C692" s="109"/>
      <c r="D692" s="110" t="s">
        <v>6999</v>
      </c>
      <c r="E692" s="110"/>
      <c r="F692" s="110"/>
      <c r="G692" s="110" t="s">
        <v>8120</v>
      </c>
      <c r="H692" s="110" t="s">
        <v>8121</v>
      </c>
      <c r="I692" s="110" t="s">
        <v>74</v>
      </c>
      <c r="J692" s="110"/>
      <c r="K692" s="110"/>
      <c r="L692" s="110" t="s">
        <v>2067</v>
      </c>
      <c r="M692" s="110" t="s">
        <v>646</v>
      </c>
    </row>
    <row r="693" spans="1:13" x14ac:dyDescent="0.35">
      <c r="A693" s="266">
        <v>695</v>
      </c>
      <c r="B693" s="273"/>
      <c r="C693" s="109"/>
      <c r="D693" s="110"/>
      <c r="E693" s="110"/>
      <c r="F693" s="110"/>
      <c r="G693" s="110"/>
      <c r="H693" s="110"/>
      <c r="I693" s="110"/>
      <c r="J693" s="110"/>
      <c r="K693" s="110"/>
      <c r="L693" s="110"/>
      <c r="M693" s="110" t="s">
        <v>646</v>
      </c>
    </row>
    <row r="694" spans="1:13" x14ac:dyDescent="0.35">
      <c r="A694" s="266">
        <v>696</v>
      </c>
      <c r="B694" s="273" t="s">
        <v>8122</v>
      </c>
      <c r="C694" s="109"/>
      <c r="D694" s="110" t="s">
        <v>6999</v>
      </c>
      <c r="E694" s="110"/>
      <c r="F694" s="110"/>
      <c r="G694" s="110" t="s">
        <v>8122</v>
      </c>
      <c r="H694" s="110" t="s">
        <v>8123</v>
      </c>
      <c r="I694" s="110" t="s">
        <v>74</v>
      </c>
      <c r="J694" s="110"/>
      <c r="K694" s="110"/>
      <c r="L694" s="110" t="s">
        <v>2067</v>
      </c>
      <c r="M694" s="110" t="s">
        <v>498</v>
      </c>
    </row>
    <row r="695" spans="1:13" x14ac:dyDescent="0.35">
      <c r="A695" s="266">
        <v>697</v>
      </c>
      <c r="B695" s="273"/>
      <c r="C695" s="109"/>
      <c r="D695" s="110"/>
      <c r="E695" s="110"/>
      <c r="F695" s="110"/>
      <c r="G695" s="110"/>
      <c r="H695" s="110"/>
      <c r="I695" s="110"/>
      <c r="J695" s="110"/>
      <c r="K695" s="110"/>
      <c r="L695" s="110"/>
      <c r="M695" s="110" t="s">
        <v>498</v>
      </c>
    </row>
    <row r="696" spans="1:13" x14ac:dyDescent="0.35">
      <c r="A696" s="266">
        <v>698</v>
      </c>
      <c r="B696" s="273" t="s">
        <v>8124</v>
      </c>
      <c r="C696" s="109"/>
      <c r="D696" s="110" t="s">
        <v>6999</v>
      </c>
      <c r="E696" s="110"/>
      <c r="F696" s="110"/>
      <c r="G696" s="110" t="s">
        <v>8124</v>
      </c>
      <c r="H696" s="110" t="s">
        <v>8125</v>
      </c>
      <c r="I696" s="110" t="s">
        <v>74</v>
      </c>
      <c r="J696" s="110"/>
      <c r="K696" s="110"/>
      <c r="L696" s="110" t="s">
        <v>2067</v>
      </c>
      <c r="M696" s="110" t="s">
        <v>488</v>
      </c>
    </row>
    <row r="697" spans="1:13" x14ac:dyDescent="0.35">
      <c r="A697" s="266">
        <v>699</v>
      </c>
      <c r="B697" s="273"/>
      <c r="C697" s="109"/>
      <c r="D697" s="110"/>
      <c r="E697" s="110"/>
      <c r="F697" s="110"/>
      <c r="G697" s="110"/>
      <c r="H697" s="110"/>
      <c r="I697" s="110"/>
      <c r="J697" s="110"/>
      <c r="K697" s="110"/>
      <c r="L697" s="110"/>
      <c r="M697" s="110" t="s">
        <v>488</v>
      </c>
    </row>
    <row r="698" spans="1:13" x14ac:dyDescent="0.35">
      <c r="A698" s="266">
        <v>700</v>
      </c>
      <c r="B698" s="273" t="s">
        <v>8126</v>
      </c>
      <c r="C698" s="109"/>
      <c r="D698" s="110" t="s">
        <v>6999</v>
      </c>
      <c r="E698" s="110"/>
      <c r="F698" s="110"/>
      <c r="G698" s="110" t="s">
        <v>8126</v>
      </c>
      <c r="H698" s="110" t="s">
        <v>8127</v>
      </c>
      <c r="I698" s="110" t="s">
        <v>74</v>
      </c>
      <c r="J698" s="110"/>
      <c r="K698" s="110"/>
      <c r="L698" s="110" t="s">
        <v>2067</v>
      </c>
      <c r="M698" s="110" t="s">
        <v>523</v>
      </c>
    </row>
    <row r="699" spans="1:13" x14ac:dyDescent="0.35">
      <c r="A699" s="266">
        <v>701</v>
      </c>
      <c r="B699" s="273"/>
      <c r="C699" s="109"/>
      <c r="D699" s="110"/>
      <c r="E699" s="110"/>
      <c r="F699" s="110"/>
      <c r="G699" s="110"/>
      <c r="H699" s="110"/>
      <c r="I699" s="110"/>
      <c r="J699" s="110"/>
      <c r="K699" s="110"/>
      <c r="L699" s="110"/>
      <c r="M699" s="110" t="s">
        <v>523</v>
      </c>
    </row>
    <row r="700" spans="1:13" x14ac:dyDescent="0.35">
      <c r="A700" s="266">
        <v>702</v>
      </c>
      <c r="B700" s="273" t="s">
        <v>8128</v>
      </c>
      <c r="C700" s="109"/>
      <c r="D700" s="110" t="s">
        <v>6999</v>
      </c>
      <c r="E700" s="110"/>
      <c r="F700" s="110"/>
      <c r="G700" s="110" t="s">
        <v>8128</v>
      </c>
      <c r="H700" s="110" t="s">
        <v>8129</v>
      </c>
      <c r="I700" s="110" t="s">
        <v>74</v>
      </c>
      <c r="J700" s="110"/>
      <c r="K700" s="110"/>
      <c r="L700" s="110" t="s">
        <v>2067</v>
      </c>
      <c r="M700" s="110" t="s">
        <v>632</v>
      </c>
    </row>
    <row r="701" spans="1:13" x14ac:dyDescent="0.35">
      <c r="A701" s="266">
        <v>703</v>
      </c>
      <c r="B701" s="273"/>
      <c r="C701" s="109"/>
      <c r="D701" s="110"/>
      <c r="E701" s="110"/>
      <c r="F701" s="110"/>
      <c r="G701" s="110"/>
      <c r="H701" s="110"/>
      <c r="I701" s="110"/>
      <c r="J701" s="110"/>
      <c r="K701" s="110"/>
      <c r="L701" s="110"/>
      <c r="M701" s="110" t="s">
        <v>632</v>
      </c>
    </row>
    <row r="702" spans="1:13" x14ac:dyDescent="0.35">
      <c r="A702" s="266">
        <v>704</v>
      </c>
      <c r="B702" s="273" t="s">
        <v>8130</v>
      </c>
      <c r="C702" s="109"/>
      <c r="D702" s="110" t="s">
        <v>6999</v>
      </c>
      <c r="E702" s="110"/>
      <c r="F702" s="110"/>
      <c r="G702" s="110" t="s">
        <v>8130</v>
      </c>
      <c r="H702" s="110" t="s">
        <v>8131</v>
      </c>
      <c r="I702" s="110" t="s">
        <v>74</v>
      </c>
      <c r="J702" s="110"/>
      <c r="K702" s="110"/>
      <c r="L702" s="110" t="s">
        <v>2067</v>
      </c>
      <c r="M702" s="110" t="s">
        <v>549</v>
      </c>
    </row>
    <row r="703" spans="1:13" x14ac:dyDescent="0.35">
      <c r="A703" s="266">
        <v>705</v>
      </c>
      <c r="B703" s="273"/>
      <c r="C703" s="109"/>
      <c r="D703" s="110"/>
      <c r="E703" s="110"/>
      <c r="F703" s="110"/>
      <c r="G703" s="110"/>
      <c r="H703" s="110"/>
      <c r="I703" s="110"/>
      <c r="J703" s="110"/>
      <c r="K703" s="110"/>
      <c r="L703" s="110"/>
      <c r="M703" s="110" t="s">
        <v>549</v>
      </c>
    </row>
    <row r="704" spans="1:13" x14ac:dyDescent="0.35">
      <c r="A704" s="266">
        <v>706</v>
      </c>
      <c r="B704" s="273" t="s">
        <v>8132</v>
      </c>
      <c r="C704" s="109"/>
      <c r="D704" s="110" t="s">
        <v>6999</v>
      </c>
      <c r="E704" s="110"/>
      <c r="F704" s="110"/>
      <c r="G704" s="110" t="s">
        <v>8132</v>
      </c>
      <c r="H704" s="110" t="s">
        <v>8133</v>
      </c>
      <c r="I704" s="110" t="s">
        <v>74</v>
      </c>
      <c r="J704" s="110"/>
      <c r="K704" s="110"/>
      <c r="L704" s="110" t="s">
        <v>2067</v>
      </c>
      <c r="M704" s="110" t="s">
        <v>518</v>
      </c>
    </row>
    <row r="705" spans="1:13" x14ac:dyDescent="0.35">
      <c r="A705" s="266">
        <v>707</v>
      </c>
      <c r="B705" s="274"/>
      <c r="C705" s="109"/>
      <c r="D705" s="110"/>
      <c r="E705" s="110"/>
      <c r="F705" s="110"/>
      <c r="G705" s="110"/>
      <c r="H705" s="110"/>
      <c r="I705" s="110"/>
      <c r="J705" s="110"/>
      <c r="K705" s="110"/>
      <c r="L705" s="110"/>
      <c r="M705" s="110" t="s">
        <v>518</v>
      </c>
    </row>
    <row r="706" spans="1:13" x14ac:dyDescent="0.35">
      <c r="A706" s="266">
        <v>708</v>
      </c>
      <c r="B706" s="273" t="s">
        <v>8134</v>
      </c>
      <c r="C706" s="109"/>
      <c r="D706" s="110" t="s">
        <v>6997</v>
      </c>
      <c r="E706" s="110"/>
      <c r="F706" s="110"/>
      <c r="G706" s="110" t="s">
        <v>8134</v>
      </c>
      <c r="H706" s="110" t="s">
        <v>8135</v>
      </c>
      <c r="I706" s="110" t="s">
        <v>74</v>
      </c>
      <c r="J706" s="110"/>
      <c r="K706" s="110"/>
      <c r="L706" s="110" t="s">
        <v>2067</v>
      </c>
      <c r="M706" s="110" t="s">
        <v>424</v>
      </c>
    </row>
    <row r="707" spans="1:13" x14ac:dyDescent="0.35">
      <c r="A707" s="266">
        <v>709</v>
      </c>
      <c r="B707" s="273"/>
      <c r="C707" s="109"/>
      <c r="D707" s="110"/>
      <c r="E707" s="110"/>
      <c r="F707" s="110"/>
      <c r="G707" s="110"/>
      <c r="H707" s="110"/>
      <c r="I707" s="110"/>
      <c r="J707" s="110"/>
      <c r="K707" s="110"/>
      <c r="L707" s="110"/>
      <c r="M707" s="110" t="s">
        <v>424</v>
      </c>
    </row>
    <row r="708" spans="1:13" x14ac:dyDescent="0.35">
      <c r="A708" s="266">
        <v>710</v>
      </c>
      <c r="B708" s="273" t="s">
        <v>8136</v>
      </c>
      <c r="C708" s="109"/>
      <c r="D708" s="110" t="s">
        <v>6997</v>
      </c>
      <c r="E708" s="110"/>
      <c r="F708" s="110"/>
      <c r="G708" s="110" t="s">
        <v>8136</v>
      </c>
      <c r="H708" s="110" t="s">
        <v>8137</v>
      </c>
      <c r="I708" s="110" t="s">
        <v>74</v>
      </c>
      <c r="J708" s="110"/>
      <c r="K708" s="110"/>
      <c r="L708" s="110" t="s">
        <v>2067</v>
      </c>
      <c r="M708" s="110" t="s">
        <v>556</v>
      </c>
    </row>
    <row r="709" spans="1:13" x14ac:dyDescent="0.35">
      <c r="A709" s="266">
        <v>711</v>
      </c>
      <c r="B709" s="273"/>
      <c r="C709" s="109"/>
      <c r="D709" s="110"/>
      <c r="E709" s="110"/>
      <c r="F709" s="110"/>
      <c r="G709" s="110"/>
      <c r="H709" s="110"/>
      <c r="I709" s="110"/>
      <c r="J709" s="110"/>
      <c r="K709" s="110"/>
      <c r="L709" s="110"/>
      <c r="M709" s="110" t="s">
        <v>556</v>
      </c>
    </row>
    <row r="710" spans="1:13" x14ac:dyDescent="0.35">
      <c r="A710" s="266">
        <v>712</v>
      </c>
      <c r="B710" s="273" t="s">
        <v>8138</v>
      </c>
      <c r="C710" s="109"/>
      <c r="D710" s="110" t="s">
        <v>6997</v>
      </c>
      <c r="E710" s="110"/>
      <c r="F710" s="110"/>
      <c r="G710" s="110" t="s">
        <v>8138</v>
      </c>
      <c r="H710" s="110" t="s">
        <v>8139</v>
      </c>
      <c r="I710" s="110" t="s">
        <v>74</v>
      </c>
      <c r="J710" s="110"/>
      <c r="K710" s="110"/>
      <c r="L710" s="110" t="s">
        <v>2067</v>
      </c>
      <c r="M710" s="110" t="s">
        <v>439</v>
      </c>
    </row>
    <row r="711" spans="1:13" x14ac:dyDescent="0.35">
      <c r="A711" s="266">
        <v>713</v>
      </c>
      <c r="B711" s="273"/>
      <c r="C711" s="109"/>
      <c r="D711" s="110"/>
      <c r="E711" s="110"/>
      <c r="F711" s="110"/>
      <c r="G711" s="110"/>
      <c r="H711" s="110"/>
      <c r="I711" s="110"/>
      <c r="J711" s="110"/>
      <c r="K711" s="110"/>
      <c r="L711" s="110"/>
      <c r="M711" s="110" t="s">
        <v>439</v>
      </c>
    </row>
    <row r="712" spans="1:13" x14ac:dyDescent="0.35">
      <c r="A712" s="266">
        <v>714</v>
      </c>
      <c r="B712" s="273" t="s">
        <v>8140</v>
      </c>
      <c r="C712" s="109"/>
      <c r="D712" s="110" t="s">
        <v>6997</v>
      </c>
      <c r="E712" s="110"/>
      <c r="F712" s="110"/>
      <c r="G712" s="110" t="s">
        <v>8140</v>
      </c>
      <c r="H712" s="110" t="s">
        <v>8141</v>
      </c>
      <c r="I712" s="110" t="s">
        <v>74</v>
      </c>
      <c r="J712" s="110"/>
      <c r="K712" s="110"/>
      <c r="L712" s="110" t="s">
        <v>2067</v>
      </c>
      <c r="M712" s="110" t="s">
        <v>432</v>
      </c>
    </row>
    <row r="713" spans="1:13" x14ac:dyDescent="0.35">
      <c r="A713" s="266">
        <v>715</v>
      </c>
      <c r="B713" s="273"/>
      <c r="C713" s="109"/>
      <c r="D713" s="110"/>
      <c r="E713" s="110"/>
      <c r="F713" s="110"/>
      <c r="G713" s="110"/>
      <c r="H713" s="110"/>
      <c r="I713" s="110"/>
      <c r="J713" s="110"/>
      <c r="K713" s="110"/>
      <c r="L713" s="110"/>
      <c r="M713" s="110" t="s">
        <v>432</v>
      </c>
    </row>
    <row r="714" spans="1:13" x14ac:dyDescent="0.35">
      <c r="A714" s="266">
        <v>716</v>
      </c>
      <c r="B714" s="273" t="s">
        <v>8142</v>
      </c>
      <c r="C714" s="109"/>
      <c r="D714" s="110" t="s">
        <v>6997</v>
      </c>
      <c r="E714" s="110"/>
      <c r="F714" s="110"/>
      <c r="G714" s="110" t="s">
        <v>8142</v>
      </c>
      <c r="H714" s="110" t="s">
        <v>8143</v>
      </c>
      <c r="I714" s="110" t="s">
        <v>74</v>
      </c>
      <c r="J714" s="110"/>
      <c r="K714" s="110"/>
      <c r="L714" s="110" t="s">
        <v>2067</v>
      </c>
      <c r="M714" s="110" t="s">
        <v>517</v>
      </c>
    </row>
    <row r="715" spans="1:13" x14ac:dyDescent="0.35">
      <c r="A715" s="266">
        <v>717</v>
      </c>
      <c r="B715" s="273"/>
      <c r="C715" s="109"/>
      <c r="D715" s="110"/>
      <c r="E715" s="110"/>
      <c r="F715" s="110"/>
      <c r="G715" s="110"/>
      <c r="H715" s="110"/>
      <c r="I715" s="110"/>
      <c r="J715" s="110"/>
      <c r="K715" s="110"/>
      <c r="L715" s="110"/>
      <c r="M715" s="110" t="s">
        <v>517</v>
      </c>
    </row>
    <row r="716" spans="1:13" x14ac:dyDescent="0.35">
      <c r="A716" s="266">
        <v>718</v>
      </c>
      <c r="B716" s="273" t="s">
        <v>8144</v>
      </c>
      <c r="C716" s="109"/>
      <c r="D716" s="110" t="s">
        <v>6997</v>
      </c>
      <c r="E716" s="110"/>
      <c r="F716" s="110"/>
      <c r="G716" s="110" t="s">
        <v>8144</v>
      </c>
      <c r="H716" s="110" t="s">
        <v>8145</v>
      </c>
      <c r="I716" s="110" t="s">
        <v>74</v>
      </c>
      <c r="J716" s="110"/>
      <c r="K716" s="110"/>
      <c r="L716" s="110" t="s">
        <v>2067</v>
      </c>
      <c r="M716" s="110" t="s">
        <v>429</v>
      </c>
    </row>
    <row r="717" spans="1:13" x14ac:dyDescent="0.35">
      <c r="A717" s="266">
        <v>719</v>
      </c>
      <c r="B717" s="273"/>
      <c r="C717" s="109"/>
      <c r="D717" s="110"/>
      <c r="E717" s="110"/>
      <c r="F717" s="110"/>
      <c r="G717" s="110"/>
      <c r="H717" s="110"/>
      <c r="I717" s="110"/>
      <c r="J717" s="110"/>
      <c r="K717" s="110"/>
      <c r="L717" s="110"/>
      <c r="M717" s="110" t="s">
        <v>429</v>
      </c>
    </row>
    <row r="718" spans="1:13" x14ac:dyDescent="0.35">
      <c r="A718" s="266">
        <v>720</v>
      </c>
      <c r="B718" s="273" t="s">
        <v>8146</v>
      </c>
      <c r="C718" s="109"/>
      <c r="D718" s="110" t="s">
        <v>6997</v>
      </c>
      <c r="E718" s="110"/>
      <c r="F718" s="110"/>
      <c r="G718" s="110" t="s">
        <v>8146</v>
      </c>
      <c r="H718" s="110" t="s">
        <v>8147</v>
      </c>
      <c r="I718" s="110" t="s">
        <v>74</v>
      </c>
      <c r="J718" s="110"/>
      <c r="K718" s="110"/>
      <c r="L718" s="110" t="s">
        <v>2067</v>
      </c>
      <c r="M718" s="110" t="s">
        <v>646</v>
      </c>
    </row>
    <row r="719" spans="1:13" x14ac:dyDescent="0.35">
      <c r="A719" s="266">
        <v>721</v>
      </c>
      <c r="B719" s="273"/>
      <c r="C719" s="109"/>
      <c r="D719" s="110"/>
      <c r="E719" s="110"/>
      <c r="F719" s="110"/>
      <c r="G719" s="110"/>
      <c r="H719" s="110"/>
      <c r="I719" s="110"/>
      <c r="J719" s="110"/>
      <c r="K719" s="110"/>
      <c r="L719" s="110"/>
      <c r="M719" s="110" t="s">
        <v>646</v>
      </c>
    </row>
    <row r="720" spans="1:13" x14ac:dyDescent="0.35">
      <c r="A720" s="266">
        <v>722</v>
      </c>
      <c r="B720" s="273" t="s">
        <v>8148</v>
      </c>
      <c r="C720" s="109"/>
      <c r="D720" s="110" t="s">
        <v>6997</v>
      </c>
      <c r="E720" s="110"/>
      <c r="F720" s="110"/>
      <c r="G720" s="110" t="s">
        <v>8148</v>
      </c>
      <c r="H720" s="110" t="s">
        <v>8149</v>
      </c>
      <c r="I720" s="110" t="s">
        <v>74</v>
      </c>
      <c r="J720" s="110"/>
      <c r="K720" s="110"/>
      <c r="L720" s="110" t="s">
        <v>2067</v>
      </c>
      <c r="M720" s="110" t="s">
        <v>498</v>
      </c>
    </row>
    <row r="721" spans="1:13" x14ac:dyDescent="0.35">
      <c r="A721" s="266">
        <v>723</v>
      </c>
      <c r="B721" s="273"/>
      <c r="C721" s="109"/>
      <c r="D721" s="110"/>
      <c r="E721" s="110"/>
      <c r="F721" s="110"/>
      <c r="G721" s="110"/>
      <c r="H721" s="110"/>
      <c r="I721" s="110"/>
      <c r="J721" s="110"/>
      <c r="K721" s="110"/>
      <c r="L721" s="110"/>
      <c r="M721" s="110" t="s">
        <v>498</v>
      </c>
    </row>
    <row r="722" spans="1:13" x14ac:dyDescent="0.35">
      <c r="A722" s="266">
        <v>724</v>
      </c>
      <c r="B722" s="273" t="s">
        <v>8150</v>
      </c>
      <c r="C722" s="109"/>
      <c r="D722" s="110" t="s">
        <v>6997</v>
      </c>
      <c r="E722" s="110"/>
      <c r="F722" s="110"/>
      <c r="G722" s="110" t="s">
        <v>8150</v>
      </c>
      <c r="H722" s="110" t="s">
        <v>8151</v>
      </c>
      <c r="I722" s="110" t="s">
        <v>74</v>
      </c>
      <c r="J722" s="110"/>
      <c r="K722" s="110"/>
      <c r="L722" s="110" t="s">
        <v>2067</v>
      </c>
      <c r="M722" s="110" t="s">
        <v>488</v>
      </c>
    </row>
    <row r="723" spans="1:13" x14ac:dyDescent="0.35">
      <c r="A723" s="266">
        <v>725</v>
      </c>
      <c r="B723" s="273"/>
      <c r="C723" s="109"/>
      <c r="D723" s="110"/>
      <c r="E723" s="110"/>
      <c r="F723" s="110"/>
      <c r="G723" s="110"/>
      <c r="H723" s="110"/>
      <c r="I723" s="110"/>
      <c r="J723" s="110"/>
      <c r="K723" s="110"/>
      <c r="L723" s="110"/>
      <c r="M723" s="110" t="s">
        <v>488</v>
      </c>
    </row>
    <row r="724" spans="1:13" x14ac:dyDescent="0.35">
      <c r="A724" s="266">
        <v>726</v>
      </c>
      <c r="B724" s="273" t="s">
        <v>8152</v>
      </c>
      <c r="C724" s="109"/>
      <c r="D724" s="110" t="s">
        <v>6997</v>
      </c>
      <c r="E724" s="110"/>
      <c r="F724" s="110"/>
      <c r="G724" s="110" t="s">
        <v>8152</v>
      </c>
      <c r="H724" s="110" t="s">
        <v>8153</v>
      </c>
      <c r="I724" s="110" t="s">
        <v>74</v>
      </c>
      <c r="J724" s="110"/>
      <c r="K724" s="110"/>
      <c r="L724" s="110" t="s">
        <v>2067</v>
      </c>
      <c r="M724" s="110" t="s">
        <v>523</v>
      </c>
    </row>
    <row r="725" spans="1:13" x14ac:dyDescent="0.35">
      <c r="A725" s="266">
        <v>727</v>
      </c>
      <c r="B725" s="273"/>
      <c r="C725" s="109"/>
      <c r="D725" s="110"/>
      <c r="E725" s="110"/>
      <c r="F725" s="110"/>
      <c r="G725" s="110"/>
      <c r="H725" s="110"/>
      <c r="I725" s="110"/>
      <c r="J725" s="110"/>
      <c r="K725" s="110"/>
      <c r="L725" s="110"/>
      <c r="M725" s="110" t="s">
        <v>523</v>
      </c>
    </row>
    <row r="726" spans="1:13" x14ac:dyDescent="0.35">
      <c r="A726" s="266">
        <v>728</v>
      </c>
      <c r="B726" s="273" t="s">
        <v>8154</v>
      </c>
      <c r="C726" s="109"/>
      <c r="D726" s="110" t="s">
        <v>6997</v>
      </c>
      <c r="E726" s="110"/>
      <c r="F726" s="110"/>
      <c r="G726" s="110" t="s">
        <v>8154</v>
      </c>
      <c r="H726" s="110" t="s">
        <v>8155</v>
      </c>
      <c r="I726" s="110" t="s">
        <v>74</v>
      </c>
      <c r="J726" s="110"/>
      <c r="K726" s="110"/>
      <c r="L726" s="110" t="s">
        <v>2067</v>
      </c>
      <c r="M726" s="110" t="s">
        <v>632</v>
      </c>
    </row>
    <row r="727" spans="1:13" x14ac:dyDescent="0.35">
      <c r="A727" s="266">
        <v>729</v>
      </c>
      <c r="B727" s="273"/>
      <c r="C727" s="109"/>
      <c r="D727" s="110"/>
      <c r="E727" s="110"/>
      <c r="F727" s="110"/>
      <c r="G727" s="110"/>
      <c r="H727" s="110"/>
      <c r="I727" s="110"/>
      <c r="J727" s="110"/>
      <c r="K727" s="110"/>
      <c r="L727" s="110"/>
      <c r="M727" s="110" t="s">
        <v>632</v>
      </c>
    </row>
    <row r="728" spans="1:13" x14ac:dyDescent="0.35">
      <c r="A728" s="266">
        <v>730</v>
      </c>
      <c r="B728" s="273" t="s">
        <v>8156</v>
      </c>
      <c r="C728" s="109"/>
      <c r="D728" s="110" t="s">
        <v>6997</v>
      </c>
      <c r="E728" s="110"/>
      <c r="F728" s="110"/>
      <c r="G728" s="110" t="s">
        <v>8156</v>
      </c>
      <c r="H728" s="110" t="s">
        <v>8157</v>
      </c>
      <c r="I728" s="110" t="s">
        <v>74</v>
      </c>
      <c r="J728" s="110"/>
      <c r="K728" s="110"/>
      <c r="L728" s="110" t="s">
        <v>2067</v>
      </c>
      <c r="M728" s="110" t="s">
        <v>549</v>
      </c>
    </row>
    <row r="729" spans="1:13" x14ac:dyDescent="0.35">
      <c r="A729" s="266">
        <v>731</v>
      </c>
      <c r="B729" s="273"/>
      <c r="C729" s="109"/>
      <c r="D729" s="110"/>
      <c r="E729" s="110"/>
      <c r="F729" s="110"/>
      <c r="G729" s="110"/>
      <c r="H729" s="110"/>
      <c r="I729" s="110"/>
      <c r="J729" s="110"/>
      <c r="K729" s="110"/>
      <c r="L729" s="110"/>
      <c r="M729" s="110" t="s">
        <v>549</v>
      </c>
    </row>
    <row r="730" spans="1:13" x14ac:dyDescent="0.35">
      <c r="A730" s="266">
        <v>732</v>
      </c>
      <c r="B730" s="273" t="s">
        <v>8158</v>
      </c>
      <c r="C730" s="109"/>
      <c r="D730" s="110" t="s">
        <v>6997</v>
      </c>
      <c r="E730" s="110"/>
      <c r="F730" s="110"/>
      <c r="G730" s="110" t="s">
        <v>8158</v>
      </c>
      <c r="H730" s="110" t="s">
        <v>8159</v>
      </c>
      <c r="I730" s="110" t="s">
        <v>74</v>
      </c>
      <c r="J730" s="110"/>
      <c r="K730" s="110"/>
      <c r="L730" s="110" t="s">
        <v>2067</v>
      </c>
      <c r="M730" s="110" t="s">
        <v>518</v>
      </c>
    </row>
    <row r="731" spans="1:13" x14ac:dyDescent="0.35">
      <c r="A731" s="266">
        <v>733</v>
      </c>
      <c r="B731" s="274"/>
      <c r="C731" s="109"/>
      <c r="D731" s="110"/>
      <c r="E731" s="110"/>
      <c r="F731" s="110"/>
      <c r="G731" s="110"/>
      <c r="H731" s="110"/>
      <c r="I731" s="110"/>
      <c r="J731" s="110"/>
      <c r="K731" s="110"/>
      <c r="L731" s="110"/>
      <c r="M731" s="110" t="s">
        <v>518</v>
      </c>
    </row>
    <row r="732" spans="1:13" x14ac:dyDescent="0.35">
      <c r="A732" s="266">
        <v>734</v>
      </c>
      <c r="B732" s="273" t="s">
        <v>8160</v>
      </c>
      <c r="C732" s="109"/>
      <c r="D732" s="110" t="s">
        <v>7001</v>
      </c>
      <c r="E732" s="110"/>
      <c r="F732" s="110"/>
      <c r="G732" s="110" t="s">
        <v>8160</v>
      </c>
      <c r="H732" s="110" t="s">
        <v>8161</v>
      </c>
      <c r="I732" s="110" t="s">
        <v>74</v>
      </c>
      <c r="J732" s="110"/>
      <c r="K732" s="110"/>
      <c r="L732" s="110" t="s">
        <v>2067</v>
      </c>
      <c r="M732" s="110" t="s">
        <v>424</v>
      </c>
    </row>
    <row r="733" spans="1:13" x14ac:dyDescent="0.35">
      <c r="A733" s="266">
        <v>735</v>
      </c>
      <c r="B733" s="273"/>
      <c r="C733" s="109"/>
      <c r="D733" s="110"/>
      <c r="E733" s="110"/>
      <c r="F733" s="110"/>
      <c r="G733" s="110"/>
      <c r="H733" s="110"/>
      <c r="I733" s="110"/>
      <c r="J733" s="110"/>
      <c r="K733" s="110"/>
      <c r="L733" s="110"/>
      <c r="M733" s="110" t="s">
        <v>424</v>
      </c>
    </row>
    <row r="734" spans="1:13" x14ac:dyDescent="0.35">
      <c r="A734" s="266">
        <v>736</v>
      </c>
      <c r="B734" s="273" t="s">
        <v>8162</v>
      </c>
      <c r="C734" s="109"/>
      <c r="D734" s="110" t="s">
        <v>7001</v>
      </c>
      <c r="E734" s="110"/>
      <c r="F734" s="110"/>
      <c r="G734" s="110" t="s">
        <v>8162</v>
      </c>
      <c r="H734" s="110" t="s">
        <v>8163</v>
      </c>
      <c r="I734" s="110" t="s">
        <v>74</v>
      </c>
      <c r="J734" s="110"/>
      <c r="K734" s="110"/>
      <c r="L734" s="110" t="s">
        <v>2067</v>
      </c>
      <c r="M734" s="110" t="s">
        <v>556</v>
      </c>
    </row>
    <row r="735" spans="1:13" x14ac:dyDescent="0.35">
      <c r="A735" s="266">
        <v>737</v>
      </c>
      <c r="B735" s="273"/>
      <c r="C735" s="109"/>
      <c r="D735" s="110"/>
      <c r="E735" s="110"/>
      <c r="F735" s="110"/>
      <c r="G735" s="110"/>
      <c r="H735" s="110"/>
      <c r="I735" s="110"/>
      <c r="J735" s="110"/>
      <c r="K735" s="110"/>
      <c r="L735" s="110"/>
      <c r="M735" s="110" t="s">
        <v>556</v>
      </c>
    </row>
    <row r="736" spans="1:13" x14ac:dyDescent="0.35">
      <c r="A736" s="266">
        <v>738</v>
      </c>
      <c r="B736" s="273" t="s">
        <v>8164</v>
      </c>
      <c r="C736" s="109"/>
      <c r="D736" s="110" t="s">
        <v>7001</v>
      </c>
      <c r="E736" s="110"/>
      <c r="F736" s="110"/>
      <c r="G736" s="110" t="s">
        <v>8164</v>
      </c>
      <c r="H736" s="110" t="s">
        <v>8165</v>
      </c>
      <c r="I736" s="110" t="s">
        <v>74</v>
      </c>
      <c r="J736" s="110"/>
      <c r="K736" s="110"/>
      <c r="L736" s="110" t="s">
        <v>2067</v>
      </c>
      <c r="M736" s="110" t="s">
        <v>439</v>
      </c>
    </row>
    <row r="737" spans="1:13" x14ac:dyDescent="0.35">
      <c r="A737" s="266">
        <v>739</v>
      </c>
      <c r="B737" s="273"/>
      <c r="C737" s="109"/>
      <c r="D737" s="110"/>
      <c r="E737" s="110"/>
      <c r="F737" s="110"/>
      <c r="G737" s="110"/>
      <c r="H737" s="110"/>
      <c r="I737" s="110"/>
      <c r="J737" s="110"/>
      <c r="K737" s="110"/>
      <c r="L737" s="110"/>
      <c r="M737" s="110" t="s">
        <v>439</v>
      </c>
    </row>
    <row r="738" spans="1:13" x14ac:dyDescent="0.35">
      <c r="A738" s="266">
        <v>740</v>
      </c>
      <c r="B738" s="273" t="s">
        <v>8166</v>
      </c>
      <c r="C738" s="109"/>
      <c r="D738" s="110" t="s">
        <v>7001</v>
      </c>
      <c r="E738" s="110"/>
      <c r="F738" s="110"/>
      <c r="G738" s="110" t="s">
        <v>8166</v>
      </c>
      <c r="H738" s="110" t="s">
        <v>8167</v>
      </c>
      <c r="I738" s="110" t="s">
        <v>74</v>
      </c>
      <c r="J738" s="110"/>
      <c r="K738" s="110"/>
      <c r="L738" s="110" t="s">
        <v>2067</v>
      </c>
      <c r="M738" s="110" t="s">
        <v>432</v>
      </c>
    </row>
    <row r="739" spans="1:13" x14ac:dyDescent="0.35">
      <c r="A739" s="266">
        <v>741</v>
      </c>
      <c r="B739" s="273"/>
      <c r="C739" s="109"/>
      <c r="D739" s="110"/>
      <c r="E739" s="110"/>
      <c r="F739" s="110"/>
      <c r="G739" s="110"/>
      <c r="H739" s="110"/>
      <c r="I739" s="110"/>
      <c r="J739" s="110"/>
      <c r="K739" s="110"/>
      <c r="L739" s="110"/>
      <c r="M739" s="110" t="s">
        <v>432</v>
      </c>
    </row>
    <row r="740" spans="1:13" x14ac:dyDescent="0.35">
      <c r="A740" s="266">
        <v>742</v>
      </c>
      <c r="B740" s="273" t="s">
        <v>8168</v>
      </c>
      <c r="C740" s="109"/>
      <c r="D740" s="110" t="s">
        <v>7001</v>
      </c>
      <c r="E740" s="110"/>
      <c r="F740" s="110"/>
      <c r="G740" s="110" t="s">
        <v>8168</v>
      </c>
      <c r="H740" s="110" t="s">
        <v>8169</v>
      </c>
      <c r="I740" s="110" t="s">
        <v>74</v>
      </c>
      <c r="J740" s="110"/>
      <c r="K740" s="110"/>
      <c r="L740" s="110" t="s">
        <v>2067</v>
      </c>
      <c r="M740" s="110" t="s">
        <v>517</v>
      </c>
    </row>
    <row r="741" spans="1:13" x14ac:dyDescent="0.35">
      <c r="A741" s="266">
        <v>743</v>
      </c>
      <c r="B741" s="273"/>
      <c r="C741" s="109"/>
      <c r="D741" s="110"/>
      <c r="E741" s="110"/>
      <c r="F741" s="110"/>
      <c r="G741" s="110"/>
      <c r="H741" s="110"/>
      <c r="I741" s="110"/>
      <c r="J741" s="110"/>
      <c r="K741" s="110"/>
      <c r="L741" s="110"/>
      <c r="M741" s="110" t="s">
        <v>517</v>
      </c>
    </row>
    <row r="742" spans="1:13" x14ac:dyDescent="0.35">
      <c r="A742" s="266">
        <v>744</v>
      </c>
      <c r="B742" s="273" t="s">
        <v>8170</v>
      </c>
      <c r="C742" s="109"/>
      <c r="D742" s="110" t="s">
        <v>7001</v>
      </c>
      <c r="E742" s="110"/>
      <c r="F742" s="110"/>
      <c r="G742" s="110" t="s">
        <v>8170</v>
      </c>
      <c r="H742" s="110" t="s">
        <v>8171</v>
      </c>
      <c r="I742" s="110" t="s">
        <v>74</v>
      </c>
      <c r="J742" s="110"/>
      <c r="K742" s="110"/>
      <c r="L742" s="110" t="s">
        <v>2067</v>
      </c>
      <c r="M742" s="110" t="s">
        <v>429</v>
      </c>
    </row>
    <row r="743" spans="1:13" x14ac:dyDescent="0.35">
      <c r="A743" s="266">
        <v>745</v>
      </c>
      <c r="B743" s="273"/>
      <c r="C743" s="109"/>
      <c r="D743" s="110"/>
      <c r="E743" s="110"/>
      <c r="F743" s="110"/>
      <c r="G743" s="110"/>
      <c r="H743" s="110"/>
      <c r="I743" s="110"/>
      <c r="J743" s="110"/>
      <c r="K743" s="110"/>
      <c r="L743" s="110"/>
      <c r="M743" s="110" t="s">
        <v>429</v>
      </c>
    </row>
    <row r="744" spans="1:13" x14ac:dyDescent="0.35">
      <c r="A744" s="266">
        <v>746</v>
      </c>
      <c r="B744" s="273" t="s">
        <v>8172</v>
      </c>
      <c r="C744" s="109"/>
      <c r="D744" s="110" t="s">
        <v>7001</v>
      </c>
      <c r="E744" s="110"/>
      <c r="F744" s="110"/>
      <c r="G744" s="110" t="s">
        <v>8172</v>
      </c>
      <c r="H744" s="110" t="s">
        <v>8173</v>
      </c>
      <c r="I744" s="110" t="s">
        <v>74</v>
      </c>
      <c r="J744" s="110"/>
      <c r="K744" s="110"/>
      <c r="L744" s="110" t="s">
        <v>2067</v>
      </c>
      <c r="M744" s="110" t="s">
        <v>646</v>
      </c>
    </row>
    <row r="745" spans="1:13" x14ac:dyDescent="0.35">
      <c r="A745" s="266">
        <v>747</v>
      </c>
      <c r="B745" s="273"/>
      <c r="C745" s="109"/>
      <c r="D745" s="110"/>
      <c r="E745" s="110"/>
      <c r="F745" s="110"/>
      <c r="G745" s="110"/>
      <c r="H745" s="110"/>
      <c r="I745" s="110"/>
      <c r="J745" s="110"/>
      <c r="K745" s="110"/>
      <c r="L745" s="110"/>
      <c r="M745" s="110" t="s">
        <v>646</v>
      </c>
    </row>
    <row r="746" spans="1:13" x14ac:dyDescent="0.35">
      <c r="A746" s="266">
        <v>748</v>
      </c>
      <c r="B746" s="273" t="s">
        <v>8174</v>
      </c>
      <c r="C746" s="109"/>
      <c r="D746" s="110" t="s">
        <v>7001</v>
      </c>
      <c r="E746" s="110"/>
      <c r="F746" s="110"/>
      <c r="G746" s="110" t="s">
        <v>8174</v>
      </c>
      <c r="H746" s="110" t="s">
        <v>8175</v>
      </c>
      <c r="I746" s="110" t="s">
        <v>74</v>
      </c>
      <c r="J746" s="110"/>
      <c r="K746" s="110"/>
      <c r="L746" s="110" t="s">
        <v>2067</v>
      </c>
      <c r="M746" s="110" t="s">
        <v>498</v>
      </c>
    </row>
    <row r="747" spans="1:13" x14ac:dyDescent="0.35">
      <c r="A747" s="266">
        <v>749</v>
      </c>
      <c r="B747" s="273"/>
      <c r="C747" s="109"/>
      <c r="D747" s="110"/>
      <c r="E747" s="110"/>
      <c r="F747" s="110"/>
      <c r="G747" s="110"/>
      <c r="H747" s="110"/>
      <c r="I747" s="110"/>
      <c r="J747" s="110"/>
      <c r="K747" s="110"/>
      <c r="L747" s="110"/>
      <c r="M747" s="110" t="s">
        <v>498</v>
      </c>
    </row>
    <row r="748" spans="1:13" x14ac:dyDescent="0.35">
      <c r="A748" s="266">
        <v>750</v>
      </c>
      <c r="B748" s="273" t="s">
        <v>8176</v>
      </c>
      <c r="C748" s="109"/>
      <c r="D748" s="110" t="s">
        <v>7001</v>
      </c>
      <c r="E748" s="110"/>
      <c r="F748" s="110"/>
      <c r="G748" s="110" t="s">
        <v>8176</v>
      </c>
      <c r="H748" s="110" t="s">
        <v>8177</v>
      </c>
      <c r="I748" s="110" t="s">
        <v>74</v>
      </c>
      <c r="J748" s="110"/>
      <c r="K748" s="110"/>
      <c r="L748" s="110" t="s">
        <v>2067</v>
      </c>
      <c r="M748" s="110" t="s">
        <v>488</v>
      </c>
    </row>
    <row r="749" spans="1:13" x14ac:dyDescent="0.35">
      <c r="A749" s="266">
        <v>751</v>
      </c>
      <c r="B749" s="273"/>
      <c r="C749" s="109"/>
      <c r="D749" s="110"/>
      <c r="E749" s="110"/>
      <c r="F749" s="110"/>
      <c r="G749" s="110"/>
      <c r="H749" s="110"/>
      <c r="I749" s="110"/>
      <c r="J749" s="110"/>
      <c r="K749" s="110"/>
      <c r="L749" s="110"/>
      <c r="M749" s="110" t="s">
        <v>488</v>
      </c>
    </row>
    <row r="750" spans="1:13" x14ac:dyDescent="0.35">
      <c r="A750" s="266">
        <v>752</v>
      </c>
      <c r="B750" s="273" t="s">
        <v>8178</v>
      </c>
      <c r="C750" s="109"/>
      <c r="D750" s="110" t="s">
        <v>7001</v>
      </c>
      <c r="E750" s="110"/>
      <c r="F750" s="110"/>
      <c r="G750" s="110" t="s">
        <v>8178</v>
      </c>
      <c r="H750" s="110" t="s">
        <v>8179</v>
      </c>
      <c r="I750" s="110" t="s">
        <v>74</v>
      </c>
      <c r="J750" s="110"/>
      <c r="K750" s="110"/>
      <c r="L750" s="110" t="s">
        <v>2067</v>
      </c>
      <c r="M750" s="110" t="s">
        <v>523</v>
      </c>
    </row>
    <row r="751" spans="1:13" x14ac:dyDescent="0.35">
      <c r="A751" s="266">
        <v>753</v>
      </c>
      <c r="B751" s="273"/>
      <c r="C751" s="109"/>
      <c r="D751" s="110"/>
      <c r="E751" s="110"/>
      <c r="F751" s="110"/>
      <c r="G751" s="110"/>
      <c r="H751" s="110"/>
      <c r="I751" s="110"/>
      <c r="J751" s="110"/>
      <c r="K751" s="110"/>
      <c r="L751" s="110"/>
      <c r="M751" s="110" t="s">
        <v>523</v>
      </c>
    </row>
    <row r="752" spans="1:13" x14ac:dyDescent="0.35">
      <c r="A752" s="266">
        <v>754</v>
      </c>
      <c r="B752" s="273" t="s">
        <v>8180</v>
      </c>
      <c r="C752" s="109"/>
      <c r="D752" s="110" t="s">
        <v>7001</v>
      </c>
      <c r="E752" s="110"/>
      <c r="F752" s="110"/>
      <c r="G752" s="110" t="s">
        <v>8180</v>
      </c>
      <c r="H752" s="110" t="s">
        <v>8181</v>
      </c>
      <c r="I752" s="110" t="s">
        <v>74</v>
      </c>
      <c r="J752" s="110"/>
      <c r="K752" s="110"/>
      <c r="L752" s="110" t="s">
        <v>2067</v>
      </c>
      <c r="M752" s="110" t="s">
        <v>632</v>
      </c>
    </row>
    <row r="753" spans="1:13" x14ac:dyDescent="0.35">
      <c r="A753" s="266">
        <v>755</v>
      </c>
      <c r="B753" s="273"/>
      <c r="C753" s="109"/>
      <c r="D753" s="110"/>
      <c r="E753" s="110"/>
      <c r="F753" s="110"/>
      <c r="G753" s="110"/>
      <c r="H753" s="110"/>
      <c r="I753" s="110"/>
      <c r="J753" s="110"/>
      <c r="K753" s="110"/>
      <c r="L753" s="110"/>
      <c r="M753" s="110" t="s">
        <v>632</v>
      </c>
    </row>
    <row r="754" spans="1:13" x14ac:dyDescent="0.35">
      <c r="A754" s="266">
        <v>756</v>
      </c>
      <c r="B754" s="273" t="s">
        <v>8182</v>
      </c>
      <c r="C754" s="109"/>
      <c r="D754" s="110" t="s">
        <v>7001</v>
      </c>
      <c r="E754" s="110"/>
      <c r="F754" s="110"/>
      <c r="G754" s="110" t="s">
        <v>8182</v>
      </c>
      <c r="H754" s="110" t="s">
        <v>8183</v>
      </c>
      <c r="I754" s="110" t="s">
        <v>74</v>
      </c>
      <c r="J754" s="110"/>
      <c r="K754" s="110"/>
      <c r="L754" s="110" t="s">
        <v>2067</v>
      </c>
      <c r="M754" s="110" t="s">
        <v>549</v>
      </c>
    </row>
    <row r="755" spans="1:13" x14ac:dyDescent="0.35">
      <c r="A755" s="266">
        <v>757</v>
      </c>
      <c r="B755" s="273"/>
      <c r="C755" s="109"/>
      <c r="D755" s="110"/>
      <c r="E755" s="110"/>
      <c r="F755" s="110"/>
      <c r="G755" s="110"/>
      <c r="H755" s="110"/>
      <c r="I755" s="110"/>
      <c r="J755" s="110"/>
      <c r="K755" s="110"/>
      <c r="L755" s="110"/>
      <c r="M755" s="110" t="s">
        <v>549</v>
      </c>
    </row>
    <row r="756" spans="1:13" x14ac:dyDescent="0.35">
      <c r="A756" s="266">
        <v>758</v>
      </c>
      <c r="B756" s="273" t="s">
        <v>8184</v>
      </c>
      <c r="C756" s="109"/>
      <c r="D756" s="110" t="s">
        <v>7001</v>
      </c>
      <c r="E756" s="110"/>
      <c r="F756" s="110"/>
      <c r="G756" s="110" t="s">
        <v>8184</v>
      </c>
      <c r="H756" s="110" t="s">
        <v>8185</v>
      </c>
      <c r="I756" s="110" t="s">
        <v>74</v>
      </c>
      <c r="J756" s="110"/>
      <c r="K756" s="110"/>
      <c r="L756" s="110" t="s">
        <v>2067</v>
      </c>
      <c r="M756" s="110" t="s">
        <v>518</v>
      </c>
    </row>
    <row r="757" spans="1:13" x14ac:dyDescent="0.35">
      <c r="A757" s="266">
        <v>759</v>
      </c>
      <c r="B757" s="274"/>
      <c r="C757" s="109"/>
      <c r="D757" s="110"/>
      <c r="E757" s="110"/>
      <c r="F757" s="110"/>
      <c r="G757" s="110"/>
      <c r="H757" s="110"/>
      <c r="I757" s="110"/>
      <c r="J757" s="110"/>
      <c r="K757" s="110"/>
      <c r="L757" s="110"/>
      <c r="M757" s="110" t="s">
        <v>518</v>
      </c>
    </row>
    <row r="758" spans="1:13" x14ac:dyDescent="0.35">
      <c r="A758" s="266">
        <v>760</v>
      </c>
      <c r="B758" s="255" t="s">
        <v>8628</v>
      </c>
      <c r="C758" s="109"/>
      <c r="D758" s="178" t="s">
        <v>6715</v>
      </c>
      <c r="E758" s="110"/>
      <c r="F758" s="110"/>
      <c r="G758" s="178" t="s">
        <v>8628</v>
      </c>
      <c r="H758" s="178" t="s">
        <v>8628</v>
      </c>
      <c r="I758" s="110" t="s">
        <v>713</v>
      </c>
      <c r="J758" s="110"/>
      <c r="K758" s="110"/>
      <c r="L758" s="110" t="s">
        <v>2067</v>
      </c>
      <c r="M758" s="178" t="s">
        <v>541</v>
      </c>
    </row>
    <row r="759" spans="1:13" x14ac:dyDescent="0.35">
      <c r="A759" s="266">
        <v>761</v>
      </c>
      <c r="B759" s="255" t="s">
        <v>8768</v>
      </c>
      <c r="C759" s="109"/>
      <c r="D759" s="178" t="s">
        <v>6718</v>
      </c>
      <c r="E759" s="110"/>
      <c r="F759" s="110"/>
      <c r="G759" s="178" t="s">
        <v>8768</v>
      </c>
      <c r="H759" s="178" t="s">
        <v>8769</v>
      </c>
      <c r="I759" s="110" t="s">
        <v>713</v>
      </c>
      <c r="J759" s="110"/>
      <c r="K759" s="110"/>
      <c r="L759" s="110" t="s">
        <v>2067</v>
      </c>
      <c r="M759" s="178" t="s">
        <v>399</v>
      </c>
    </row>
    <row r="760" spans="1:13" x14ac:dyDescent="0.35">
      <c r="A760" s="266">
        <v>762</v>
      </c>
      <c r="B760" s="273" t="s">
        <v>8537</v>
      </c>
      <c r="C760" s="109">
        <v>1</v>
      </c>
      <c r="D760" s="110" t="s">
        <v>8602</v>
      </c>
      <c r="E760" s="110"/>
      <c r="F760" s="110"/>
      <c r="G760" s="110" t="s">
        <v>8537</v>
      </c>
      <c r="H760" s="110" t="s">
        <v>8537</v>
      </c>
      <c r="I760" s="178" t="s">
        <v>8600</v>
      </c>
      <c r="J760" s="110"/>
      <c r="K760" s="110"/>
      <c r="L760" s="110" t="s">
        <v>809</v>
      </c>
      <c r="M760" s="110" t="s">
        <v>8537</v>
      </c>
    </row>
    <row r="761" spans="1:13" x14ac:dyDescent="0.35">
      <c r="A761" s="266">
        <v>763</v>
      </c>
      <c r="B761" s="273" t="s">
        <v>8538</v>
      </c>
      <c r="C761" s="109">
        <v>1</v>
      </c>
      <c r="D761" s="110" t="s">
        <v>8602</v>
      </c>
      <c r="E761" s="110"/>
      <c r="F761" s="110"/>
      <c r="G761" s="110" t="s">
        <v>8538</v>
      </c>
      <c r="H761" s="110" t="s">
        <v>8538</v>
      </c>
      <c r="I761" s="178" t="s">
        <v>8600</v>
      </c>
      <c r="J761" s="110"/>
      <c r="K761" s="110"/>
      <c r="L761" s="110" t="s">
        <v>809</v>
      </c>
      <c r="M761" s="110" t="s">
        <v>8538</v>
      </c>
    </row>
    <row r="762" spans="1:13" x14ac:dyDescent="0.35">
      <c r="A762" s="266">
        <v>764</v>
      </c>
      <c r="B762" s="273" t="s">
        <v>8539</v>
      </c>
      <c r="C762" s="109">
        <v>1</v>
      </c>
      <c r="D762" s="110" t="s">
        <v>8602</v>
      </c>
      <c r="E762" s="110"/>
      <c r="F762" s="110"/>
      <c r="G762" s="110" t="s">
        <v>8539</v>
      </c>
      <c r="H762" s="110" t="s">
        <v>8539</v>
      </c>
      <c r="I762" s="178" t="s">
        <v>8600</v>
      </c>
      <c r="J762" s="110"/>
      <c r="K762" s="110"/>
      <c r="L762" s="110" t="s">
        <v>809</v>
      </c>
      <c r="M762" s="110" t="s">
        <v>8539</v>
      </c>
    </row>
    <row r="763" spans="1:13" x14ac:dyDescent="0.35">
      <c r="A763" s="266">
        <v>765</v>
      </c>
      <c r="B763" s="273" t="s">
        <v>8540</v>
      </c>
      <c r="C763" s="109">
        <v>1</v>
      </c>
      <c r="D763" s="110" t="s">
        <v>8602</v>
      </c>
      <c r="E763" s="110"/>
      <c r="F763" s="110"/>
      <c r="G763" s="110" t="s">
        <v>8540</v>
      </c>
      <c r="H763" s="110" t="s">
        <v>8540</v>
      </c>
      <c r="I763" s="178" t="s">
        <v>8600</v>
      </c>
      <c r="J763" s="110"/>
      <c r="K763" s="110"/>
      <c r="L763" s="110" t="s">
        <v>809</v>
      </c>
      <c r="M763" s="110" t="s">
        <v>8540</v>
      </c>
    </row>
    <row r="764" spans="1:13" x14ac:dyDescent="0.35">
      <c r="A764" s="266">
        <v>766</v>
      </c>
      <c r="B764" s="273" t="s">
        <v>8541</v>
      </c>
      <c r="C764" s="109">
        <v>1</v>
      </c>
      <c r="D764" s="110" t="s">
        <v>8602</v>
      </c>
      <c r="E764" s="110"/>
      <c r="F764" s="110"/>
      <c r="G764" s="110" t="s">
        <v>8541</v>
      </c>
      <c r="H764" s="110" t="s">
        <v>8541</v>
      </c>
      <c r="I764" s="178" t="s">
        <v>8600</v>
      </c>
      <c r="J764" s="110"/>
      <c r="K764" s="110"/>
      <c r="L764" s="110" t="s">
        <v>809</v>
      </c>
      <c r="M764" s="110" t="s">
        <v>8541</v>
      </c>
    </row>
    <row r="765" spans="1:13" x14ac:dyDescent="0.35">
      <c r="A765" s="266">
        <v>767</v>
      </c>
      <c r="B765" s="254"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6">
        <v>767</v>
      </c>
      <c r="B766" s="254" t="s">
        <v>8855</v>
      </c>
      <c r="C766" s="109">
        <v>1</v>
      </c>
      <c r="D766" s="178" t="s">
        <v>8603</v>
      </c>
      <c r="E766" s="110"/>
      <c r="F766" s="178" t="s">
        <v>8852</v>
      </c>
      <c r="G766" s="178" t="s">
        <v>8855</v>
      </c>
      <c r="H766" s="178" t="s">
        <v>8854</v>
      </c>
      <c r="I766" s="178" t="s">
        <v>8600</v>
      </c>
      <c r="J766" s="110"/>
      <c r="K766" s="110"/>
      <c r="L766" s="110" t="s">
        <v>2209</v>
      </c>
      <c r="M766" s="110"/>
    </row>
    <row r="767" spans="1:13" x14ac:dyDescent="0.35">
      <c r="A767" s="266">
        <v>768</v>
      </c>
      <c r="B767" s="254"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6">
        <v>769</v>
      </c>
      <c r="B768" s="254"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6">
        <v>770</v>
      </c>
      <c r="B769" s="254"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6">
        <v>771</v>
      </c>
      <c r="B770" s="254"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6">
        <v>772</v>
      </c>
      <c r="B771" s="254"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6">
        <v>773</v>
      </c>
      <c r="B772" s="254"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6">
        <v>774</v>
      </c>
      <c r="B773" s="307" t="s">
        <v>2235</v>
      </c>
      <c r="C773" s="308">
        <v>1</v>
      </c>
      <c r="D773" s="309" t="s">
        <v>811</v>
      </c>
      <c r="E773" s="309"/>
      <c r="F773" s="309"/>
      <c r="G773" s="309" t="s">
        <v>2235</v>
      </c>
      <c r="H773" s="309" t="s">
        <v>2206</v>
      </c>
      <c r="I773" s="309" t="s">
        <v>82</v>
      </c>
      <c r="J773" s="309"/>
      <c r="K773" s="309"/>
      <c r="L773" s="309" t="s">
        <v>812</v>
      </c>
      <c r="M773" s="309" t="s">
        <v>598</v>
      </c>
    </row>
    <row r="774" spans="1:13" x14ac:dyDescent="0.35">
      <c r="A774" s="266">
        <v>775</v>
      </c>
      <c r="B774" s="254"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6">
        <v>776</v>
      </c>
      <c r="B775" s="254"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6">
        <v>777</v>
      </c>
      <c r="B776" s="254"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6">
        <v>778</v>
      </c>
      <c r="B777" s="254"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6">
        <v>779</v>
      </c>
      <c r="B778" s="254" t="s">
        <v>6766</v>
      </c>
      <c r="C778" s="109">
        <v>1</v>
      </c>
      <c r="D778" s="110" t="s">
        <v>811</v>
      </c>
      <c r="E778" s="110"/>
      <c r="F778" s="110"/>
      <c r="G778" s="110" t="s">
        <v>6766</v>
      </c>
      <c r="H778" s="110" t="s">
        <v>6766</v>
      </c>
      <c r="I778" s="110" t="s">
        <v>82</v>
      </c>
      <c r="J778" s="110"/>
      <c r="K778" s="110"/>
      <c r="L778" s="110" t="s">
        <v>812</v>
      </c>
      <c r="M778" s="110" t="s">
        <v>6766</v>
      </c>
    </row>
    <row r="779" spans="1:13" x14ac:dyDescent="0.35">
      <c r="A779" s="266">
        <v>780</v>
      </c>
      <c r="B779" s="254" t="s">
        <v>7192</v>
      </c>
      <c r="C779" s="109">
        <v>1</v>
      </c>
      <c r="D779" s="110" t="s">
        <v>811</v>
      </c>
      <c r="E779" s="110"/>
      <c r="F779" s="110"/>
      <c r="G779" s="110" t="s">
        <v>7192</v>
      </c>
      <c r="H779" s="110" t="s">
        <v>7192</v>
      </c>
      <c r="I779" s="110" t="s">
        <v>82</v>
      </c>
      <c r="J779" s="110"/>
      <c r="K779" s="110"/>
      <c r="L779" s="110" t="s">
        <v>812</v>
      </c>
      <c r="M779" s="110" t="s">
        <v>7192</v>
      </c>
    </row>
    <row r="780" spans="1:13" x14ac:dyDescent="0.35">
      <c r="A780" s="266">
        <v>781</v>
      </c>
      <c r="B780" s="254" t="s">
        <v>6771</v>
      </c>
      <c r="C780" s="109">
        <v>1</v>
      </c>
      <c r="D780" s="110" t="s">
        <v>811</v>
      </c>
      <c r="E780" s="110"/>
      <c r="F780" s="110"/>
      <c r="G780" s="110" t="s">
        <v>6771</v>
      </c>
      <c r="H780" s="110" t="s">
        <v>6771</v>
      </c>
      <c r="I780" s="110" t="s">
        <v>82</v>
      </c>
      <c r="J780" s="110"/>
      <c r="K780" s="110"/>
      <c r="L780" s="110" t="s">
        <v>812</v>
      </c>
      <c r="M780" s="110" t="s">
        <v>6771</v>
      </c>
    </row>
    <row r="781" spans="1:13" x14ac:dyDescent="0.35">
      <c r="A781" s="266">
        <v>783</v>
      </c>
      <c r="B781" s="254" t="s">
        <v>7254</v>
      </c>
      <c r="C781" s="109">
        <v>1</v>
      </c>
      <c r="D781" s="110" t="s">
        <v>811</v>
      </c>
      <c r="E781" s="110"/>
      <c r="F781" s="110"/>
      <c r="G781" s="110" t="s">
        <v>7254</v>
      </c>
      <c r="H781" s="110" t="s">
        <v>7254</v>
      </c>
      <c r="I781" s="110" t="s">
        <v>82</v>
      </c>
      <c r="J781" s="110"/>
      <c r="K781" s="110"/>
      <c r="L781" s="110" t="s">
        <v>812</v>
      </c>
      <c r="M781" s="110" t="s">
        <v>7254</v>
      </c>
    </row>
    <row r="782" spans="1:13" x14ac:dyDescent="0.35">
      <c r="A782" s="266">
        <v>784</v>
      </c>
      <c r="B782" s="254" t="s">
        <v>6773</v>
      </c>
      <c r="C782" s="109">
        <v>1</v>
      </c>
      <c r="D782" s="110" t="s">
        <v>811</v>
      </c>
      <c r="E782" s="110"/>
      <c r="F782" s="110"/>
      <c r="G782" s="110" t="s">
        <v>6773</v>
      </c>
      <c r="H782" s="110" t="s">
        <v>6773</v>
      </c>
      <c r="I782" s="110" t="s">
        <v>82</v>
      </c>
      <c r="J782" s="110"/>
      <c r="K782" s="110"/>
      <c r="L782" s="110" t="s">
        <v>812</v>
      </c>
      <c r="M782" s="110" t="s">
        <v>6773</v>
      </c>
    </row>
    <row r="783" spans="1:13" x14ac:dyDescent="0.35">
      <c r="A783" s="266">
        <v>785</v>
      </c>
      <c r="B783" s="254" t="s">
        <v>6775</v>
      </c>
      <c r="C783" s="109">
        <v>1</v>
      </c>
      <c r="D783" s="110" t="s">
        <v>811</v>
      </c>
      <c r="E783" s="110"/>
      <c r="F783" s="110"/>
      <c r="G783" s="110" t="s">
        <v>6775</v>
      </c>
      <c r="H783" s="110" t="s">
        <v>6775</v>
      </c>
      <c r="I783" s="110" t="s">
        <v>82</v>
      </c>
      <c r="J783" s="110"/>
      <c r="K783" s="110"/>
      <c r="L783" s="110" t="s">
        <v>812</v>
      </c>
      <c r="M783" s="110" t="s">
        <v>6775</v>
      </c>
    </row>
    <row r="784" spans="1:13" x14ac:dyDescent="0.35">
      <c r="A784" s="266">
        <v>786</v>
      </c>
      <c r="B784" s="254" t="s">
        <v>6777</v>
      </c>
      <c r="C784" s="109">
        <v>1</v>
      </c>
      <c r="D784" s="110" t="s">
        <v>811</v>
      </c>
      <c r="E784" s="110"/>
      <c r="F784" s="110"/>
      <c r="G784" s="110" t="s">
        <v>6777</v>
      </c>
      <c r="H784" s="110" t="s">
        <v>6777</v>
      </c>
      <c r="I784" s="110" t="s">
        <v>82</v>
      </c>
      <c r="J784" s="110"/>
      <c r="K784" s="110"/>
      <c r="L784" s="110" t="s">
        <v>812</v>
      </c>
      <c r="M784" s="110" t="s">
        <v>6777</v>
      </c>
    </row>
    <row r="785" spans="1:15" x14ac:dyDescent="0.35">
      <c r="A785" s="266">
        <v>787</v>
      </c>
      <c r="B785" s="273" t="s">
        <v>8542</v>
      </c>
      <c r="C785" s="109">
        <v>1</v>
      </c>
      <c r="D785" s="178" t="s">
        <v>8603</v>
      </c>
      <c r="E785" s="110"/>
      <c r="F785" s="110"/>
      <c r="G785" s="110" t="s">
        <v>8542</v>
      </c>
      <c r="H785" s="110" t="s">
        <v>8542</v>
      </c>
      <c r="I785" s="178" t="s">
        <v>8600</v>
      </c>
      <c r="J785" s="110"/>
      <c r="K785" s="110"/>
      <c r="L785" s="110" t="s">
        <v>812</v>
      </c>
      <c r="M785" s="110" t="s">
        <v>8542</v>
      </c>
      <c r="O785" s="203" t="s">
        <v>8542</v>
      </c>
    </row>
    <row r="786" spans="1:15" x14ac:dyDescent="0.35">
      <c r="A786" s="266">
        <v>788</v>
      </c>
      <c r="B786" s="273" t="s">
        <v>8543</v>
      </c>
      <c r="C786" s="109">
        <v>1</v>
      </c>
      <c r="D786" s="178" t="s">
        <v>8603</v>
      </c>
      <c r="E786" s="110"/>
      <c r="F786" s="110"/>
      <c r="G786" s="110" t="s">
        <v>8543</v>
      </c>
      <c r="H786" s="110" t="s">
        <v>8543</v>
      </c>
      <c r="I786" s="178" t="s">
        <v>8600</v>
      </c>
      <c r="J786" s="110"/>
      <c r="K786" s="110"/>
      <c r="L786" s="110" t="s">
        <v>812</v>
      </c>
      <c r="M786" s="110" t="s">
        <v>8543</v>
      </c>
      <c r="O786" s="203" t="s">
        <v>8543</v>
      </c>
    </row>
    <row r="787" spans="1:15" x14ac:dyDescent="0.35">
      <c r="A787" s="266">
        <v>789</v>
      </c>
      <c r="B787" s="273" t="s">
        <v>8544</v>
      </c>
      <c r="C787" s="109">
        <v>1</v>
      </c>
      <c r="D787" s="178" t="s">
        <v>8603</v>
      </c>
      <c r="E787" s="110"/>
      <c r="F787" s="110"/>
      <c r="G787" s="110" t="s">
        <v>8544</v>
      </c>
      <c r="H787" s="110" t="s">
        <v>8544</v>
      </c>
      <c r="I787" s="178" t="s">
        <v>8600</v>
      </c>
      <c r="J787" s="110"/>
      <c r="K787" s="110"/>
      <c r="L787" s="110" t="s">
        <v>812</v>
      </c>
      <c r="M787" s="110" t="s">
        <v>8544</v>
      </c>
    </row>
    <row r="788" spans="1:15" x14ac:dyDescent="0.35">
      <c r="A788" s="266">
        <v>790</v>
      </c>
      <c r="B788" s="273" t="s">
        <v>8545</v>
      </c>
      <c r="C788" s="109">
        <v>1</v>
      </c>
      <c r="D788" s="178" t="s">
        <v>8603</v>
      </c>
      <c r="E788" s="110"/>
      <c r="F788" s="110"/>
      <c r="G788" s="110" t="s">
        <v>8545</v>
      </c>
      <c r="H788" s="110" t="s">
        <v>8545</v>
      </c>
      <c r="I788" s="178" t="s">
        <v>8600</v>
      </c>
      <c r="J788" s="110"/>
      <c r="K788" s="110"/>
      <c r="L788" s="110" t="s">
        <v>812</v>
      </c>
      <c r="M788" s="110" t="s">
        <v>8545</v>
      </c>
    </row>
    <row r="789" spans="1:15" x14ac:dyDescent="0.35">
      <c r="A789" s="266">
        <v>791</v>
      </c>
      <c r="B789" s="273" t="s">
        <v>8546</v>
      </c>
      <c r="C789" s="109">
        <v>1</v>
      </c>
      <c r="D789" s="178" t="s">
        <v>8603</v>
      </c>
      <c r="E789" s="110"/>
      <c r="F789" s="110"/>
      <c r="G789" s="110" t="s">
        <v>8546</v>
      </c>
      <c r="H789" s="110" t="s">
        <v>8546</v>
      </c>
      <c r="I789" s="178" t="s">
        <v>8600</v>
      </c>
      <c r="J789" s="110"/>
      <c r="K789" s="110"/>
      <c r="L789" s="110" t="s">
        <v>812</v>
      </c>
      <c r="M789" s="110" t="s">
        <v>8546</v>
      </c>
    </row>
    <row r="790" spans="1:15" x14ac:dyDescent="0.35">
      <c r="A790" s="266">
        <v>792</v>
      </c>
      <c r="B790" s="273" t="s">
        <v>8547</v>
      </c>
      <c r="C790" s="109">
        <v>1</v>
      </c>
      <c r="D790" s="178" t="s">
        <v>8603</v>
      </c>
      <c r="E790" s="110"/>
      <c r="F790" s="110"/>
      <c r="G790" s="110" t="s">
        <v>8547</v>
      </c>
      <c r="H790" s="110" t="s">
        <v>8547</v>
      </c>
      <c r="I790" s="178" t="s">
        <v>8600</v>
      </c>
      <c r="J790" s="110"/>
      <c r="K790" s="110"/>
      <c r="L790" s="110" t="s">
        <v>812</v>
      </c>
      <c r="M790" s="110" t="s">
        <v>8547</v>
      </c>
    </row>
    <row r="791" spans="1:15" x14ac:dyDescent="0.35">
      <c r="A791" s="266">
        <v>793</v>
      </c>
      <c r="B791" s="273" t="s">
        <v>8548</v>
      </c>
      <c r="C791" s="109">
        <v>1</v>
      </c>
      <c r="D791" s="178" t="s">
        <v>8603</v>
      </c>
      <c r="E791" s="110"/>
      <c r="F791" s="110"/>
      <c r="G791" s="110" t="s">
        <v>8548</v>
      </c>
      <c r="H791" s="110" t="s">
        <v>8548</v>
      </c>
      <c r="I791" s="178" t="s">
        <v>8600</v>
      </c>
      <c r="J791" s="110"/>
      <c r="K791" s="110"/>
      <c r="L791" s="110" t="s">
        <v>812</v>
      </c>
      <c r="M791" s="110" t="s">
        <v>8548</v>
      </c>
    </row>
    <row r="792" spans="1:15" x14ac:dyDescent="0.35">
      <c r="A792" s="266">
        <v>794</v>
      </c>
      <c r="B792" s="273" t="s">
        <v>8549</v>
      </c>
      <c r="C792" s="109">
        <v>1</v>
      </c>
      <c r="D792" s="178" t="s">
        <v>8603</v>
      </c>
      <c r="E792" s="110"/>
      <c r="F792" s="110"/>
      <c r="G792" s="110" t="s">
        <v>8549</v>
      </c>
      <c r="H792" s="110" t="s">
        <v>8549</v>
      </c>
      <c r="I792" s="178" t="s">
        <v>8600</v>
      </c>
      <c r="J792" s="110"/>
      <c r="K792" s="110"/>
      <c r="L792" s="110" t="s">
        <v>812</v>
      </c>
      <c r="M792" s="110" t="s">
        <v>8549</v>
      </c>
    </row>
    <row r="793" spans="1:15" x14ac:dyDescent="0.35">
      <c r="A793" s="266">
        <v>796</v>
      </c>
      <c r="B793" s="273" t="s">
        <v>8550</v>
      </c>
      <c r="C793" s="109">
        <v>1</v>
      </c>
      <c r="D793" s="178" t="s">
        <v>8603</v>
      </c>
      <c r="E793" s="110"/>
      <c r="F793" s="110"/>
      <c r="G793" s="110" t="s">
        <v>8550</v>
      </c>
      <c r="H793" s="110" t="s">
        <v>8550</v>
      </c>
      <c r="I793" s="178" t="s">
        <v>8600</v>
      </c>
      <c r="J793" s="110"/>
      <c r="K793" s="110"/>
      <c r="L793" s="110" t="s">
        <v>812</v>
      </c>
      <c r="M793" s="110" t="s">
        <v>8550</v>
      </c>
    </row>
    <row r="794" spans="1:15" x14ac:dyDescent="0.35">
      <c r="A794" s="266">
        <v>797</v>
      </c>
      <c r="B794" s="273" t="s">
        <v>8551</v>
      </c>
      <c r="C794" s="109">
        <v>1</v>
      </c>
      <c r="D794" s="178" t="s">
        <v>8603</v>
      </c>
      <c r="E794" s="110"/>
      <c r="F794" s="110"/>
      <c r="G794" s="110" t="s">
        <v>8551</v>
      </c>
      <c r="H794" s="110" t="s">
        <v>8551</v>
      </c>
      <c r="I794" s="178" t="s">
        <v>8600</v>
      </c>
      <c r="J794" s="110"/>
      <c r="K794" s="110"/>
      <c r="L794" s="110" t="s">
        <v>812</v>
      </c>
      <c r="M794" s="110" t="s">
        <v>8551</v>
      </c>
    </row>
    <row r="795" spans="1:15" x14ac:dyDescent="0.35">
      <c r="A795" s="266">
        <v>798</v>
      </c>
      <c r="B795" s="273" t="s">
        <v>8552</v>
      </c>
      <c r="C795" s="109">
        <v>1</v>
      </c>
      <c r="D795" s="178" t="s">
        <v>8603</v>
      </c>
      <c r="E795" s="110"/>
      <c r="F795" s="110"/>
      <c r="G795" s="110" t="s">
        <v>8552</v>
      </c>
      <c r="H795" s="110" t="s">
        <v>8552</v>
      </c>
      <c r="I795" s="178" t="s">
        <v>8600</v>
      </c>
      <c r="J795" s="110"/>
      <c r="K795" s="110"/>
      <c r="L795" s="110" t="s">
        <v>812</v>
      </c>
      <c r="M795" s="110" t="s">
        <v>8552</v>
      </c>
    </row>
    <row r="796" spans="1:15" x14ac:dyDescent="0.35">
      <c r="A796" s="266">
        <v>800</v>
      </c>
      <c r="B796" s="273" t="s">
        <v>8553</v>
      </c>
      <c r="C796" s="109">
        <v>1</v>
      </c>
      <c r="D796" s="178" t="s">
        <v>8603</v>
      </c>
      <c r="E796" s="110"/>
      <c r="F796" s="110"/>
      <c r="G796" s="110" t="s">
        <v>8553</v>
      </c>
      <c r="H796" s="110" t="s">
        <v>8553</v>
      </c>
      <c r="I796" s="178" t="s">
        <v>8600</v>
      </c>
      <c r="J796" s="110"/>
      <c r="K796" s="110"/>
      <c r="L796" s="110" t="s">
        <v>812</v>
      </c>
      <c r="M796" s="110" t="s">
        <v>8553</v>
      </c>
    </row>
    <row r="797" spans="1:15" x14ac:dyDescent="0.35">
      <c r="A797" s="266">
        <v>801</v>
      </c>
      <c r="B797" s="273" t="s">
        <v>8554</v>
      </c>
      <c r="C797" s="109">
        <v>1</v>
      </c>
      <c r="D797" s="178" t="s">
        <v>8603</v>
      </c>
      <c r="E797" s="110"/>
      <c r="F797" s="110"/>
      <c r="G797" s="110" t="s">
        <v>8554</v>
      </c>
      <c r="H797" s="110" t="s">
        <v>8554</v>
      </c>
      <c r="I797" s="178" t="s">
        <v>8600</v>
      </c>
      <c r="J797" s="110"/>
      <c r="K797" s="110"/>
      <c r="L797" s="110" t="s">
        <v>812</v>
      </c>
      <c r="M797" s="110" t="s">
        <v>8554</v>
      </c>
    </row>
    <row r="798" spans="1:15" x14ac:dyDescent="0.35">
      <c r="A798" s="266">
        <v>802</v>
      </c>
      <c r="B798" s="273" t="s">
        <v>8555</v>
      </c>
      <c r="C798" s="109">
        <v>1</v>
      </c>
      <c r="D798" s="178" t="s">
        <v>8603</v>
      </c>
      <c r="E798" s="110"/>
      <c r="F798" s="110"/>
      <c r="G798" s="110" t="s">
        <v>8555</v>
      </c>
      <c r="H798" s="110" t="s">
        <v>8555</v>
      </c>
      <c r="I798" s="178" t="s">
        <v>8600</v>
      </c>
      <c r="J798" s="110"/>
      <c r="K798" s="110"/>
      <c r="L798" s="110" t="s">
        <v>812</v>
      </c>
      <c r="M798" s="110" t="s">
        <v>8555</v>
      </c>
    </row>
    <row r="799" spans="1:15" x14ac:dyDescent="0.35">
      <c r="A799" s="266">
        <v>803</v>
      </c>
      <c r="B799" s="273" t="s">
        <v>8556</v>
      </c>
      <c r="C799" s="109">
        <v>1</v>
      </c>
      <c r="D799" s="178" t="s">
        <v>8603</v>
      </c>
      <c r="E799" s="110"/>
      <c r="F799" s="110"/>
      <c r="G799" s="110" t="s">
        <v>8556</v>
      </c>
      <c r="H799" s="110" t="s">
        <v>8556</v>
      </c>
      <c r="I799" s="178" t="s">
        <v>8600</v>
      </c>
      <c r="J799" s="110"/>
      <c r="K799" s="110"/>
      <c r="L799" s="110" t="s">
        <v>812</v>
      </c>
      <c r="M799" s="110" t="s">
        <v>8556</v>
      </c>
    </row>
    <row r="800" spans="1:15" x14ac:dyDescent="0.35">
      <c r="A800" s="266">
        <v>804</v>
      </c>
      <c r="B800" s="273" t="s">
        <v>8557</v>
      </c>
      <c r="C800" s="109">
        <v>1</v>
      </c>
      <c r="D800" s="178" t="s">
        <v>8603</v>
      </c>
      <c r="E800" s="110"/>
      <c r="F800" s="110"/>
      <c r="G800" s="110" t="s">
        <v>8557</v>
      </c>
      <c r="H800" s="110" t="s">
        <v>8557</v>
      </c>
      <c r="I800" s="178" t="s">
        <v>8600</v>
      </c>
      <c r="J800" s="110"/>
      <c r="K800" s="110"/>
      <c r="L800" s="110" t="s">
        <v>812</v>
      </c>
      <c r="M800" s="110" t="s">
        <v>8557</v>
      </c>
    </row>
    <row r="801" spans="1:13" x14ac:dyDescent="0.35">
      <c r="A801" s="266">
        <v>805</v>
      </c>
      <c r="B801" s="274" t="s">
        <v>8558</v>
      </c>
      <c r="C801" s="109">
        <v>1</v>
      </c>
      <c r="D801" s="178" t="s">
        <v>8603</v>
      </c>
      <c r="E801" s="110"/>
      <c r="F801" s="110"/>
      <c r="G801" s="110" t="s">
        <v>8558</v>
      </c>
      <c r="H801" s="110" t="s">
        <v>8558</v>
      </c>
      <c r="I801" s="178" t="s">
        <v>8600</v>
      </c>
      <c r="J801" s="110"/>
      <c r="K801" s="110"/>
      <c r="L801" s="110" t="s">
        <v>812</v>
      </c>
      <c r="M801" s="110" t="s">
        <v>8558</v>
      </c>
    </row>
    <row r="802" spans="1:13" x14ac:dyDescent="0.35">
      <c r="A802" s="266">
        <v>806</v>
      </c>
      <c r="B802" s="273" t="s">
        <v>8609</v>
      </c>
      <c r="C802" s="109"/>
      <c r="D802" s="110" t="s">
        <v>35</v>
      </c>
      <c r="E802" s="110"/>
      <c r="F802" s="110"/>
      <c r="G802" s="110" t="s">
        <v>8609</v>
      </c>
      <c r="H802" s="110" t="s">
        <v>8609</v>
      </c>
      <c r="I802" s="110" t="s">
        <v>83</v>
      </c>
      <c r="J802" s="110"/>
      <c r="K802" s="110"/>
      <c r="L802" s="110" t="s">
        <v>2067</v>
      </c>
      <c r="M802" s="7" t="s">
        <v>661</v>
      </c>
    </row>
    <row r="803" spans="1:13" x14ac:dyDescent="0.35">
      <c r="A803" s="266">
        <v>807</v>
      </c>
      <c r="B803" s="50" t="s">
        <v>8610</v>
      </c>
      <c r="C803" s="109"/>
      <c r="D803" s="110" t="s">
        <v>37</v>
      </c>
      <c r="E803" s="110"/>
      <c r="F803" s="110"/>
      <c r="G803" s="110" t="s">
        <v>8610</v>
      </c>
      <c r="H803" s="110" t="s">
        <v>8610</v>
      </c>
      <c r="I803" s="110" t="s">
        <v>83</v>
      </c>
      <c r="J803" s="110"/>
      <c r="K803" s="110"/>
      <c r="L803" s="110" t="s">
        <v>2067</v>
      </c>
      <c r="M803" s="7" t="s">
        <v>660</v>
      </c>
    </row>
    <row r="804" spans="1:13" x14ac:dyDescent="0.35">
      <c r="A804" s="266">
        <v>808</v>
      </c>
      <c r="B804" s="273" t="s">
        <v>8611</v>
      </c>
      <c r="C804" s="109"/>
      <c r="D804" s="178" t="s">
        <v>8688</v>
      </c>
      <c r="E804" s="110"/>
      <c r="F804" s="110"/>
      <c r="G804" s="110" t="s">
        <v>8611</v>
      </c>
      <c r="H804" s="110" t="s">
        <v>8611</v>
      </c>
      <c r="I804" s="110" t="s">
        <v>83</v>
      </c>
      <c r="J804" s="110"/>
      <c r="K804" s="110"/>
      <c r="L804" s="110" t="s">
        <v>2067</v>
      </c>
      <c r="M804" s="7" t="s">
        <v>682</v>
      </c>
    </row>
    <row r="805" spans="1:13" x14ac:dyDescent="0.35">
      <c r="A805" s="266">
        <v>809</v>
      </c>
      <c r="B805" s="273" t="s">
        <v>8612</v>
      </c>
      <c r="C805" s="109"/>
      <c r="D805" s="272" t="s">
        <v>8692</v>
      </c>
      <c r="E805" s="110"/>
      <c r="F805" s="110"/>
      <c r="G805" s="110" t="s">
        <v>8612</v>
      </c>
      <c r="H805" s="110" t="s">
        <v>8612</v>
      </c>
      <c r="I805" s="110" t="s">
        <v>83</v>
      </c>
      <c r="J805" s="110"/>
      <c r="K805" s="110"/>
      <c r="L805" s="110" t="s">
        <v>2067</v>
      </c>
      <c r="M805" s="7" t="s">
        <v>683</v>
      </c>
    </row>
    <row r="806" spans="1:13" x14ac:dyDescent="0.35">
      <c r="A806" s="266">
        <v>810</v>
      </c>
      <c r="B806" s="273" t="s">
        <v>8613</v>
      </c>
      <c r="C806" s="109"/>
      <c r="D806" s="110" t="s">
        <v>36</v>
      </c>
      <c r="E806" s="110"/>
      <c r="F806" s="110"/>
      <c r="G806" s="110" t="s">
        <v>8613</v>
      </c>
      <c r="H806" s="110" t="s">
        <v>8613</v>
      </c>
      <c r="I806" s="110" t="s">
        <v>83</v>
      </c>
      <c r="J806" s="110"/>
      <c r="K806" s="110"/>
      <c r="L806" s="110" t="s">
        <v>2067</v>
      </c>
      <c r="M806" s="7" t="s">
        <v>683</v>
      </c>
    </row>
    <row r="807" spans="1:13" x14ac:dyDescent="0.35">
      <c r="A807" s="266">
        <v>811</v>
      </c>
      <c r="B807" s="273" t="s">
        <v>8614</v>
      </c>
      <c r="C807" s="109"/>
      <c r="D807" s="272" t="s">
        <v>8685</v>
      </c>
      <c r="E807" s="110"/>
      <c r="F807" s="110"/>
      <c r="G807" s="110" t="s">
        <v>8614</v>
      </c>
      <c r="H807" s="110" t="s">
        <v>8614</v>
      </c>
      <c r="I807" s="110" t="s">
        <v>83</v>
      </c>
      <c r="J807" s="110"/>
      <c r="K807" s="110"/>
      <c r="L807" s="110" t="s">
        <v>2067</v>
      </c>
      <c r="M807" s="7" t="s">
        <v>657</v>
      </c>
    </row>
    <row r="808" spans="1:13" x14ac:dyDescent="0.35">
      <c r="A808" s="266">
        <v>812</v>
      </c>
      <c r="B808" s="273" t="s">
        <v>8615</v>
      </c>
      <c r="C808" s="109"/>
      <c r="D808" s="272" t="s">
        <v>8685</v>
      </c>
      <c r="E808" s="110"/>
      <c r="F808" s="110"/>
      <c r="G808" s="110" t="s">
        <v>8615</v>
      </c>
      <c r="H808" s="110" t="s">
        <v>8615</v>
      </c>
      <c r="I808" s="110" t="s">
        <v>83</v>
      </c>
      <c r="J808" s="110"/>
      <c r="K808" s="110"/>
      <c r="L808" s="110" t="s">
        <v>2067</v>
      </c>
      <c r="M808" s="7" t="s">
        <v>687</v>
      </c>
    </row>
    <row r="809" spans="1:13" x14ac:dyDescent="0.35">
      <c r="A809" s="266">
        <v>813</v>
      </c>
      <c r="B809" s="273" t="s">
        <v>8616</v>
      </c>
      <c r="C809" s="109"/>
      <c r="D809" s="110" t="s">
        <v>6703</v>
      </c>
      <c r="E809" s="110"/>
      <c r="F809" s="110"/>
      <c r="G809" s="110" t="s">
        <v>8616</v>
      </c>
      <c r="H809" s="110" t="s">
        <v>8616</v>
      </c>
      <c r="I809" s="110" t="s">
        <v>83</v>
      </c>
      <c r="J809" s="110"/>
      <c r="K809" s="110"/>
      <c r="L809" s="110" t="s">
        <v>2067</v>
      </c>
      <c r="M809" s="7" t="s">
        <v>691</v>
      </c>
    </row>
    <row r="810" spans="1:13" x14ac:dyDescent="0.35">
      <c r="A810" s="266">
        <v>814</v>
      </c>
      <c r="B810" s="273" t="s">
        <v>8617</v>
      </c>
      <c r="C810" s="109"/>
      <c r="D810" s="110" t="s">
        <v>8802</v>
      </c>
      <c r="E810" s="110"/>
      <c r="F810" s="110"/>
      <c r="G810" s="110" t="s">
        <v>8617</v>
      </c>
      <c r="H810" s="110" t="s">
        <v>8617</v>
      </c>
      <c r="I810" s="110" t="s">
        <v>83</v>
      </c>
      <c r="J810" s="110"/>
      <c r="K810" s="110"/>
      <c r="L810" s="110" t="s">
        <v>2067</v>
      </c>
      <c r="M810" s="7" t="s">
        <v>691</v>
      </c>
    </row>
    <row r="811" spans="1:13" x14ac:dyDescent="0.35">
      <c r="A811" s="266">
        <v>815</v>
      </c>
      <c r="B811" s="273" t="s">
        <v>8618</v>
      </c>
      <c r="C811" s="109"/>
      <c r="D811" s="110" t="s">
        <v>8802</v>
      </c>
      <c r="E811" s="110"/>
      <c r="F811" s="110"/>
      <c r="G811" s="110" t="s">
        <v>8618</v>
      </c>
      <c r="H811" s="110" t="s">
        <v>8618</v>
      </c>
      <c r="I811" s="110" t="s">
        <v>83</v>
      </c>
      <c r="J811" s="110"/>
      <c r="K811" s="110"/>
      <c r="L811" s="110" t="s">
        <v>2067</v>
      </c>
      <c r="M811" s="7" t="s">
        <v>657</v>
      </c>
    </row>
    <row r="812" spans="1:13" x14ac:dyDescent="0.35">
      <c r="A812" s="266">
        <v>816</v>
      </c>
      <c r="B812" s="273" t="s">
        <v>8619</v>
      </c>
      <c r="C812" s="109"/>
      <c r="D812" s="110" t="s">
        <v>8802</v>
      </c>
      <c r="E812" s="110"/>
      <c r="F812" s="110"/>
      <c r="G812" s="110" t="s">
        <v>8619</v>
      </c>
      <c r="H812" s="110" t="s">
        <v>8619</v>
      </c>
      <c r="I812" s="110" t="s">
        <v>83</v>
      </c>
      <c r="J812" s="110"/>
      <c r="K812" s="110"/>
      <c r="L812" s="110" t="s">
        <v>2067</v>
      </c>
      <c r="M812" s="7" t="s">
        <v>689</v>
      </c>
    </row>
    <row r="813" spans="1:13" x14ac:dyDescent="0.35">
      <c r="A813" s="266">
        <v>817</v>
      </c>
      <c r="B813" s="273" t="s">
        <v>8620</v>
      </c>
      <c r="C813" s="109"/>
      <c r="D813" s="110" t="s">
        <v>8802</v>
      </c>
      <c r="E813" s="110"/>
      <c r="F813" s="110"/>
      <c r="G813" s="110" t="s">
        <v>8620</v>
      </c>
      <c r="H813" s="110" t="s">
        <v>8620</v>
      </c>
      <c r="I813" s="110" t="s">
        <v>83</v>
      </c>
      <c r="J813" s="110"/>
      <c r="K813" s="110"/>
      <c r="L813" s="110" t="s">
        <v>2067</v>
      </c>
      <c r="M813" s="7" t="s">
        <v>687</v>
      </c>
    </row>
    <row r="814" spans="1:13" x14ac:dyDescent="0.35">
      <c r="A814" s="266">
        <v>818</v>
      </c>
      <c r="B814" s="273" t="s">
        <v>8621</v>
      </c>
      <c r="C814" s="109"/>
      <c r="D814" s="110" t="s">
        <v>6705</v>
      </c>
      <c r="E814" s="110"/>
      <c r="F814" s="110"/>
      <c r="G814" s="110" t="s">
        <v>8621</v>
      </c>
      <c r="H814" s="110" t="s">
        <v>8621</v>
      </c>
      <c r="I814" s="110" t="s">
        <v>83</v>
      </c>
      <c r="J814" s="110"/>
      <c r="K814" s="110"/>
      <c r="L814" s="110" t="s">
        <v>2067</v>
      </c>
      <c r="M814" s="7" t="s">
        <v>689</v>
      </c>
    </row>
    <row r="815" spans="1:13" x14ac:dyDescent="0.35">
      <c r="A815" s="266">
        <v>819</v>
      </c>
      <c r="B815" s="273" t="s">
        <v>8622</v>
      </c>
      <c r="C815" s="109"/>
      <c r="D815" s="110" t="s">
        <v>6705</v>
      </c>
      <c r="E815" s="110"/>
      <c r="F815" s="110"/>
      <c r="G815" s="110" t="s">
        <v>8622</v>
      </c>
      <c r="H815" s="110" t="s">
        <v>8622</v>
      </c>
      <c r="I815" s="110" t="s">
        <v>83</v>
      </c>
      <c r="J815" s="110"/>
      <c r="K815" s="110"/>
      <c r="L815" s="110" t="s">
        <v>2067</v>
      </c>
      <c r="M815" s="7" t="s">
        <v>657</v>
      </c>
    </row>
    <row r="816" spans="1:13" x14ac:dyDescent="0.35">
      <c r="A816" s="266">
        <v>821</v>
      </c>
      <c r="B816" s="273" t="s">
        <v>8623</v>
      </c>
      <c r="C816" s="109"/>
      <c r="D816" s="110" t="s">
        <v>6709</v>
      </c>
      <c r="E816" s="110"/>
      <c r="F816" s="110"/>
      <c r="G816" s="110" t="s">
        <v>8623</v>
      </c>
      <c r="H816" s="110" t="s">
        <v>8623</v>
      </c>
      <c r="I816" s="110" t="s">
        <v>83</v>
      </c>
      <c r="J816" s="110"/>
      <c r="K816" s="110"/>
      <c r="L816" s="110" t="s">
        <v>2067</v>
      </c>
      <c r="M816" s="7" t="s">
        <v>691</v>
      </c>
    </row>
    <row r="817" spans="1:13" x14ac:dyDescent="0.35">
      <c r="A817" s="266">
        <v>822</v>
      </c>
      <c r="B817" s="273"/>
      <c r="C817" s="109"/>
      <c r="D817" s="110"/>
      <c r="E817" s="110"/>
      <c r="F817" s="110"/>
      <c r="G817" s="110"/>
      <c r="H817" s="110"/>
      <c r="I817" s="110"/>
      <c r="J817" s="110"/>
      <c r="K817" s="110"/>
      <c r="L817" s="110"/>
      <c r="M817" s="7" t="s">
        <v>683</v>
      </c>
    </row>
    <row r="818" spans="1:13" x14ac:dyDescent="0.35">
      <c r="A818" s="266">
        <v>823</v>
      </c>
      <c r="B818" s="273"/>
      <c r="C818" s="109"/>
      <c r="D818" s="110"/>
      <c r="E818" s="110"/>
      <c r="F818" s="110"/>
      <c r="G818" s="110"/>
      <c r="H818" s="110"/>
      <c r="I818" s="110"/>
      <c r="J818" s="110"/>
      <c r="K818" s="110"/>
      <c r="L818" s="110"/>
      <c r="M818" s="7" t="s">
        <v>687</v>
      </c>
    </row>
    <row r="819" spans="1:13" x14ac:dyDescent="0.35">
      <c r="A819" s="266">
        <v>824</v>
      </c>
      <c r="B819" s="273" t="s">
        <v>8624</v>
      </c>
      <c r="C819" s="109"/>
      <c r="D819" s="110" t="s">
        <v>6709</v>
      </c>
      <c r="E819" s="110"/>
      <c r="F819" s="110"/>
      <c r="G819" s="110" t="s">
        <v>8624</v>
      </c>
      <c r="H819" s="110" t="s">
        <v>8624</v>
      </c>
      <c r="I819" s="110" t="s">
        <v>83</v>
      </c>
      <c r="J819" s="110"/>
      <c r="K819" s="110"/>
      <c r="L819" s="110" t="s">
        <v>2067</v>
      </c>
      <c r="M819" s="7" t="s">
        <v>657</v>
      </c>
    </row>
    <row r="820" spans="1:13" x14ac:dyDescent="0.35">
      <c r="A820" s="266">
        <v>825</v>
      </c>
      <c r="B820" s="273"/>
      <c r="C820" s="109"/>
      <c r="D820" s="110"/>
      <c r="E820" s="110"/>
      <c r="F820" s="110"/>
      <c r="G820" s="110"/>
      <c r="H820" s="110"/>
      <c r="I820" s="110"/>
      <c r="J820" s="110"/>
      <c r="K820" s="110"/>
      <c r="L820" s="110"/>
      <c r="M820" s="7" t="s">
        <v>683</v>
      </c>
    </row>
    <row r="821" spans="1:13" x14ac:dyDescent="0.35">
      <c r="A821" s="266">
        <v>826</v>
      </c>
      <c r="B821" s="273"/>
      <c r="C821" s="109"/>
      <c r="D821" s="110"/>
      <c r="E821" s="110"/>
      <c r="F821" s="110"/>
      <c r="G821" s="110"/>
      <c r="H821" s="110"/>
      <c r="I821" s="110"/>
      <c r="J821" s="110"/>
      <c r="K821" s="110"/>
      <c r="L821" s="110"/>
      <c r="M821" s="7" t="s">
        <v>689</v>
      </c>
    </row>
    <row r="822" spans="1:13" x14ac:dyDescent="0.35">
      <c r="A822" s="266">
        <v>827</v>
      </c>
      <c r="B822" s="273" t="s">
        <v>8625</v>
      </c>
      <c r="C822" s="109"/>
      <c r="D822" s="110" t="s">
        <v>6707</v>
      </c>
      <c r="E822" s="110"/>
      <c r="F822" s="110"/>
      <c r="G822" s="110" t="s">
        <v>8625</v>
      </c>
      <c r="H822" s="110" t="s">
        <v>8625</v>
      </c>
      <c r="I822" s="110" t="s">
        <v>83</v>
      </c>
      <c r="J822" s="110"/>
      <c r="K822" s="110"/>
      <c r="L822" s="110" t="s">
        <v>2067</v>
      </c>
      <c r="M822" s="7" t="s">
        <v>494</v>
      </c>
    </row>
    <row r="823" spans="1:13" x14ac:dyDescent="0.35">
      <c r="A823" s="266">
        <v>828</v>
      </c>
      <c r="B823" s="273" t="s">
        <v>8626</v>
      </c>
      <c r="C823" s="109"/>
      <c r="D823" s="110" t="s">
        <v>6707</v>
      </c>
      <c r="E823" s="110"/>
      <c r="F823" s="110"/>
      <c r="G823" s="110" t="s">
        <v>8626</v>
      </c>
      <c r="H823" s="110" t="s">
        <v>8626</v>
      </c>
      <c r="I823" s="110" t="s">
        <v>83</v>
      </c>
      <c r="J823" s="110"/>
      <c r="K823" s="110"/>
      <c r="L823" s="110" t="s">
        <v>2067</v>
      </c>
      <c r="M823" s="7" t="s">
        <v>691</v>
      </c>
    </row>
    <row r="824" spans="1:13" x14ac:dyDescent="0.35">
      <c r="A824" s="266">
        <v>829</v>
      </c>
      <c r="B824" s="273" t="s">
        <v>8627</v>
      </c>
      <c r="C824" s="109"/>
      <c r="D824" s="110" t="s">
        <v>6713</v>
      </c>
      <c r="E824" s="110"/>
      <c r="F824" s="110"/>
      <c r="G824" s="110" t="s">
        <v>8627</v>
      </c>
      <c r="H824" s="110" t="s">
        <v>8627</v>
      </c>
      <c r="I824" s="110" t="s">
        <v>83</v>
      </c>
      <c r="J824" s="110"/>
      <c r="K824" s="110"/>
      <c r="L824" s="110" t="s">
        <v>2067</v>
      </c>
      <c r="M824" s="110" t="s">
        <v>6741</v>
      </c>
    </row>
    <row r="825" spans="1:13" x14ac:dyDescent="0.35">
      <c r="A825" s="266">
        <v>830</v>
      </c>
      <c r="B825" s="285" t="s">
        <v>6728</v>
      </c>
      <c r="C825" s="109"/>
      <c r="D825" s="272" t="s">
        <v>8685</v>
      </c>
      <c r="E825" s="110"/>
      <c r="F825" s="110"/>
      <c r="G825" s="110" t="s">
        <v>6728</v>
      </c>
      <c r="H825" s="110" t="s">
        <v>6728</v>
      </c>
      <c r="I825" s="110" t="s">
        <v>83</v>
      </c>
      <c r="J825" s="110" t="s">
        <v>136</v>
      </c>
      <c r="K825" s="110"/>
      <c r="L825" s="110" t="s">
        <v>2067</v>
      </c>
      <c r="M825" s="110"/>
    </row>
    <row r="826" spans="1:13" x14ac:dyDescent="0.35">
      <c r="A826" s="266">
        <v>831</v>
      </c>
      <c r="B826" s="39" t="s">
        <v>3171</v>
      </c>
      <c r="C826" s="109"/>
      <c r="D826" s="110" t="s">
        <v>6700</v>
      </c>
      <c r="E826" s="110"/>
      <c r="F826" s="110" t="s">
        <v>6723</v>
      </c>
      <c r="G826" s="110" t="s">
        <v>3171</v>
      </c>
      <c r="H826" s="110" t="s">
        <v>6724</v>
      </c>
      <c r="I826" s="110" t="s">
        <v>83</v>
      </c>
      <c r="J826" s="110"/>
      <c r="K826" s="110"/>
      <c r="L826" s="110" t="s">
        <v>2067</v>
      </c>
      <c r="M826" s="110"/>
    </row>
    <row r="827" spans="1:13" x14ac:dyDescent="0.35">
      <c r="A827" s="266">
        <v>832</v>
      </c>
      <c r="B827" s="39" t="s">
        <v>3171</v>
      </c>
      <c r="C827" s="109"/>
      <c r="D827" s="110" t="s">
        <v>6700</v>
      </c>
      <c r="E827" s="110"/>
      <c r="F827" s="110" t="s">
        <v>6726</v>
      </c>
      <c r="G827" s="110" t="s">
        <v>3171</v>
      </c>
      <c r="H827" s="110" t="s">
        <v>6702</v>
      </c>
      <c r="I827" s="110" t="s">
        <v>83</v>
      </c>
      <c r="J827" s="110"/>
      <c r="K827" s="110"/>
      <c r="L827" s="110" t="s">
        <v>2067</v>
      </c>
      <c r="M827" s="110"/>
    </row>
    <row r="828" spans="1:13" x14ac:dyDescent="0.35">
      <c r="A828" s="266">
        <v>833</v>
      </c>
      <c r="B828" s="39" t="s">
        <v>3171</v>
      </c>
      <c r="C828" s="109"/>
      <c r="D828" s="110" t="s">
        <v>6698</v>
      </c>
      <c r="E828" s="110"/>
      <c r="F828" s="110" t="s">
        <v>6726</v>
      </c>
      <c r="G828" s="110" t="s">
        <v>3171</v>
      </c>
      <c r="H828" s="110" t="s">
        <v>8629</v>
      </c>
      <c r="I828" s="110" t="s">
        <v>83</v>
      </c>
      <c r="J828" s="110"/>
      <c r="K828" s="110"/>
      <c r="L828" s="110" t="s">
        <v>2067</v>
      </c>
      <c r="M828" s="110"/>
    </row>
    <row r="829" spans="1:13" x14ac:dyDescent="0.35">
      <c r="A829" s="266">
        <v>834</v>
      </c>
      <c r="B829" s="39" t="s">
        <v>3171</v>
      </c>
      <c r="C829" s="109"/>
      <c r="D829" s="110" t="s">
        <v>6698</v>
      </c>
      <c r="E829" s="110"/>
      <c r="F829" s="110" t="s">
        <v>6723</v>
      </c>
      <c r="G829" s="110" t="s">
        <v>3171</v>
      </c>
      <c r="H829" s="110" t="s">
        <v>8630</v>
      </c>
      <c r="I829" s="110" t="s">
        <v>83</v>
      </c>
      <c r="J829" s="110"/>
      <c r="K829" s="110"/>
      <c r="L829" s="110" t="s">
        <v>2067</v>
      </c>
      <c r="M829" s="110"/>
    </row>
    <row r="830" spans="1:13" x14ac:dyDescent="0.35">
      <c r="A830" s="266">
        <v>835</v>
      </c>
      <c r="B830" s="39" t="s">
        <v>8746</v>
      </c>
      <c r="C830" s="109">
        <v>1</v>
      </c>
      <c r="D830" s="272" t="s">
        <v>8603</v>
      </c>
      <c r="E830" s="110"/>
      <c r="F830" s="110"/>
      <c r="G830" s="178" t="s">
        <v>8746</v>
      </c>
      <c r="H830" s="178" t="s">
        <v>8747</v>
      </c>
      <c r="I830" s="110" t="s">
        <v>8600</v>
      </c>
      <c r="J830" s="110"/>
      <c r="K830" s="178" t="s">
        <v>8754</v>
      </c>
      <c r="L830" s="110" t="s">
        <v>2225</v>
      </c>
      <c r="M830" s="110"/>
    </row>
    <row r="831" spans="1:13" x14ac:dyDescent="0.35">
      <c r="A831" s="266">
        <v>836</v>
      </c>
      <c r="B831" s="39" t="s">
        <v>8656</v>
      </c>
      <c r="C831" s="109">
        <v>1</v>
      </c>
      <c r="D831" s="110" t="s">
        <v>8631</v>
      </c>
      <c r="E831" s="110"/>
      <c r="F831" s="110"/>
      <c r="G831" s="110" t="s">
        <v>8656</v>
      </c>
      <c r="H831" s="110" t="s">
        <v>8656</v>
      </c>
      <c r="I831" s="110" t="s">
        <v>8846</v>
      </c>
      <c r="J831" s="110"/>
      <c r="K831" s="110"/>
      <c r="L831" s="110" t="s">
        <v>812</v>
      </c>
      <c r="M831" s="110" t="s">
        <v>8639</v>
      </c>
    </row>
    <row r="832" spans="1:13" x14ac:dyDescent="0.35">
      <c r="A832" s="266">
        <v>837</v>
      </c>
      <c r="B832" s="39" t="s">
        <v>8657</v>
      </c>
      <c r="C832" s="109">
        <v>1</v>
      </c>
      <c r="D832" s="110" t="s">
        <v>8631</v>
      </c>
      <c r="E832" s="110"/>
      <c r="F832" s="110"/>
      <c r="G832" s="110" t="s">
        <v>8657</v>
      </c>
      <c r="H832" s="110" t="s">
        <v>8657</v>
      </c>
      <c r="I832" s="110" t="s">
        <v>8846</v>
      </c>
      <c r="J832" s="110"/>
      <c r="K832" s="110"/>
      <c r="L832" s="110" t="s">
        <v>812</v>
      </c>
      <c r="M832" s="110" t="s">
        <v>8640</v>
      </c>
    </row>
    <row r="833" spans="1:13" x14ac:dyDescent="0.35">
      <c r="A833" s="266">
        <v>838</v>
      </c>
      <c r="B833" s="39" t="s">
        <v>8658</v>
      </c>
      <c r="C833" s="109">
        <v>1</v>
      </c>
      <c r="D833" s="110" t="s">
        <v>8631</v>
      </c>
      <c r="E833" s="110"/>
      <c r="F833" s="110"/>
      <c r="G833" s="110" t="s">
        <v>8658</v>
      </c>
      <c r="H833" s="110" t="s">
        <v>8658</v>
      </c>
      <c r="I833" s="110" t="s">
        <v>8846</v>
      </c>
      <c r="J833" s="110"/>
      <c r="K833" s="110"/>
      <c r="L833" s="110" t="s">
        <v>812</v>
      </c>
      <c r="M833" s="110" t="s">
        <v>8638</v>
      </c>
    </row>
    <row r="834" spans="1:13" x14ac:dyDescent="0.35">
      <c r="A834" s="266">
        <v>839</v>
      </c>
      <c r="B834" s="39" t="s">
        <v>8659</v>
      </c>
      <c r="C834" s="109">
        <v>1</v>
      </c>
      <c r="D834" s="110" t="s">
        <v>8631</v>
      </c>
      <c r="E834" s="110"/>
      <c r="F834" s="110"/>
      <c r="G834" s="110" t="s">
        <v>8659</v>
      </c>
      <c r="H834" s="110" t="s">
        <v>8659</v>
      </c>
      <c r="I834" s="110" t="s">
        <v>8846</v>
      </c>
      <c r="J834" s="110"/>
      <c r="K834" s="110"/>
      <c r="L834" s="110" t="s">
        <v>812</v>
      </c>
      <c r="M834" s="110" t="s">
        <v>8637</v>
      </c>
    </row>
    <row r="835" spans="1:13" x14ac:dyDescent="0.35">
      <c r="A835" s="266">
        <v>840</v>
      </c>
      <c r="B835" s="39" t="s">
        <v>8660</v>
      </c>
      <c r="C835" s="109">
        <v>1</v>
      </c>
      <c r="D835" s="110" t="s">
        <v>8631</v>
      </c>
      <c r="E835" s="110"/>
      <c r="F835" s="110"/>
      <c r="G835" s="110" t="s">
        <v>8660</v>
      </c>
      <c r="H835" s="110" t="s">
        <v>8660</v>
      </c>
      <c r="I835" s="110" t="s">
        <v>8846</v>
      </c>
      <c r="J835" s="110"/>
      <c r="K835" s="110"/>
      <c r="L835" s="110" t="s">
        <v>812</v>
      </c>
      <c r="M835" s="110" t="s">
        <v>8636</v>
      </c>
    </row>
    <row r="836" spans="1:13" x14ac:dyDescent="0.35">
      <c r="A836" s="266">
        <v>841</v>
      </c>
      <c r="B836" s="255" t="s">
        <v>8661</v>
      </c>
      <c r="C836" s="109">
        <v>1</v>
      </c>
      <c r="D836" s="110" t="s">
        <v>8631</v>
      </c>
      <c r="E836" s="110"/>
      <c r="F836" s="110"/>
      <c r="G836" s="110" t="s">
        <v>8661</v>
      </c>
      <c r="H836" s="110" t="s">
        <v>8661</v>
      </c>
      <c r="I836" s="110" t="s">
        <v>8846</v>
      </c>
      <c r="J836" s="110"/>
      <c r="K836" s="110"/>
      <c r="L836" s="110" t="s">
        <v>812</v>
      </c>
      <c r="M836" s="110" t="s">
        <v>8635</v>
      </c>
    </row>
    <row r="837" spans="1:13" x14ac:dyDescent="0.35">
      <c r="A837" s="266">
        <v>841</v>
      </c>
      <c r="B837" s="255" t="s">
        <v>8662</v>
      </c>
      <c r="C837" s="109">
        <v>1</v>
      </c>
      <c r="D837" s="110" t="s">
        <v>8631</v>
      </c>
      <c r="E837" s="110"/>
      <c r="F837" s="110"/>
      <c r="G837" s="178" t="s">
        <v>8662</v>
      </c>
      <c r="H837" s="178" t="s">
        <v>8662</v>
      </c>
      <c r="I837" s="110" t="s">
        <v>8846</v>
      </c>
      <c r="J837" s="110"/>
      <c r="K837" s="110"/>
      <c r="L837" s="110" t="s">
        <v>812</v>
      </c>
      <c r="M837" s="110" t="s">
        <v>8634</v>
      </c>
    </row>
    <row r="838" spans="1:13" x14ac:dyDescent="0.35">
      <c r="A838" s="266">
        <v>842</v>
      </c>
      <c r="B838" s="273" t="s">
        <v>8703</v>
      </c>
      <c r="C838" s="205"/>
      <c r="D838" s="272" t="s">
        <v>8685</v>
      </c>
      <c r="E838" s="272"/>
      <c r="F838" s="272"/>
      <c r="G838" s="272" t="s">
        <v>8703</v>
      </c>
      <c r="H838" s="272" t="s">
        <v>8716</v>
      </c>
      <c r="I838" s="272" t="s">
        <v>83</v>
      </c>
      <c r="J838" s="272"/>
      <c r="K838" s="272"/>
      <c r="L838" s="272" t="s">
        <v>2067</v>
      </c>
      <c r="M838" s="272" t="s">
        <v>8758</v>
      </c>
    </row>
    <row r="839" spans="1:13" x14ac:dyDescent="0.35">
      <c r="A839" s="266">
        <v>843</v>
      </c>
      <c r="B839" s="273" t="s">
        <v>8704</v>
      </c>
      <c r="C839" s="200"/>
      <c r="D839" s="178" t="s">
        <v>8688</v>
      </c>
      <c r="E839" s="178"/>
      <c r="F839" s="178"/>
      <c r="G839" s="178" t="s">
        <v>8704</v>
      </c>
      <c r="H839" s="178" t="s">
        <v>8717</v>
      </c>
      <c r="I839" s="178" t="s">
        <v>83</v>
      </c>
      <c r="J839" s="178"/>
      <c r="K839" s="178"/>
      <c r="L839" s="178" t="s">
        <v>2067</v>
      </c>
      <c r="M839" s="178" t="s">
        <v>682</v>
      </c>
    </row>
    <row r="840" spans="1:13" x14ac:dyDescent="0.35">
      <c r="A840" s="266">
        <v>844</v>
      </c>
      <c r="B840" s="273" t="s">
        <v>8705</v>
      </c>
      <c r="C840" s="205"/>
      <c r="D840" s="272" t="s">
        <v>8692</v>
      </c>
      <c r="E840" s="272"/>
      <c r="F840" s="272"/>
      <c r="G840" s="272" t="s">
        <v>8705</v>
      </c>
      <c r="H840" s="272" t="s">
        <v>8718</v>
      </c>
      <c r="I840" s="272" t="s">
        <v>83</v>
      </c>
      <c r="J840" s="272"/>
      <c r="K840" s="272"/>
      <c r="L840" s="272" t="s">
        <v>2067</v>
      </c>
      <c r="M840" s="272" t="s">
        <v>683</v>
      </c>
    </row>
    <row r="841" spans="1:13" x14ac:dyDescent="0.35">
      <c r="A841" s="266">
        <v>845</v>
      </c>
      <c r="B841" s="273" t="s">
        <v>8706</v>
      </c>
      <c r="C841" s="200"/>
      <c r="D841" s="178" t="s">
        <v>8691</v>
      </c>
      <c r="E841" s="178"/>
      <c r="F841" s="178"/>
      <c r="G841" s="178" t="s">
        <v>8706</v>
      </c>
      <c r="H841" s="178" t="s">
        <v>8719</v>
      </c>
      <c r="I841" s="178" t="s">
        <v>83</v>
      </c>
      <c r="J841" s="178"/>
      <c r="K841" s="178"/>
      <c r="L841" s="178" t="s">
        <v>2067</v>
      </c>
      <c r="M841" s="178" t="s">
        <v>660</v>
      </c>
    </row>
    <row r="842" spans="1:13" x14ac:dyDescent="0.35">
      <c r="A842" s="266">
        <v>846</v>
      </c>
      <c r="B842" s="273" t="s">
        <v>8707</v>
      </c>
      <c r="C842" s="205"/>
      <c r="D842" s="272" t="s">
        <v>8690</v>
      </c>
      <c r="E842" s="272"/>
      <c r="F842" s="272"/>
      <c r="G842" s="272" t="s">
        <v>8707</v>
      </c>
      <c r="H842" s="272" t="s">
        <v>8720</v>
      </c>
      <c r="I842" s="272" t="s">
        <v>83</v>
      </c>
      <c r="J842" s="272"/>
      <c r="K842" s="272"/>
      <c r="L842" s="272" t="s">
        <v>2067</v>
      </c>
      <c r="M842" s="272" t="s">
        <v>683</v>
      </c>
    </row>
    <row r="843" spans="1:13" x14ac:dyDescent="0.35">
      <c r="A843" s="266">
        <v>847</v>
      </c>
      <c r="B843" s="273" t="s">
        <v>8708</v>
      </c>
      <c r="C843" s="200"/>
      <c r="D843" s="178" t="s">
        <v>8689</v>
      </c>
      <c r="E843" s="178"/>
      <c r="F843" s="178"/>
      <c r="G843" s="178" t="s">
        <v>8708</v>
      </c>
      <c r="H843" s="178" t="s">
        <v>8721</v>
      </c>
      <c r="I843" s="178" t="s">
        <v>83</v>
      </c>
      <c r="J843" s="178"/>
      <c r="K843" s="178"/>
      <c r="L843" s="178" t="s">
        <v>2067</v>
      </c>
      <c r="M843" s="178" t="s">
        <v>661</v>
      </c>
    </row>
    <row r="844" spans="1:13" x14ac:dyDescent="0.35">
      <c r="A844" s="266">
        <v>854</v>
      </c>
      <c r="B844" s="274" t="s">
        <v>8715</v>
      </c>
      <c r="C844" s="205"/>
      <c r="D844" s="272" t="s">
        <v>8685</v>
      </c>
      <c r="E844" s="272"/>
      <c r="F844" s="272"/>
      <c r="G844" s="272" t="s">
        <v>8715</v>
      </c>
      <c r="H844" s="272" t="s">
        <v>8715</v>
      </c>
      <c r="I844" s="272" t="s">
        <v>83</v>
      </c>
      <c r="J844" s="272"/>
      <c r="K844" s="272"/>
      <c r="L844" s="272" t="s">
        <v>2067</v>
      </c>
      <c r="M844" s="272" t="s">
        <v>687</v>
      </c>
    </row>
    <row r="845" spans="1:13" x14ac:dyDescent="0.35">
      <c r="A845" s="266">
        <v>855</v>
      </c>
      <c r="B845" s="255" t="s">
        <v>8675</v>
      </c>
      <c r="C845" s="109">
        <v>1</v>
      </c>
      <c r="D845" s="178" t="s">
        <v>8675</v>
      </c>
      <c r="E845" s="110"/>
      <c r="F845" s="110"/>
      <c r="G845" s="110" t="s">
        <v>8675</v>
      </c>
      <c r="H845" s="178" t="s">
        <v>8744</v>
      </c>
      <c r="I845" s="110" t="s">
        <v>71</v>
      </c>
      <c r="J845" s="110"/>
      <c r="K845" s="110"/>
      <c r="L845" s="110" t="s">
        <v>2507</v>
      </c>
      <c r="M845" s="110"/>
    </row>
    <row r="846" spans="1:13" x14ac:dyDescent="0.35">
      <c r="A846" s="266">
        <v>856</v>
      </c>
      <c r="B846" s="50" t="s">
        <v>8676</v>
      </c>
      <c r="C846" s="109">
        <v>1</v>
      </c>
      <c r="D846" s="178" t="s">
        <v>8676</v>
      </c>
      <c r="E846" s="110"/>
      <c r="F846" s="110"/>
      <c r="G846" s="110" t="s">
        <v>8676</v>
      </c>
      <c r="H846" s="178" t="s">
        <v>8745</v>
      </c>
      <c r="I846" s="110" t="s">
        <v>71</v>
      </c>
      <c r="J846" s="110"/>
      <c r="K846" s="110"/>
      <c r="L846" s="110" t="s">
        <v>817</v>
      </c>
      <c r="M846" s="110"/>
    </row>
    <row r="847" spans="1:13" x14ac:dyDescent="0.35">
      <c r="A847" s="266">
        <v>857</v>
      </c>
      <c r="B847" s="255" t="s">
        <v>8662</v>
      </c>
      <c r="C847" s="109">
        <v>1</v>
      </c>
      <c r="D847" s="110" t="s">
        <v>8631</v>
      </c>
      <c r="E847" s="110"/>
      <c r="F847" s="110"/>
      <c r="G847" s="110" t="s">
        <v>8662</v>
      </c>
      <c r="H847" s="110" t="s">
        <v>8662</v>
      </c>
      <c r="I847" s="110" t="s">
        <v>82</v>
      </c>
      <c r="J847" s="110"/>
      <c r="K847" s="110"/>
      <c r="L847" s="110" t="s">
        <v>812</v>
      </c>
      <c r="M847" s="110" t="s">
        <v>8634</v>
      </c>
    </row>
    <row r="851" spans="2:13" x14ac:dyDescent="0.35">
      <c r="D851" s="202"/>
      <c r="E851" s="93"/>
      <c r="F851" s="202"/>
    </row>
    <row r="852" spans="2:13" x14ac:dyDescent="0.35">
      <c r="D852" s="201"/>
      <c r="E852" s="93"/>
      <c r="F852" s="201"/>
    </row>
    <row r="853" spans="2:13" x14ac:dyDescent="0.35">
      <c r="D853" s="202"/>
      <c r="E853" s="93"/>
      <c r="F853" s="202"/>
    </row>
    <row r="854" spans="2:13" x14ac:dyDescent="0.35">
      <c r="D854" s="201"/>
      <c r="E854" s="93"/>
      <c r="F854" s="201"/>
    </row>
    <row r="855" spans="2:13" x14ac:dyDescent="0.35">
      <c r="D855" s="202"/>
      <c r="E855" s="93"/>
      <c r="F855" s="202"/>
    </row>
    <row r="863" spans="2:13" x14ac:dyDescent="0.35">
      <c r="B863" s="50" t="s">
        <v>8703</v>
      </c>
      <c r="C863" s="73"/>
      <c r="D863" s="201" t="s">
        <v>8685</v>
      </c>
      <c r="E863" s="201"/>
      <c r="F863" s="201"/>
      <c r="G863" s="201" t="s">
        <v>8703</v>
      </c>
      <c r="H863" s="201" t="s">
        <v>8716</v>
      </c>
      <c r="I863" s="201" t="s">
        <v>83</v>
      </c>
      <c r="J863" s="201"/>
      <c r="K863" s="201"/>
      <c r="L863" s="201" t="s">
        <v>2067</v>
      </c>
      <c r="M863" s="201" t="s">
        <v>657</v>
      </c>
    </row>
    <row r="864" spans="2:13" x14ac:dyDescent="0.35">
      <c r="B864" s="50" t="s">
        <v>8704</v>
      </c>
      <c r="C864" s="74"/>
      <c r="D864" s="202" t="s">
        <v>8688</v>
      </c>
      <c r="E864" s="202"/>
      <c r="F864" s="202"/>
      <c r="G864" s="202" t="s">
        <v>8704</v>
      </c>
      <c r="H864" s="202" t="s">
        <v>8717</v>
      </c>
      <c r="I864" s="202" t="s">
        <v>83</v>
      </c>
      <c r="J864" s="202"/>
      <c r="K864" s="202"/>
      <c r="L864" s="202" t="s">
        <v>2067</v>
      </c>
      <c r="M864" s="202" t="s">
        <v>682</v>
      </c>
    </row>
    <row r="865" spans="2:13" x14ac:dyDescent="0.35">
      <c r="B865" s="50" t="s">
        <v>8705</v>
      </c>
      <c r="C865" s="73"/>
      <c r="D865" s="201" t="s">
        <v>8692</v>
      </c>
      <c r="E865" s="201"/>
      <c r="F865" s="201"/>
      <c r="G865" s="201" t="s">
        <v>8705</v>
      </c>
      <c r="H865" s="201" t="s">
        <v>8718</v>
      </c>
      <c r="I865" s="201" t="s">
        <v>83</v>
      </c>
      <c r="J865" s="201"/>
      <c r="K865" s="201"/>
      <c r="L865" s="201" t="s">
        <v>2067</v>
      </c>
      <c r="M865" s="201" t="s">
        <v>683</v>
      </c>
    </row>
    <row r="866" spans="2:13" x14ac:dyDescent="0.35">
      <c r="B866" s="50" t="s">
        <v>8706</v>
      </c>
      <c r="C866" s="74"/>
      <c r="D866" s="202" t="s">
        <v>8691</v>
      </c>
      <c r="E866" s="202"/>
      <c r="F866" s="202"/>
      <c r="G866" s="202" t="s">
        <v>8706</v>
      </c>
      <c r="H866" s="202" t="s">
        <v>8719</v>
      </c>
      <c r="I866" s="202" t="s">
        <v>83</v>
      </c>
      <c r="J866" s="202"/>
      <c r="K866" s="202"/>
      <c r="L866" s="202" t="s">
        <v>2067</v>
      </c>
      <c r="M866" s="202" t="s">
        <v>660</v>
      </c>
    </row>
    <row r="867" spans="2:13" x14ac:dyDescent="0.35">
      <c r="B867" s="50" t="s">
        <v>8707</v>
      </c>
      <c r="C867" s="73"/>
      <c r="D867" s="201" t="s">
        <v>8690</v>
      </c>
      <c r="E867" s="201"/>
      <c r="F867" s="201"/>
      <c r="G867" s="201" t="s">
        <v>8707</v>
      </c>
      <c r="H867" s="201" t="s">
        <v>8720</v>
      </c>
      <c r="I867" s="201" t="s">
        <v>83</v>
      </c>
      <c r="J867" s="201"/>
      <c r="K867" s="201"/>
      <c r="L867" s="201" t="s">
        <v>2067</v>
      </c>
      <c r="M867" s="201" t="s">
        <v>683</v>
      </c>
    </row>
    <row r="868" spans="2:13" x14ac:dyDescent="0.35">
      <c r="B868" s="50" t="s">
        <v>8708</v>
      </c>
      <c r="C868" s="74"/>
      <c r="D868" s="202" t="s">
        <v>8689</v>
      </c>
      <c r="E868" s="202"/>
      <c r="F868" s="202"/>
      <c r="G868" s="202" t="s">
        <v>8708</v>
      </c>
      <c r="H868" s="202" t="s">
        <v>8721</v>
      </c>
      <c r="I868" s="202" t="s">
        <v>83</v>
      </c>
      <c r="J868" s="202"/>
      <c r="K868" s="202"/>
      <c r="L868" s="202" t="s">
        <v>2067</v>
      </c>
      <c r="M868" s="202" t="s">
        <v>661</v>
      </c>
    </row>
    <row r="869" spans="2:13" x14ac:dyDescent="0.35">
      <c r="B869" s="254" t="s">
        <v>8709</v>
      </c>
      <c r="C869" s="73"/>
      <c r="D869" s="201" t="s">
        <v>8689</v>
      </c>
      <c r="E869" s="201"/>
      <c r="F869" s="201"/>
      <c r="G869" s="201" t="s">
        <v>8709</v>
      </c>
      <c r="H869" s="201" t="s">
        <v>8709</v>
      </c>
      <c r="I869" s="201" t="s">
        <v>83</v>
      </c>
      <c r="J869" s="201"/>
      <c r="K869" s="201"/>
      <c r="L869" s="201" t="s">
        <v>2067</v>
      </c>
      <c r="M869" s="201" t="s">
        <v>661</v>
      </c>
    </row>
    <row r="870" spans="2:13" x14ac:dyDescent="0.35">
      <c r="B870" s="50" t="s">
        <v>8710</v>
      </c>
      <c r="C870" s="74"/>
      <c r="D870" s="202" t="s">
        <v>8691</v>
      </c>
      <c r="E870" s="202"/>
      <c r="F870" s="202"/>
      <c r="G870" s="202" t="s">
        <v>8710</v>
      </c>
      <c r="H870" s="202" t="s">
        <v>8710</v>
      </c>
      <c r="I870" s="202" t="s">
        <v>83</v>
      </c>
      <c r="J870" s="202"/>
      <c r="K870" s="202"/>
      <c r="L870" s="202" t="s">
        <v>2067</v>
      </c>
      <c r="M870" s="202" t="s">
        <v>660</v>
      </c>
    </row>
    <row r="871" spans="2:13" x14ac:dyDescent="0.35">
      <c r="B871" s="254" t="s">
        <v>8711</v>
      </c>
      <c r="C871" s="73"/>
      <c r="D871" s="201" t="s">
        <v>8688</v>
      </c>
      <c r="E871" s="201"/>
      <c r="F871" s="201"/>
      <c r="G871" s="201" t="s">
        <v>8711</v>
      </c>
      <c r="H871" s="201" t="s">
        <v>8711</v>
      </c>
      <c r="I871" s="201" t="s">
        <v>83</v>
      </c>
      <c r="J871" s="201"/>
      <c r="K871" s="201"/>
      <c r="L871" s="201" t="s">
        <v>2067</v>
      </c>
      <c r="M871" s="201" t="s">
        <v>682</v>
      </c>
    </row>
    <row r="872" spans="2:13" x14ac:dyDescent="0.35">
      <c r="B872" s="254" t="s">
        <v>8712</v>
      </c>
      <c r="C872" s="74"/>
      <c r="D872" s="202" t="s">
        <v>8692</v>
      </c>
      <c r="E872" s="202"/>
      <c r="F872" s="202"/>
      <c r="G872" s="202" t="s">
        <v>8712</v>
      </c>
      <c r="H872" s="202" t="s">
        <v>8712</v>
      </c>
      <c r="I872" s="202" t="s">
        <v>83</v>
      </c>
      <c r="J872" s="202"/>
      <c r="K872" s="202"/>
      <c r="L872" s="202" t="s">
        <v>2067</v>
      </c>
      <c r="M872" s="202" t="s">
        <v>683</v>
      </c>
    </row>
    <row r="873" spans="2:13" x14ac:dyDescent="0.35">
      <c r="B873" s="254" t="s">
        <v>8713</v>
      </c>
      <c r="C873" s="73"/>
      <c r="D873" s="201" t="s">
        <v>8690</v>
      </c>
      <c r="E873" s="201"/>
      <c r="F873" s="201"/>
      <c r="G873" s="201" t="s">
        <v>8713</v>
      </c>
      <c r="H873" s="201" t="s">
        <v>8713</v>
      </c>
      <c r="I873" s="201" t="s">
        <v>83</v>
      </c>
      <c r="J873" s="201"/>
      <c r="K873" s="201"/>
      <c r="L873" s="201" t="s">
        <v>2067</v>
      </c>
      <c r="M873" s="201" t="s">
        <v>683</v>
      </c>
    </row>
    <row r="874" spans="2:13" x14ac:dyDescent="0.35">
      <c r="B874" s="254" t="s">
        <v>8714</v>
      </c>
      <c r="C874" s="74"/>
      <c r="D874" s="202" t="s">
        <v>8685</v>
      </c>
      <c r="E874" s="202"/>
      <c r="F874" s="202"/>
      <c r="G874" s="202" t="s">
        <v>8714</v>
      </c>
      <c r="H874" s="202" t="s">
        <v>8714</v>
      </c>
      <c r="I874" s="202" t="s">
        <v>83</v>
      </c>
      <c r="J874" s="202"/>
      <c r="K874" s="202"/>
      <c r="L874" s="202" t="s">
        <v>2067</v>
      </c>
      <c r="M874" s="202" t="s">
        <v>657</v>
      </c>
    </row>
    <row r="875" spans="2:13" x14ac:dyDescent="0.35">
      <c r="B875" s="254" t="s">
        <v>8715</v>
      </c>
      <c r="C875" s="73"/>
      <c r="D875" s="201" t="s">
        <v>8685</v>
      </c>
      <c r="E875" s="201"/>
      <c r="F875" s="201"/>
      <c r="G875" s="201" t="s">
        <v>8715</v>
      </c>
      <c r="H875" s="201" t="s">
        <v>8715</v>
      </c>
      <c r="I875" s="201" t="s">
        <v>83</v>
      </c>
      <c r="J875" s="201"/>
      <c r="K875" s="201"/>
      <c r="L875" s="201" t="s">
        <v>2067</v>
      </c>
      <c r="M875" s="201" t="s">
        <v>687</v>
      </c>
    </row>
    <row r="883" spans="4:6" x14ac:dyDescent="0.35">
      <c r="D883" s="201" t="s">
        <v>2133</v>
      </c>
      <c r="E883" s="93"/>
      <c r="F883" s="93" t="s">
        <v>8702</v>
      </c>
    </row>
    <row r="884" spans="4:6" x14ac:dyDescent="0.35">
      <c r="D884" s="202" t="s">
        <v>2139</v>
      </c>
      <c r="E884" s="93"/>
      <c r="F884" s="93" t="s">
        <v>8702</v>
      </c>
    </row>
    <row r="885" spans="4:6" x14ac:dyDescent="0.35">
      <c r="D885" s="201" t="s">
        <v>2143</v>
      </c>
      <c r="E885" s="93"/>
      <c r="F885" s="93" t="s">
        <v>8702</v>
      </c>
    </row>
    <row r="886" spans="4:6" x14ac:dyDescent="0.35">
      <c r="D886" s="202" t="s">
        <v>2145</v>
      </c>
      <c r="E886" s="93"/>
      <c r="F886" s="93" t="s">
        <v>8702</v>
      </c>
    </row>
    <row r="887" spans="4:6" x14ac:dyDescent="0.35">
      <c r="D887" s="201" t="s">
        <v>2147</v>
      </c>
      <c r="E887" s="93"/>
      <c r="F887" s="93" t="s">
        <v>8702</v>
      </c>
    </row>
    <row r="888" spans="4:6" x14ac:dyDescent="0.35">
      <c r="D888" s="202" t="s">
        <v>2149</v>
      </c>
      <c r="E888" s="93"/>
      <c r="F888" s="93" t="s">
        <v>8702</v>
      </c>
    </row>
    <row r="889" spans="4:6" x14ac:dyDescent="0.35">
      <c r="D889" s="201" t="s">
        <v>8609</v>
      </c>
      <c r="E889" s="93"/>
      <c r="F889" s="93" t="s">
        <v>8702</v>
      </c>
    </row>
    <row r="890" spans="4:6" x14ac:dyDescent="0.35">
      <c r="D890" s="202" t="s">
        <v>8610</v>
      </c>
      <c r="E890" s="93"/>
      <c r="F890" s="93" t="s">
        <v>8702</v>
      </c>
    </row>
    <row r="891" spans="4:6" x14ac:dyDescent="0.35">
      <c r="D891" s="201" t="s">
        <v>8611</v>
      </c>
      <c r="E891" s="93"/>
      <c r="F891" s="93" t="s">
        <v>8702</v>
      </c>
    </row>
    <row r="892" spans="4:6" x14ac:dyDescent="0.35">
      <c r="D892" s="202" t="s">
        <v>8612</v>
      </c>
      <c r="E892" s="93"/>
      <c r="F892" s="93" t="s">
        <v>8702</v>
      </c>
    </row>
    <row r="893" spans="4:6" x14ac:dyDescent="0.35">
      <c r="D893" s="201" t="s">
        <v>8613</v>
      </c>
      <c r="E893" s="93"/>
      <c r="F893" s="93" t="s">
        <v>8702</v>
      </c>
    </row>
    <row r="894" spans="4:6" x14ac:dyDescent="0.35">
      <c r="D894" s="202" t="s">
        <v>8614</v>
      </c>
      <c r="E894" s="93"/>
      <c r="F894" s="93" t="s">
        <v>8702</v>
      </c>
    </row>
    <row r="895" spans="4:6" x14ac:dyDescent="0.35">
      <c r="D895" s="201" t="s">
        <v>8615</v>
      </c>
      <c r="E895" s="93"/>
      <c r="F895" s="93" t="s">
        <v>8702</v>
      </c>
    </row>
  </sheetData>
  <mergeCells count="1">
    <mergeCell ref="A1:B1"/>
  </mergeCells>
  <conditionalFormatting sqref="M816:M817 C823:M824 C825:L828 B825:B835 B838:M844 A816:L823 A838:A847 I831:I837 A767:A836 D825:M835 A767:M815 A3:M765">
    <cfRule type="expression" dxfId="712"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11" priority="244">
      <formula>ISBLANK(A3)</formula>
    </cfRule>
  </conditionalFormatting>
  <conditionalFormatting sqref="P449:R462">
    <cfRule type="expression" dxfId="710" priority="243">
      <formula>ISBLANK(P449)</formula>
    </cfRule>
  </conditionalFormatting>
  <conditionalFormatting sqref="B440:M453">
    <cfRule type="expression" dxfId="709" priority="242">
      <formula>ISBLANK(B440)</formula>
    </cfRule>
  </conditionalFormatting>
  <conditionalFormatting sqref="B440:B453">
    <cfRule type="duplicateValues" dxfId="708" priority="241"/>
  </conditionalFormatting>
  <conditionalFormatting sqref="H440:H453">
    <cfRule type="duplicateValues" dxfId="707" priority="240"/>
  </conditionalFormatting>
  <conditionalFormatting sqref="G440:G453">
    <cfRule type="duplicateValues" dxfId="706" priority="239"/>
  </conditionalFormatting>
  <conditionalFormatting sqref="G352">
    <cfRule type="expression" dxfId="705" priority="238">
      <formula>ISBLANK(G352)</formula>
    </cfRule>
  </conditionalFormatting>
  <conditionalFormatting sqref="G352">
    <cfRule type="duplicateValues" dxfId="704" priority="237"/>
  </conditionalFormatting>
  <conditionalFormatting sqref="B454:M469">
    <cfRule type="expression" dxfId="703" priority="231">
      <formula>ISBLANK(B454)</formula>
    </cfRule>
  </conditionalFormatting>
  <conditionalFormatting sqref="B454:B469">
    <cfRule type="duplicateValues" dxfId="702" priority="230"/>
  </conditionalFormatting>
  <conditionalFormatting sqref="H454:H469">
    <cfRule type="duplicateValues" dxfId="701" priority="229"/>
  </conditionalFormatting>
  <conditionalFormatting sqref="G454:G469">
    <cfRule type="duplicateValues" dxfId="700" priority="228"/>
  </conditionalFormatting>
  <conditionalFormatting sqref="B470:M487">
    <cfRule type="expression" dxfId="699" priority="227">
      <formula>ISBLANK(B470)</formula>
    </cfRule>
  </conditionalFormatting>
  <conditionalFormatting sqref="B470:B487">
    <cfRule type="duplicateValues" dxfId="698" priority="226"/>
  </conditionalFormatting>
  <conditionalFormatting sqref="H470:H487">
    <cfRule type="duplicateValues" dxfId="697" priority="225"/>
  </conditionalFormatting>
  <conditionalFormatting sqref="G470:G487">
    <cfRule type="duplicateValues" dxfId="696" priority="224"/>
  </conditionalFormatting>
  <conditionalFormatting sqref="B488:M517">
    <cfRule type="expression" dxfId="695" priority="223">
      <formula>ISBLANK(B488)</formula>
    </cfRule>
  </conditionalFormatting>
  <conditionalFormatting sqref="B488:B517">
    <cfRule type="duplicateValues" dxfId="694" priority="222"/>
  </conditionalFormatting>
  <conditionalFormatting sqref="H488:H517">
    <cfRule type="duplicateValues" dxfId="693" priority="221"/>
  </conditionalFormatting>
  <conditionalFormatting sqref="G488:G517">
    <cfRule type="duplicateValues" dxfId="692" priority="220"/>
  </conditionalFormatting>
  <conditionalFormatting sqref="B518:M545">
    <cfRule type="expression" dxfId="691" priority="219">
      <formula>ISBLANK(B518)</formula>
    </cfRule>
  </conditionalFormatting>
  <conditionalFormatting sqref="B518:B545">
    <cfRule type="duplicateValues" dxfId="690" priority="218"/>
  </conditionalFormatting>
  <conditionalFormatting sqref="H518:H545">
    <cfRule type="duplicateValues" dxfId="689" priority="217"/>
  </conditionalFormatting>
  <conditionalFormatting sqref="G518:G545">
    <cfRule type="duplicateValues" dxfId="688" priority="216"/>
  </conditionalFormatting>
  <conditionalFormatting sqref="B546:B564">
    <cfRule type="duplicateValues" dxfId="687" priority="449775"/>
  </conditionalFormatting>
  <conditionalFormatting sqref="H546:H564">
    <cfRule type="duplicateValues" dxfId="686" priority="449776"/>
  </conditionalFormatting>
  <conditionalFormatting sqref="G546:G564">
    <cfRule type="duplicateValues" dxfId="685" priority="449777"/>
  </conditionalFormatting>
  <conditionalFormatting sqref="B565:B602">
    <cfRule type="duplicateValues" dxfId="684" priority="453225"/>
  </conditionalFormatting>
  <conditionalFormatting sqref="H565:H602">
    <cfRule type="duplicateValues" dxfId="683" priority="453227"/>
  </conditionalFormatting>
  <conditionalFormatting sqref="G565:G602">
    <cfRule type="duplicateValues" dxfId="682" priority="453229"/>
  </conditionalFormatting>
  <conditionalFormatting sqref="B603:B627">
    <cfRule type="duplicateValues" dxfId="681" priority="454952"/>
  </conditionalFormatting>
  <conditionalFormatting sqref="H603:H627">
    <cfRule type="duplicateValues" dxfId="680" priority="454954"/>
  </conditionalFormatting>
  <conditionalFormatting sqref="G603:G627">
    <cfRule type="duplicateValues" dxfId="679" priority="454956"/>
  </conditionalFormatting>
  <conditionalFormatting sqref="B628:B653">
    <cfRule type="duplicateValues" dxfId="678" priority="455981"/>
  </conditionalFormatting>
  <conditionalFormatting sqref="H628:H653">
    <cfRule type="duplicateValues" dxfId="677" priority="455982"/>
  </conditionalFormatting>
  <conditionalFormatting sqref="G628:G653">
    <cfRule type="duplicateValues" dxfId="676" priority="455983"/>
  </conditionalFormatting>
  <conditionalFormatting sqref="B654:B679">
    <cfRule type="duplicateValues" dxfId="675" priority="456680"/>
  </conditionalFormatting>
  <conditionalFormatting sqref="H654:H679">
    <cfRule type="duplicateValues" dxfId="674" priority="456682"/>
  </conditionalFormatting>
  <conditionalFormatting sqref="G654:G679">
    <cfRule type="duplicateValues" dxfId="673" priority="456684"/>
  </conditionalFormatting>
  <conditionalFormatting sqref="B680:M705">
    <cfRule type="expression" dxfId="672" priority="190">
      <formula>ISBLANK(B680)</formula>
    </cfRule>
  </conditionalFormatting>
  <conditionalFormatting sqref="B680:B705">
    <cfRule type="duplicateValues" dxfId="671" priority="189"/>
  </conditionalFormatting>
  <conditionalFormatting sqref="H680:H705">
    <cfRule type="duplicateValues" dxfId="670" priority="188"/>
  </conditionalFormatting>
  <conditionalFormatting sqref="G680:G705">
    <cfRule type="duplicateValues" dxfId="669" priority="187"/>
  </conditionalFormatting>
  <conditionalFormatting sqref="B680:B705">
    <cfRule type="duplicateValues" dxfId="668" priority="186"/>
  </conditionalFormatting>
  <conditionalFormatting sqref="H680:H705">
    <cfRule type="duplicateValues" dxfId="667" priority="185"/>
  </conditionalFormatting>
  <conditionalFormatting sqref="G680:G705">
    <cfRule type="duplicateValues" dxfId="666" priority="184"/>
  </conditionalFormatting>
  <conditionalFormatting sqref="B706:M731">
    <cfRule type="expression" dxfId="665" priority="183">
      <formula>ISBLANK(B706)</formula>
    </cfRule>
  </conditionalFormatting>
  <conditionalFormatting sqref="B706:B731">
    <cfRule type="duplicateValues" dxfId="664" priority="182"/>
  </conditionalFormatting>
  <conditionalFormatting sqref="H706:H731">
    <cfRule type="duplicateValues" dxfId="663" priority="181"/>
  </conditionalFormatting>
  <conditionalFormatting sqref="G706:G731">
    <cfRule type="duplicateValues" dxfId="662" priority="180"/>
  </conditionalFormatting>
  <conditionalFormatting sqref="B706:M731">
    <cfRule type="expression" dxfId="661" priority="179">
      <formula>ISBLANK(B706)</formula>
    </cfRule>
  </conditionalFormatting>
  <conditionalFormatting sqref="B706:B731">
    <cfRule type="duplicateValues" dxfId="660" priority="178"/>
  </conditionalFormatting>
  <conditionalFormatting sqref="H706:H731">
    <cfRule type="duplicateValues" dxfId="659" priority="177"/>
  </conditionalFormatting>
  <conditionalFormatting sqref="G706:G731">
    <cfRule type="duplicateValues" dxfId="658" priority="176"/>
  </conditionalFormatting>
  <conditionalFormatting sqref="B706:B731">
    <cfRule type="duplicateValues" dxfId="657" priority="175"/>
  </conditionalFormatting>
  <conditionalFormatting sqref="H706:H731">
    <cfRule type="duplicateValues" dxfId="656" priority="174"/>
  </conditionalFormatting>
  <conditionalFormatting sqref="G706:G731">
    <cfRule type="duplicateValues" dxfId="655" priority="173"/>
  </conditionalFormatting>
  <conditionalFormatting sqref="B732:M757">
    <cfRule type="expression" dxfId="654" priority="172">
      <formula>ISBLANK(B732)</formula>
    </cfRule>
  </conditionalFormatting>
  <conditionalFormatting sqref="B732:B757">
    <cfRule type="duplicateValues" dxfId="653" priority="171"/>
  </conditionalFormatting>
  <conditionalFormatting sqref="H732:H757">
    <cfRule type="duplicateValues" dxfId="652" priority="170"/>
  </conditionalFormatting>
  <conditionalFormatting sqref="G732:G757">
    <cfRule type="duplicateValues" dxfId="651" priority="169"/>
  </conditionalFormatting>
  <conditionalFormatting sqref="B732:M757">
    <cfRule type="expression" dxfId="650" priority="168">
      <formula>ISBLANK(B732)</formula>
    </cfRule>
  </conditionalFormatting>
  <conditionalFormatting sqref="B732:B757">
    <cfRule type="duplicateValues" dxfId="649" priority="167"/>
  </conditionalFormatting>
  <conditionalFormatting sqref="H732:H757">
    <cfRule type="duplicateValues" dxfId="648" priority="166"/>
  </conditionalFormatting>
  <conditionalFormatting sqref="G732:G757">
    <cfRule type="duplicateValues" dxfId="647" priority="165"/>
  </conditionalFormatting>
  <conditionalFormatting sqref="B732:M757">
    <cfRule type="expression" dxfId="646" priority="164">
      <formula>ISBLANK(B732)</formula>
    </cfRule>
  </conditionalFormatting>
  <conditionalFormatting sqref="B732:B757">
    <cfRule type="duplicateValues" dxfId="645" priority="163"/>
  </conditionalFormatting>
  <conditionalFormatting sqref="H732:H757">
    <cfRule type="duplicateValues" dxfId="644" priority="162"/>
  </conditionalFormatting>
  <conditionalFormatting sqref="G732:G757">
    <cfRule type="duplicateValues" dxfId="643" priority="161"/>
  </conditionalFormatting>
  <conditionalFormatting sqref="B732:B757">
    <cfRule type="duplicateValues" dxfId="642" priority="160"/>
  </conditionalFormatting>
  <conditionalFormatting sqref="H732:H757">
    <cfRule type="duplicateValues" dxfId="641" priority="159"/>
  </conditionalFormatting>
  <conditionalFormatting sqref="G732:G757">
    <cfRule type="duplicateValues" dxfId="640"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9"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8"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7" priority="144">
      <formula>ISBLANK(A762)</formula>
    </cfRule>
  </conditionalFormatting>
  <conditionalFormatting sqref="M819">
    <cfRule type="expression" dxfId="636" priority="133">
      <formula>ISBLANK(M819)</formula>
    </cfRule>
  </conditionalFormatting>
  <conditionalFormatting sqref="H818:H823">
    <cfRule type="duplicateValues" dxfId="635" priority="132"/>
  </conditionalFormatting>
  <conditionalFormatting sqref="G818:G823">
    <cfRule type="duplicateValues" dxfId="634" priority="131"/>
  </conditionalFormatting>
  <conditionalFormatting sqref="M819">
    <cfRule type="duplicateValues" dxfId="633" priority="130"/>
  </conditionalFormatting>
  <conditionalFormatting sqref="M820">
    <cfRule type="expression" dxfId="632" priority="125">
      <formula>ISBLANK(M820)</formula>
    </cfRule>
  </conditionalFormatting>
  <conditionalFormatting sqref="M820">
    <cfRule type="duplicateValues" dxfId="631" priority="124"/>
  </conditionalFormatting>
  <conditionalFormatting sqref="M821">
    <cfRule type="expression" dxfId="630" priority="123">
      <formula>ISBLANK(M821)</formula>
    </cfRule>
  </conditionalFormatting>
  <conditionalFormatting sqref="M821">
    <cfRule type="duplicateValues" dxfId="629" priority="122"/>
  </conditionalFormatting>
  <conditionalFormatting sqref="M822">
    <cfRule type="expression" dxfId="628" priority="121">
      <formula>ISBLANK(M822)</formula>
    </cfRule>
  </conditionalFormatting>
  <conditionalFormatting sqref="M822">
    <cfRule type="duplicateValues" dxfId="627" priority="120"/>
  </conditionalFormatting>
  <conditionalFormatting sqref="M823">
    <cfRule type="expression" dxfId="626" priority="119">
      <formula>ISBLANK(M823)</formula>
    </cfRule>
  </conditionalFormatting>
  <conditionalFormatting sqref="M823">
    <cfRule type="duplicateValues" dxfId="625" priority="118"/>
  </conditionalFormatting>
  <conditionalFormatting sqref="D851:D855">
    <cfRule type="expression" dxfId="624" priority="117">
      <formula>ISBLANK(D851)</formula>
    </cfRule>
  </conditionalFormatting>
  <conditionalFormatting sqref="F851">
    <cfRule type="expression" dxfId="623" priority="113">
      <formula>ISBLANK(F851)</formula>
    </cfRule>
  </conditionalFormatting>
  <conditionalFormatting sqref="F851">
    <cfRule type="duplicateValues" dxfId="622" priority="112"/>
  </conditionalFormatting>
  <conditionalFormatting sqref="F852">
    <cfRule type="expression" dxfId="621" priority="111">
      <formula>ISBLANK(F852)</formula>
    </cfRule>
  </conditionalFormatting>
  <conditionalFormatting sqref="F852">
    <cfRule type="duplicateValues" dxfId="620" priority="108"/>
  </conditionalFormatting>
  <conditionalFormatting sqref="F853">
    <cfRule type="expression" dxfId="619" priority="107">
      <formula>ISBLANK(F853)</formula>
    </cfRule>
  </conditionalFormatting>
  <conditionalFormatting sqref="F853">
    <cfRule type="duplicateValues" dxfId="618" priority="106"/>
  </conditionalFormatting>
  <conditionalFormatting sqref="F854">
    <cfRule type="expression" dxfId="617" priority="105">
      <formula>ISBLANK(F854)</formula>
    </cfRule>
  </conditionalFormatting>
  <conditionalFormatting sqref="F854">
    <cfRule type="duplicateValues" dxfId="616" priority="104"/>
  </conditionalFormatting>
  <conditionalFormatting sqref="F855">
    <cfRule type="expression" dxfId="615" priority="103">
      <formula>ISBLANK(F855)</formula>
    </cfRule>
  </conditionalFormatting>
  <conditionalFormatting sqref="F855">
    <cfRule type="duplicateValues" dxfId="614" priority="102"/>
  </conditionalFormatting>
  <conditionalFormatting sqref="B758:B759">
    <cfRule type="duplicateValues" dxfId="613" priority="467919"/>
  </conditionalFormatting>
  <conditionalFormatting sqref="H758:H759">
    <cfRule type="duplicateValues" dxfId="612" priority="467920"/>
  </conditionalFormatting>
  <conditionalFormatting sqref="G758:G759">
    <cfRule type="duplicateValues" dxfId="611" priority="467921"/>
  </conditionalFormatting>
  <conditionalFormatting sqref="D824">
    <cfRule type="expression" dxfId="610" priority="100">
      <formula>ISBLANK(D824)</formula>
    </cfRule>
  </conditionalFormatting>
  <conditionalFormatting sqref="I824">
    <cfRule type="expression" dxfId="609" priority="99">
      <formula>ISBLANK(I824)</formula>
    </cfRule>
  </conditionalFormatting>
  <conditionalFormatting sqref="L824">
    <cfRule type="expression" dxfId="608" priority="98">
      <formula>ISBLANK(L824)</formula>
    </cfRule>
  </conditionalFormatting>
  <conditionalFormatting sqref="G758">
    <cfRule type="duplicateValues" dxfId="607" priority="97"/>
  </conditionalFormatting>
  <conditionalFormatting sqref="G758">
    <cfRule type="duplicateValues" dxfId="606" priority="96"/>
  </conditionalFormatting>
  <conditionalFormatting sqref="G759">
    <cfRule type="duplicateValues" dxfId="605" priority="95"/>
  </conditionalFormatting>
  <conditionalFormatting sqref="G759">
    <cfRule type="duplicateValues" dxfId="604" priority="94"/>
  </conditionalFormatting>
  <conditionalFormatting sqref="D826">
    <cfRule type="expression" dxfId="603" priority="92">
      <formula>ISBLANK(D826)</formula>
    </cfRule>
  </conditionalFormatting>
  <conditionalFormatting sqref="F825">
    <cfRule type="duplicateValues" dxfId="602" priority="91"/>
  </conditionalFormatting>
  <conditionalFormatting sqref="F825">
    <cfRule type="expression" dxfId="601" priority="90">
      <formula>ISBLANK(F825)</formula>
    </cfRule>
  </conditionalFormatting>
  <conditionalFormatting sqref="F826">
    <cfRule type="duplicateValues" dxfId="600" priority="89"/>
  </conditionalFormatting>
  <conditionalFormatting sqref="F826">
    <cfRule type="expression" dxfId="599" priority="88">
      <formula>ISBLANK(F826)</formula>
    </cfRule>
  </conditionalFormatting>
  <conditionalFormatting sqref="F827">
    <cfRule type="duplicateValues" dxfId="598" priority="87"/>
  </conditionalFormatting>
  <conditionalFormatting sqref="F827">
    <cfRule type="expression" dxfId="597" priority="86">
      <formula>ISBLANK(F827)</formula>
    </cfRule>
  </conditionalFormatting>
  <conditionalFormatting sqref="F828">
    <cfRule type="duplicateValues" dxfId="596" priority="85"/>
  </conditionalFormatting>
  <conditionalFormatting sqref="F828">
    <cfRule type="expression" dxfId="595" priority="84">
      <formula>ISBLANK(F828)</formula>
    </cfRule>
  </conditionalFormatting>
  <conditionalFormatting sqref="D827:D828">
    <cfRule type="expression" dxfId="594" priority="83">
      <formula>ISBLANK(D827)</formula>
    </cfRule>
  </conditionalFormatting>
  <conditionalFormatting sqref="I825:I828">
    <cfRule type="expression" dxfId="593" priority="82">
      <formula>ISBLANK(I825)</formula>
    </cfRule>
  </conditionalFormatting>
  <conditionalFormatting sqref="L825:L828">
    <cfRule type="expression" dxfId="592" priority="81">
      <formula>ISBLANK(L825)</formula>
    </cfRule>
  </conditionalFormatting>
  <conditionalFormatting sqref="B824">
    <cfRule type="expression" dxfId="591" priority="80">
      <formula>ISBLANK(B824)</formula>
    </cfRule>
  </conditionalFormatting>
  <conditionalFormatting sqref="B824">
    <cfRule type="duplicateValues" dxfId="590" priority="79"/>
  </conditionalFormatting>
  <conditionalFormatting sqref="M825:M828">
    <cfRule type="expression" dxfId="589" priority="78">
      <formula>ISBLANK(M825)</formula>
    </cfRule>
  </conditionalFormatting>
  <conditionalFormatting sqref="F826">
    <cfRule type="duplicateValues" dxfId="588" priority="77"/>
  </conditionalFormatting>
  <conditionalFormatting sqref="F826">
    <cfRule type="expression" dxfId="587" priority="76">
      <formula>ISBLANK(F826)</formula>
    </cfRule>
  </conditionalFormatting>
  <conditionalFormatting sqref="F828">
    <cfRule type="duplicateValues" dxfId="586" priority="75"/>
  </conditionalFormatting>
  <conditionalFormatting sqref="F828">
    <cfRule type="expression" dxfId="585" priority="74">
      <formula>ISBLANK(F828)</formula>
    </cfRule>
  </conditionalFormatting>
  <conditionalFormatting sqref="G759">
    <cfRule type="duplicateValues" dxfId="584" priority="72"/>
  </conditionalFormatting>
  <conditionalFormatting sqref="G759">
    <cfRule type="duplicateValues" dxfId="583" priority="71"/>
  </conditionalFormatting>
  <conditionalFormatting sqref="A840 A843 A836:M836 A845">
    <cfRule type="expression" dxfId="582" priority="64">
      <formula>ISBLANK(A836)</formula>
    </cfRule>
  </conditionalFormatting>
  <conditionalFormatting sqref="M818">
    <cfRule type="expression" dxfId="581" priority="54">
      <formula>ISBLANK(M818)</formula>
    </cfRule>
  </conditionalFormatting>
  <conditionalFormatting sqref="M818">
    <cfRule type="duplicateValues" dxfId="580" priority="53"/>
  </conditionalFormatting>
  <conditionalFormatting sqref="B863:M875">
    <cfRule type="expression" dxfId="579" priority="52">
      <formula>ISBLANK(B863)</formula>
    </cfRule>
  </conditionalFormatting>
  <conditionalFormatting sqref="M863:M875">
    <cfRule type="duplicateValues" dxfId="578" priority="51"/>
  </conditionalFormatting>
  <conditionalFormatting sqref="B863:B875">
    <cfRule type="duplicateValues" dxfId="577" priority="50"/>
  </conditionalFormatting>
  <conditionalFormatting sqref="H863:H875">
    <cfRule type="duplicateValues" dxfId="576" priority="49"/>
  </conditionalFormatting>
  <conditionalFormatting sqref="G863:G875">
    <cfRule type="duplicateValues" dxfId="575" priority="48"/>
  </conditionalFormatting>
  <conditionalFormatting sqref="D883:D895">
    <cfRule type="expression" dxfId="574" priority="44">
      <formula>ISBLANK(D883)</formula>
    </cfRule>
  </conditionalFormatting>
  <conditionalFormatting sqref="D883:D895">
    <cfRule type="duplicateValues" dxfId="573" priority="43"/>
  </conditionalFormatting>
  <conditionalFormatting sqref="M829:M835">
    <cfRule type="duplicateValues" dxfId="572" priority="471228"/>
  </conditionalFormatting>
  <conditionalFormatting sqref="M836">
    <cfRule type="duplicateValues" dxfId="571" priority="471728"/>
  </conditionalFormatting>
  <conditionalFormatting sqref="B836">
    <cfRule type="duplicateValues" dxfId="570" priority="471729"/>
  </conditionalFormatting>
  <conditionalFormatting sqref="H836">
    <cfRule type="duplicateValues" dxfId="569" priority="471730"/>
  </conditionalFormatting>
  <conditionalFormatting sqref="G836">
    <cfRule type="duplicateValues" dxfId="568" priority="471731"/>
  </conditionalFormatting>
  <conditionalFormatting sqref="B845:M846">
    <cfRule type="expression" dxfId="567" priority="37">
      <formula>ISBLANK(B845)</formula>
    </cfRule>
  </conditionalFormatting>
  <conditionalFormatting sqref="M845:M846">
    <cfRule type="duplicateValues" dxfId="566" priority="36"/>
  </conditionalFormatting>
  <conditionalFormatting sqref="B845:B846">
    <cfRule type="duplicateValues" dxfId="565" priority="35"/>
  </conditionalFormatting>
  <conditionalFormatting sqref="H845:H846">
    <cfRule type="duplicateValues" dxfId="564" priority="34"/>
  </conditionalFormatting>
  <conditionalFormatting sqref="G845:G846">
    <cfRule type="duplicateValues" dxfId="563" priority="33"/>
  </conditionalFormatting>
  <conditionalFormatting sqref="A847:C847 E847:M847">
    <cfRule type="expression" dxfId="562" priority="32">
      <formula>ISBLANK(A847)</formula>
    </cfRule>
  </conditionalFormatting>
  <conditionalFormatting sqref="A847">
    <cfRule type="expression" dxfId="561" priority="31">
      <formula>ISBLANK(A847)</formula>
    </cfRule>
  </conditionalFormatting>
  <conditionalFormatting sqref="A847">
    <cfRule type="expression" dxfId="560" priority="30">
      <formula>ISBLANK(A847)</formula>
    </cfRule>
  </conditionalFormatting>
  <conditionalFormatting sqref="M847">
    <cfRule type="duplicateValues" dxfId="559" priority="29"/>
  </conditionalFormatting>
  <conditionalFormatting sqref="B847">
    <cfRule type="duplicateValues" dxfId="558" priority="28"/>
  </conditionalFormatting>
  <conditionalFormatting sqref="H847">
    <cfRule type="duplicateValues" dxfId="557" priority="27"/>
  </conditionalFormatting>
  <conditionalFormatting sqref="G847">
    <cfRule type="duplicateValues" dxfId="556" priority="26"/>
  </conditionalFormatting>
  <conditionalFormatting sqref="D847">
    <cfRule type="expression" dxfId="555" priority="22">
      <formula>ISBLANK(D847)</formula>
    </cfRule>
  </conditionalFormatting>
  <conditionalFormatting sqref="O785:O786">
    <cfRule type="duplicateValues" dxfId="554" priority="21"/>
  </conditionalFormatting>
  <conditionalFormatting sqref="M838:M844">
    <cfRule type="duplicateValues" dxfId="553" priority="478566"/>
  </conditionalFormatting>
  <conditionalFormatting sqref="B838:B844">
    <cfRule type="duplicateValues" dxfId="552" priority="478568"/>
  </conditionalFormatting>
  <conditionalFormatting sqref="H838:H844">
    <cfRule type="duplicateValues" dxfId="551" priority="478570"/>
  </conditionalFormatting>
  <conditionalFormatting sqref="G838:G844">
    <cfRule type="duplicateValues" dxfId="550" priority="478572"/>
  </conditionalFormatting>
  <conditionalFormatting sqref="M3:M765 M767:M817">
    <cfRule type="duplicateValues" dxfId="549" priority="488640"/>
  </conditionalFormatting>
  <conditionalFormatting sqref="B3:B765 B767:B823">
    <cfRule type="duplicateValues" dxfId="548" priority="488642"/>
  </conditionalFormatting>
  <conditionalFormatting sqref="H3:H765 H767:H817">
    <cfRule type="duplicateValues" dxfId="547" priority="488644"/>
  </conditionalFormatting>
  <conditionalFormatting sqref="G3:G765 G767:G817">
    <cfRule type="duplicateValues" dxfId="546" priority="488646"/>
  </conditionalFormatting>
  <conditionalFormatting sqref="A837">
    <cfRule type="expression" dxfId="545" priority="20">
      <formula>ISBLANK(A837)</formula>
    </cfRule>
  </conditionalFormatting>
  <conditionalFormatting sqref="A837">
    <cfRule type="expression" dxfId="544" priority="19">
      <formula>ISBLANK(A837)</formula>
    </cfRule>
  </conditionalFormatting>
  <conditionalFormatting sqref="A837:M837">
    <cfRule type="expression" dxfId="543" priority="18">
      <formula>ISBLANK(A837)</formula>
    </cfRule>
  </conditionalFormatting>
  <conditionalFormatting sqref="M837">
    <cfRule type="duplicateValues" dxfId="542" priority="17"/>
  </conditionalFormatting>
  <conditionalFormatting sqref="B837">
    <cfRule type="duplicateValues" dxfId="541" priority="16"/>
  </conditionalFormatting>
  <conditionalFormatting sqref="H837">
    <cfRule type="duplicateValues" dxfId="540" priority="15"/>
  </conditionalFormatting>
  <conditionalFormatting sqref="G837">
    <cfRule type="duplicateValues" dxfId="539" priority="14"/>
  </conditionalFormatting>
  <conditionalFormatting sqref="A766:M766">
    <cfRule type="expression" dxfId="538" priority="10">
      <formula>ISBLANK(A766)</formula>
    </cfRule>
  </conditionalFormatting>
  <conditionalFormatting sqref="A766">
    <cfRule type="expression" dxfId="537" priority="9">
      <formula>ISBLANK(A766)</formula>
    </cfRule>
  </conditionalFormatting>
  <conditionalFormatting sqref="A766">
    <cfRule type="expression" dxfId="536" priority="8">
      <formula>ISBLANK(A766)</formula>
    </cfRule>
  </conditionalFormatting>
  <conditionalFormatting sqref="M766">
    <cfRule type="duplicateValues" dxfId="535" priority="7"/>
  </conditionalFormatting>
  <conditionalFormatting sqref="B766">
    <cfRule type="duplicateValues" dxfId="534" priority="6"/>
  </conditionalFormatting>
  <conditionalFormatting sqref="H766">
    <cfRule type="duplicateValues" dxfId="533" priority="5"/>
  </conditionalFormatting>
  <conditionalFormatting sqref="G766">
    <cfRule type="duplicateValues" dxfId="532"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3" t="s">
        <v>2766</v>
      </c>
      <c r="B1" s="32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activeCell="AE101" sqref="AE10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3391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3400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3401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3410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3411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3420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3421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3430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3431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3459</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3460</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3440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3441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1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70" zoomScaleNormal="70" workbookViewId="0">
      <pane xSplit="2" ySplit="2" topLeftCell="U35"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5"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5"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1" t="s">
        <v>693</v>
      </c>
      <c r="C5" s="134">
        <v>1600</v>
      </c>
      <c r="D5" s="134">
        <v>500</v>
      </c>
      <c r="E5" s="134">
        <v>125</v>
      </c>
      <c r="F5" s="74">
        <v>1</v>
      </c>
      <c r="G5" s="134">
        <v>15</v>
      </c>
      <c r="H5" s="135" t="s">
        <v>2596</v>
      </c>
      <c r="I5" s="134"/>
      <c r="J5" s="134">
        <v>1</v>
      </c>
      <c r="K5" s="134"/>
      <c r="L5" s="134">
        <v>3</v>
      </c>
      <c r="M5" s="200" t="s">
        <v>2594</v>
      </c>
      <c r="N5" s="135" t="s">
        <v>558</v>
      </c>
      <c r="O5" s="134">
        <v>3200</v>
      </c>
      <c r="P5" s="135" t="s">
        <v>559</v>
      </c>
      <c r="Q5" s="134">
        <v>200</v>
      </c>
      <c r="R5" s="135" t="s">
        <v>693</v>
      </c>
      <c r="S5" s="134">
        <v>1</v>
      </c>
      <c r="T5" s="134">
        <v>1792</v>
      </c>
      <c r="U5" s="134">
        <v>80</v>
      </c>
      <c r="V5" s="134">
        <v>90</v>
      </c>
      <c r="W5" s="134">
        <v>-45</v>
      </c>
      <c r="X5" s="134"/>
      <c r="Y5" s="134">
        <v>33</v>
      </c>
      <c r="Z5" s="135" t="s">
        <v>559</v>
      </c>
      <c r="AA5" s="198" t="s">
        <v>694</v>
      </c>
      <c r="AB5" s="135" t="s">
        <v>512</v>
      </c>
      <c r="AC5" s="135" t="s">
        <v>375</v>
      </c>
      <c r="AD5" s="135" t="s">
        <v>475</v>
      </c>
      <c r="AE5" s="226" t="s">
        <v>7040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3" t="s">
        <v>7083</v>
      </c>
      <c r="C6" s="134">
        <v>1600</v>
      </c>
      <c r="D6" s="134">
        <v>500</v>
      </c>
      <c r="E6" s="134">
        <v>225</v>
      </c>
      <c r="F6" s="217">
        <v>1</v>
      </c>
      <c r="G6" s="134">
        <v>15</v>
      </c>
      <c r="H6" s="135" t="s">
        <v>2596</v>
      </c>
      <c r="I6" s="204"/>
      <c r="J6" s="134">
        <v>1</v>
      </c>
      <c r="K6" s="204"/>
      <c r="L6" s="134">
        <v>3</v>
      </c>
      <c r="M6" s="271" t="s">
        <v>2594</v>
      </c>
      <c r="N6" s="207" t="s">
        <v>558</v>
      </c>
      <c r="O6" s="134">
        <v>3200</v>
      </c>
      <c r="P6" s="207" t="s">
        <v>559</v>
      </c>
      <c r="Q6" s="134">
        <v>200</v>
      </c>
      <c r="R6" s="41" t="s">
        <v>7083</v>
      </c>
      <c r="S6" s="134">
        <v>1</v>
      </c>
      <c r="T6" s="204">
        <v>1536</v>
      </c>
      <c r="U6" s="204">
        <v>80</v>
      </c>
      <c r="V6" s="204">
        <v>90</v>
      </c>
      <c r="W6" s="204">
        <v>-45</v>
      </c>
      <c r="X6" s="204"/>
      <c r="Y6" s="204">
        <v>33</v>
      </c>
      <c r="Z6" s="41" t="s">
        <v>477</v>
      </c>
      <c r="AA6" s="208" t="s">
        <v>694</v>
      </c>
      <c r="AB6" s="41" t="s">
        <v>6822</v>
      </c>
      <c r="AC6" s="135" t="s">
        <v>375</v>
      </c>
      <c r="AD6" s="41" t="s">
        <v>482</v>
      </c>
      <c r="AE6" s="227" t="s">
        <v>7280</v>
      </c>
      <c r="AF6" s="204"/>
      <c r="AG6" s="204">
        <v>2</v>
      </c>
      <c r="AH6" s="134"/>
      <c r="AI6" s="134">
        <v>300</v>
      </c>
      <c r="AJ6" s="134">
        <v>48</v>
      </c>
      <c r="AK6" s="134">
        <v>30</v>
      </c>
      <c r="AL6" s="134" t="s">
        <v>374</v>
      </c>
      <c r="AM6" s="134" t="s">
        <v>110</v>
      </c>
      <c r="AN6" s="134" t="s">
        <v>56</v>
      </c>
      <c r="AO6" s="204">
        <v>2</v>
      </c>
      <c r="AP6" s="204">
        <v>128</v>
      </c>
      <c r="AQ6" s="204">
        <v>60</v>
      </c>
      <c r="AR6" s="204">
        <v>100</v>
      </c>
      <c r="AS6" s="204">
        <v>100</v>
      </c>
      <c r="AT6" s="204">
        <v>20</v>
      </c>
      <c r="AU6" s="204">
        <v>180</v>
      </c>
      <c r="AV6" s="207" t="s">
        <v>391</v>
      </c>
      <c r="AW6" s="207" t="s">
        <v>374</v>
      </c>
      <c r="AX6" s="207" t="s">
        <v>110</v>
      </c>
      <c r="AY6" s="207" t="s">
        <v>56</v>
      </c>
      <c r="AZ6" s="135" t="s">
        <v>2642</v>
      </c>
      <c r="BA6" s="134">
        <v>3100</v>
      </c>
      <c r="BB6" s="211"/>
    </row>
    <row r="7" spans="1:55" ht="24" customHeight="1" x14ac:dyDescent="0.35">
      <c r="A7" s="132">
        <v>4</v>
      </c>
      <c r="B7" s="220" t="s">
        <v>6690</v>
      </c>
      <c r="C7" s="134">
        <v>1600</v>
      </c>
      <c r="D7" s="134">
        <v>500</v>
      </c>
      <c r="E7" s="134">
        <v>50</v>
      </c>
      <c r="F7" s="217">
        <v>1</v>
      </c>
      <c r="G7" s="134">
        <v>15</v>
      </c>
      <c r="H7" s="135" t="s">
        <v>2596</v>
      </c>
      <c r="I7" s="204"/>
      <c r="J7" s="134"/>
      <c r="K7" s="204"/>
      <c r="L7" s="134">
        <v>1</v>
      </c>
      <c r="M7" s="204"/>
      <c r="N7" s="207" t="s">
        <v>558</v>
      </c>
      <c r="O7" s="134">
        <v>3200</v>
      </c>
      <c r="P7" s="207" t="s">
        <v>559</v>
      </c>
      <c r="Q7" s="134">
        <v>200</v>
      </c>
      <c r="R7" s="213" t="s">
        <v>6690</v>
      </c>
      <c r="S7" s="134">
        <v>1</v>
      </c>
      <c r="T7" s="204">
        <v>1920</v>
      </c>
      <c r="U7" s="204">
        <v>80</v>
      </c>
      <c r="V7" s="204">
        <v>90</v>
      </c>
      <c r="W7" s="204">
        <v>-45</v>
      </c>
      <c r="X7" s="204"/>
      <c r="Y7" s="204">
        <v>33</v>
      </c>
      <c r="Z7" s="207" t="s">
        <v>559</v>
      </c>
      <c r="AA7" s="239" t="s">
        <v>694</v>
      </c>
      <c r="AB7" s="207" t="s">
        <v>512</v>
      </c>
      <c r="AC7" s="135" t="s">
        <v>375</v>
      </c>
      <c r="AD7" s="207" t="s">
        <v>475</v>
      </c>
      <c r="AE7" s="229" t="s">
        <v>6691</v>
      </c>
      <c r="AF7" s="204">
        <v>5</v>
      </c>
      <c r="AG7" s="204">
        <v>2</v>
      </c>
      <c r="AH7" s="134"/>
      <c r="AI7" s="134">
        <v>150</v>
      </c>
      <c r="AJ7" s="134">
        <v>48</v>
      </c>
      <c r="AK7" s="134">
        <v>30</v>
      </c>
      <c r="AL7" s="134" t="s">
        <v>374</v>
      </c>
      <c r="AM7" s="134" t="s">
        <v>110</v>
      </c>
      <c r="AN7" s="134" t="s">
        <v>56</v>
      </c>
      <c r="AO7" s="204">
        <v>7</v>
      </c>
      <c r="AP7" s="204"/>
      <c r="AQ7" s="204"/>
      <c r="AR7" s="204">
        <v>100</v>
      </c>
      <c r="AS7" s="204">
        <v>100</v>
      </c>
      <c r="AT7" s="204">
        <v>40</v>
      </c>
      <c r="AU7" s="204">
        <v>180</v>
      </c>
      <c r="AV7" s="207" t="s">
        <v>391</v>
      </c>
      <c r="AW7" s="207" t="s">
        <v>374</v>
      </c>
      <c r="AX7" s="207" t="s">
        <v>110</v>
      </c>
      <c r="AY7" s="207" t="s">
        <v>56</v>
      </c>
      <c r="AZ7" s="207" t="s">
        <v>2597</v>
      </c>
      <c r="BA7" s="134">
        <v>3100</v>
      </c>
      <c r="BB7" s="134"/>
    </row>
    <row r="8" spans="1:55" ht="24" customHeight="1" x14ac:dyDescent="0.35">
      <c r="A8" s="132">
        <v>5</v>
      </c>
      <c r="B8" s="133" t="s">
        <v>692</v>
      </c>
      <c r="C8" s="134">
        <v>10</v>
      </c>
      <c r="D8" s="134">
        <v>10</v>
      </c>
      <c r="E8" s="134">
        <v>28</v>
      </c>
      <c r="F8" s="217"/>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8"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7"/>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8"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7"/>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8"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6"/>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9"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7"/>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9"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6"/>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9"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6747</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6747</v>
      </c>
      <c r="S14" s="134">
        <v>1</v>
      </c>
      <c r="T14" s="42">
        <v>960</v>
      </c>
      <c r="U14" s="42">
        <v>25</v>
      </c>
      <c r="V14" s="8">
        <v>90</v>
      </c>
      <c r="W14" s="8">
        <v>-60</v>
      </c>
      <c r="X14" s="8"/>
      <c r="Y14" s="8">
        <v>33</v>
      </c>
      <c r="Z14" s="13" t="s">
        <v>358</v>
      </c>
      <c r="AA14" s="13"/>
      <c r="AB14" s="13"/>
      <c r="AC14" s="135" t="s">
        <v>375</v>
      </c>
      <c r="AD14" s="13" t="s">
        <v>356</v>
      </c>
      <c r="AE14" s="225" t="s">
        <v>6747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7272</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7272</v>
      </c>
      <c r="S15" s="134"/>
      <c r="T15" s="8">
        <v>960</v>
      </c>
      <c r="U15" s="8"/>
      <c r="V15" s="8">
        <v>90</v>
      </c>
      <c r="W15" s="8">
        <v>-60</v>
      </c>
      <c r="X15" s="8"/>
      <c r="Y15" s="8">
        <v>33</v>
      </c>
      <c r="Z15" s="13" t="s">
        <v>366</v>
      </c>
      <c r="AA15" s="13" t="s">
        <v>6744</v>
      </c>
      <c r="AB15" s="197" t="s">
        <v>6745</v>
      </c>
      <c r="AC15" s="135" t="s">
        <v>360</v>
      </c>
      <c r="AD15" s="13" t="s">
        <v>531</v>
      </c>
      <c r="AE15" s="227" t="s">
        <v>6746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0"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5"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5"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5"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7">
        <v>1</v>
      </c>
      <c r="G20" s="134">
        <v>100</v>
      </c>
      <c r="H20" s="135" t="s">
        <v>2593</v>
      </c>
      <c r="I20" s="204"/>
      <c r="J20" s="134">
        <v>1</v>
      </c>
      <c r="K20" s="204"/>
      <c r="L20" s="134">
        <v>10</v>
      </c>
      <c r="M20" s="204"/>
      <c r="N20" s="207" t="s">
        <v>672</v>
      </c>
      <c r="O20" s="134">
        <v>475</v>
      </c>
      <c r="P20" s="207" t="s">
        <v>472</v>
      </c>
      <c r="Q20" s="134">
        <v>450</v>
      </c>
      <c r="R20" s="207" t="s">
        <v>670</v>
      </c>
      <c r="S20" s="134">
        <v>1</v>
      </c>
      <c r="T20" s="204">
        <v>384</v>
      </c>
      <c r="U20" s="204">
        <v>80</v>
      </c>
      <c r="V20" s="204"/>
      <c r="W20" s="204">
        <v>-20</v>
      </c>
      <c r="X20" s="204"/>
      <c r="Y20" s="204">
        <v>33</v>
      </c>
      <c r="Z20" s="207" t="s">
        <v>472</v>
      </c>
      <c r="AA20" s="207"/>
      <c r="AB20" s="207" t="s">
        <v>671</v>
      </c>
      <c r="AC20" s="135" t="s">
        <v>360</v>
      </c>
      <c r="AD20" s="207" t="s">
        <v>356</v>
      </c>
      <c r="AE20" s="229" t="s">
        <v>2617</v>
      </c>
      <c r="AF20" s="204">
        <v>1</v>
      </c>
      <c r="AG20" s="204">
        <v>10</v>
      </c>
      <c r="AH20" s="134"/>
      <c r="AI20" s="134">
        <v>95</v>
      </c>
      <c r="AJ20" s="134">
        <v>256</v>
      </c>
      <c r="AK20" s="134">
        <v>200</v>
      </c>
      <c r="AL20" s="134" t="s">
        <v>374</v>
      </c>
      <c r="AM20" s="134" t="s">
        <v>110</v>
      </c>
      <c r="AN20" s="134" t="s">
        <v>54</v>
      </c>
      <c r="AO20" s="204">
        <v>5</v>
      </c>
      <c r="AP20" s="204"/>
      <c r="AQ20" s="204"/>
      <c r="AR20" s="204">
        <v>10</v>
      </c>
      <c r="AS20" s="204">
        <v>10</v>
      </c>
      <c r="AT20" s="204">
        <v>100</v>
      </c>
      <c r="AU20" s="204">
        <v>180</v>
      </c>
      <c r="AV20" s="207" t="s">
        <v>473</v>
      </c>
      <c r="AW20" s="207" t="s">
        <v>374</v>
      </c>
      <c r="AX20" s="207" t="s">
        <v>110</v>
      </c>
      <c r="AY20" s="207" t="s">
        <v>54</v>
      </c>
      <c r="AZ20" s="207" t="s">
        <v>2614</v>
      </c>
      <c r="BA20" s="134">
        <v>3750</v>
      </c>
      <c r="BB20" s="134"/>
    </row>
    <row r="21" spans="1:55" ht="24" customHeight="1" x14ac:dyDescent="0.35">
      <c r="A21" s="132">
        <v>18</v>
      </c>
      <c r="B21" s="133" t="s">
        <v>7276</v>
      </c>
      <c r="C21" s="134">
        <v>2200</v>
      </c>
      <c r="D21" s="134">
        <v>375</v>
      </c>
      <c r="E21" s="134">
        <v>2000</v>
      </c>
      <c r="F21" s="216">
        <v>1</v>
      </c>
      <c r="G21" s="134">
        <v>500</v>
      </c>
      <c r="H21" s="135" t="s">
        <v>2593</v>
      </c>
      <c r="I21" s="42"/>
      <c r="J21" s="134">
        <v>1</v>
      </c>
      <c r="K21" s="42"/>
      <c r="L21" s="134">
        <v>10</v>
      </c>
      <c r="M21" s="42"/>
      <c r="N21" s="41" t="s">
        <v>6750</v>
      </c>
      <c r="O21" s="134">
        <v>200</v>
      </c>
      <c r="P21" s="41" t="s">
        <v>472</v>
      </c>
      <c r="Q21" s="134">
        <v>300</v>
      </c>
      <c r="R21" s="41" t="s">
        <v>7276</v>
      </c>
      <c r="S21" s="134">
        <v>1</v>
      </c>
      <c r="T21" s="204">
        <v>384</v>
      </c>
      <c r="U21" s="204">
        <v>100</v>
      </c>
      <c r="V21" s="42"/>
      <c r="W21" s="42">
        <v>-80</v>
      </c>
      <c r="X21" s="42"/>
      <c r="Y21" s="42">
        <v>33</v>
      </c>
      <c r="Z21" s="41" t="s">
        <v>472</v>
      </c>
      <c r="AA21" s="41"/>
      <c r="AB21" s="208" t="s">
        <v>6752</v>
      </c>
      <c r="AC21" s="135" t="s">
        <v>360</v>
      </c>
      <c r="AD21" s="41" t="s">
        <v>513</v>
      </c>
      <c r="AE21" s="240" t="s">
        <v>7275</v>
      </c>
      <c r="AF21" s="42">
        <v>1</v>
      </c>
      <c r="AG21" s="42">
        <v>1</v>
      </c>
      <c r="AH21" s="134"/>
      <c r="AI21" s="134">
        <v>75</v>
      </c>
      <c r="AJ21" s="134">
        <v>640</v>
      </c>
      <c r="AK21" s="134">
        <v>250</v>
      </c>
      <c r="AL21" s="134" t="s">
        <v>374</v>
      </c>
      <c r="AM21" s="134" t="s">
        <v>110</v>
      </c>
      <c r="AN21" s="134" t="s">
        <v>54</v>
      </c>
      <c r="AO21" s="204">
        <v>5</v>
      </c>
      <c r="AP21" s="42">
        <v>256</v>
      </c>
      <c r="AQ21" s="42">
        <v>1500</v>
      </c>
      <c r="AR21" s="204">
        <v>10</v>
      </c>
      <c r="AS21" s="42">
        <v>10</v>
      </c>
      <c r="AT21" s="204"/>
      <c r="AU21" s="42">
        <v>180</v>
      </c>
      <c r="AV21" s="41" t="s">
        <v>473</v>
      </c>
      <c r="AW21" s="207" t="s">
        <v>374</v>
      </c>
      <c r="AX21" s="207" t="s">
        <v>110</v>
      </c>
      <c r="AY21" s="41" t="s">
        <v>54</v>
      </c>
      <c r="AZ21" s="207"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5"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7"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5"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7" t="s">
        <v>367</v>
      </c>
      <c r="AX23" s="207" t="s">
        <v>109</v>
      </c>
      <c r="AY23" s="135" t="s">
        <v>487</v>
      </c>
      <c r="AZ23" s="135" t="s">
        <v>2620</v>
      </c>
      <c r="BA23" s="134">
        <v>3000</v>
      </c>
      <c r="BB23" s="134"/>
    </row>
    <row r="24" spans="1:55" ht="24" customHeight="1" x14ac:dyDescent="0.35">
      <c r="A24" s="132">
        <v>21</v>
      </c>
      <c r="B24" s="133" t="s">
        <v>6749</v>
      </c>
      <c r="C24" s="134">
        <v>1067</v>
      </c>
      <c r="D24" s="134">
        <v>213</v>
      </c>
      <c r="E24" s="134">
        <v>500</v>
      </c>
      <c r="F24" s="73"/>
      <c r="G24" s="134">
        <v>100</v>
      </c>
      <c r="H24" s="135" t="s">
        <v>2593</v>
      </c>
      <c r="I24" s="8"/>
      <c r="J24" s="134">
        <v>1</v>
      </c>
      <c r="K24" s="8"/>
      <c r="L24" s="134">
        <v>100</v>
      </c>
      <c r="M24" s="8"/>
      <c r="N24" s="13" t="s">
        <v>6750</v>
      </c>
      <c r="O24" s="134">
        <v>800</v>
      </c>
      <c r="P24" s="13" t="s">
        <v>373</v>
      </c>
      <c r="Q24" s="134">
        <v>0</v>
      </c>
      <c r="R24" s="13" t="s">
        <v>6749</v>
      </c>
      <c r="S24" s="134">
        <v>1</v>
      </c>
      <c r="T24" s="8">
        <v>90</v>
      </c>
      <c r="U24" s="302">
        <v>384</v>
      </c>
      <c r="V24" s="8"/>
      <c r="W24" s="8">
        <v>-80</v>
      </c>
      <c r="X24" s="8"/>
      <c r="Y24" s="8">
        <v>33</v>
      </c>
      <c r="Z24" s="13" t="s">
        <v>373</v>
      </c>
      <c r="AA24" s="13"/>
      <c r="AB24" s="197" t="s">
        <v>6751</v>
      </c>
      <c r="AC24" s="135" t="s">
        <v>360</v>
      </c>
      <c r="AD24" s="13" t="s">
        <v>513</v>
      </c>
      <c r="AE24" s="227" t="s">
        <v>6749</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7056</v>
      </c>
      <c r="S25" s="134">
        <v>1</v>
      </c>
      <c r="T25" s="8">
        <v>26</v>
      </c>
      <c r="U25" s="302">
        <v>1600</v>
      </c>
      <c r="V25" s="8">
        <v>90</v>
      </c>
      <c r="W25" s="8">
        <v>-60</v>
      </c>
      <c r="X25" s="8"/>
      <c r="Y25" s="8">
        <v>33</v>
      </c>
      <c r="Z25" s="13" t="s">
        <v>398</v>
      </c>
      <c r="AA25" s="13" t="s">
        <v>6878</v>
      </c>
      <c r="AB25" s="13" t="s">
        <v>395</v>
      </c>
      <c r="AC25" s="135" t="s">
        <v>375</v>
      </c>
      <c r="AD25" s="13" t="s">
        <v>396</v>
      </c>
      <c r="AE25" s="227" t="s">
        <v>7406</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6"/>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0"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5"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1"/>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0"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1"/>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0"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8758</v>
      </c>
      <c r="C30" s="134">
        <v>10</v>
      </c>
      <c r="D30" s="134">
        <v>10</v>
      </c>
      <c r="E30" s="134">
        <v>28</v>
      </c>
      <c r="F30" s="201"/>
      <c r="G30" s="134">
        <v>25</v>
      </c>
      <c r="H30" s="135" t="s">
        <v>2602</v>
      </c>
      <c r="I30" s="7"/>
      <c r="J30" s="134">
        <v>1</v>
      </c>
      <c r="K30" s="7"/>
      <c r="L30" s="134">
        <v>30</v>
      </c>
      <c r="M30" s="7"/>
      <c r="N30" s="7" t="s">
        <v>364</v>
      </c>
      <c r="O30" s="134">
        <v>1500</v>
      </c>
      <c r="P30" s="7" t="s">
        <v>376</v>
      </c>
      <c r="Q30" s="134">
        <v>10</v>
      </c>
      <c r="R30" s="7" t="s">
        <v>8758</v>
      </c>
      <c r="S30" s="134">
        <v>1</v>
      </c>
      <c r="T30" s="8">
        <v>960</v>
      </c>
      <c r="U30" s="8">
        <v>55</v>
      </c>
      <c r="V30" s="8">
        <v>90</v>
      </c>
      <c r="W30" s="8">
        <v>-30</v>
      </c>
      <c r="X30" s="8"/>
      <c r="Y30" s="8">
        <v>33</v>
      </c>
      <c r="Z30" s="7" t="s">
        <v>376</v>
      </c>
      <c r="AA30" s="7" t="s">
        <v>8760</v>
      </c>
      <c r="AB30" s="7" t="s">
        <v>659</v>
      </c>
      <c r="AC30" s="135" t="s">
        <v>360</v>
      </c>
      <c r="AD30" s="7" t="s">
        <v>363</v>
      </c>
      <c r="AE30" s="230" t="s">
        <v>8759</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2"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5"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0"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5"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2"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5"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3" t="s">
        <v>7679</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7679</v>
      </c>
      <c r="S34" s="134">
        <v>1</v>
      </c>
      <c r="T34" s="134">
        <v>1280</v>
      </c>
      <c r="U34" s="134">
        <v>63</v>
      </c>
      <c r="V34" s="8">
        <v>90</v>
      </c>
      <c r="W34" s="8">
        <v>-60</v>
      </c>
      <c r="X34" s="134">
        <v>32</v>
      </c>
      <c r="Y34" s="8">
        <v>33</v>
      </c>
      <c r="Z34" s="13" t="s">
        <v>376</v>
      </c>
      <c r="AA34" s="197" t="s">
        <v>647</v>
      </c>
      <c r="AB34" s="13" t="s">
        <v>441</v>
      </c>
      <c r="AC34" s="135" t="s">
        <v>360</v>
      </c>
      <c r="AD34" s="13" t="s">
        <v>497</v>
      </c>
      <c r="AE34" s="227" t="s">
        <v>8840</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2"/>
    </row>
    <row r="35" spans="1:54" ht="24" customHeight="1" x14ac:dyDescent="0.35">
      <c r="A35" s="132">
        <v>30</v>
      </c>
      <c r="B35" s="221"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4">
        <v>1088</v>
      </c>
      <c r="U35" s="204">
        <v>63</v>
      </c>
      <c r="V35" s="134">
        <v>90</v>
      </c>
      <c r="W35" s="134">
        <v>-60</v>
      </c>
      <c r="X35" s="204">
        <v>48</v>
      </c>
      <c r="Y35" s="134">
        <v>33</v>
      </c>
      <c r="Z35" s="135" t="s">
        <v>376</v>
      </c>
      <c r="AA35" s="198" t="s">
        <v>647</v>
      </c>
      <c r="AB35" s="135" t="s">
        <v>648</v>
      </c>
      <c r="AC35" s="135" t="s">
        <v>360</v>
      </c>
      <c r="AD35" s="135" t="s">
        <v>497</v>
      </c>
      <c r="AE35" s="225" t="s">
        <v>1686</v>
      </c>
      <c r="AF35" s="134"/>
      <c r="AG35" s="204">
        <v>2</v>
      </c>
      <c r="AH35" s="134"/>
      <c r="AI35" s="134"/>
      <c r="AJ35" s="134"/>
      <c r="AK35" s="134"/>
      <c r="AL35" s="134"/>
      <c r="AM35" s="134"/>
      <c r="AN35" s="134"/>
      <c r="AO35" s="134"/>
      <c r="AP35" s="204">
        <v>192</v>
      </c>
      <c r="AQ35" s="204">
        <v>60</v>
      </c>
      <c r="AR35" s="204">
        <v>100</v>
      </c>
      <c r="AS35" s="204">
        <v>200</v>
      </c>
      <c r="AT35" s="134"/>
      <c r="AU35" s="204">
        <v>180</v>
      </c>
      <c r="AV35" s="135" t="s">
        <v>359</v>
      </c>
      <c r="AW35" s="135" t="s">
        <v>367</v>
      </c>
      <c r="AX35" s="135" t="s">
        <v>102</v>
      </c>
      <c r="AY35" s="135" t="s">
        <v>48</v>
      </c>
      <c r="AZ35" s="135" t="s">
        <v>2624</v>
      </c>
      <c r="BA35" s="134">
        <v>5600</v>
      </c>
      <c r="BB35" s="134"/>
    </row>
    <row r="36" spans="1:54" ht="24" customHeight="1" x14ac:dyDescent="0.35">
      <c r="A36" s="132">
        <v>32</v>
      </c>
      <c r="B36" s="220" t="s">
        <v>7082</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7082</v>
      </c>
      <c r="S36" s="134">
        <v>1</v>
      </c>
      <c r="T36" s="134">
        <v>1344</v>
      </c>
      <c r="U36" s="134">
        <v>63</v>
      </c>
      <c r="V36" s="8">
        <v>90</v>
      </c>
      <c r="W36" s="8">
        <v>-60</v>
      </c>
      <c r="X36" s="134">
        <v>48</v>
      </c>
      <c r="Y36" s="8">
        <v>33</v>
      </c>
      <c r="Z36" s="13" t="s">
        <v>376</v>
      </c>
      <c r="AA36" s="197" t="s">
        <v>647</v>
      </c>
      <c r="AB36" s="13" t="s">
        <v>435</v>
      </c>
      <c r="AC36" s="135" t="s">
        <v>360</v>
      </c>
      <c r="AD36" s="13" t="s">
        <v>497</v>
      </c>
      <c r="AE36" s="227" t="s">
        <v>8839</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2"/>
    </row>
    <row r="37" spans="1:54" ht="24" customHeight="1" x14ac:dyDescent="0.35">
      <c r="A37" s="132">
        <v>33</v>
      </c>
      <c r="B37" s="223" t="s">
        <v>7152</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7152</v>
      </c>
      <c r="S37" s="134">
        <v>1</v>
      </c>
      <c r="T37" s="180">
        <v>1088</v>
      </c>
      <c r="U37" s="180">
        <v>63</v>
      </c>
      <c r="V37" s="180">
        <v>90</v>
      </c>
      <c r="W37" s="180">
        <v>-60</v>
      </c>
      <c r="X37" s="180">
        <v>48</v>
      </c>
      <c r="Y37" s="180">
        <v>33</v>
      </c>
      <c r="Z37" s="181" t="s">
        <v>376</v>
      </c>
      <c r="AA37" s="199" t="s">
        <v>6694</v>
      </c>
      <c r="AB37" s="199" t="s">
        <v>6695</v>
      </c>
      <c r="AC37" s="135" t="s">
        <v>360</v>
      </c>
      <c r="AD37" s="181" t="s">
        <v>497</v>
      </c>
      <c r="AE37" s="226" t="s">
        <v>6696</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1"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9" t="s">
        <v>644</v>
      </c>
      <c r="AC38" s="135" t="s">
        <v>360</v>
      </c>
      <c r="AD38" s="135" t="s">
        <v>622</v>
      </c>
      <c r="AE38" s="225"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20" t="s">
        <v>7081</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7081</v>
      </c>
      <c r="S39" s="134">
        <v>1</v>
      </c>
      <c r="T39" s="134">
        <v>1280</v>
      </c>
      <c r="U39" s="134">
        <v>65</v>
      </c>
      <c r="V39" s="8">
        <v>90</v>
      </c>
      <c r="W39" s="8">
        <v>-60</v>
      </c>
      <c r="X39" s="8"/>
      <c r="Y39" s="8">
        <v>33</v>
      </c>
      <c r="Z39" s="13" t="s">
        <v>376</v>
      </c>
      <c r="AA39" s="13" t="s">
        <v>6756</v>
      </c>
      <c r="AB39" s="13" t="s">
        <v>435</v>
      </c>
      <c r="AC39" s="135" t="s">
        <v>375</v>
      </c>
      <c r="AD39" s="13" t="s">
        <v>497</v>
      </c>
      <c r="AE39" s="226" t="s">
        <v>7410</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2100</v>
      </c>
      <c r="BB39" s="212"/>
    </row>
    <row r="40" spans="1:54" ht="24" customHeight="1" x14ac:dyDescent="0.35">
      <c r="A40" s="132">
        <v>37</v>
      </c>
      <c r="B40" s="223" t="s">
        <v>7491</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7491</v>
      </c>
      <c r="S40" s="134">
        <v>1</v>
      </c>
      <c r="T40" s="134">
        <v>1280</v>
      </c>
      <c r="U40" s="134">
        <v>65</v>
      </c>
      <c r="V40" s="8">
        <v>90</v>
      </c>
      <c r="W40" s="8">
        <v>-60</v>
      </c>
      <c r="X40" s="8"/>
      <c r="Y40" s="8">
        <v>33</v>
      </c>
      <c r="Z40" s="13" t="s">
        <v>376</v>
      </c>
      <c r="AA40" s="13" t="s">
        <v>6756</v>
      </c>
      <c r="AB40" s="13" t="s">
        <v>6755</v>
      </c>
      <c r="AC40" s="135" t="s">
        <v>375</v>
      </c>
      <c r="AD40" s="13" t="s">
        <v>497</v>
      </c>
      <c r="AE40" s="226" t="s">
        <v>8186</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2"/>
    </row>
    <row r="41" spans="1:54" ht="24" customHeight="1" x14ac:dyDescent="0.35">
      <c r="A41" s="132">
        <v>38</v>
      </c>
      <c r="B41" s="220" t="s">
        <v>7076</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7076</v>
      </c>
      <c r="S41" s="134">
        <v>1</v>
      </c>
      <c r="T41" s="134">
        <v>1280</v>
      </c>
      <c r="U41" s="134">
        <v>65</v>
      </c>
      <c r="V41" s="8">
        <v>90</v>
      </c>
      <c r="W41" s="8">
        <v>-60</v>
      </c>
      <c r="X41" s="8"/>
      <c r="Y41" s="8">
        <v>33</v>
      </c>
      <c r="Z41" s="13" t="s">
        <v>376</v>
      </c>
      <c r="AA41" s="13" t="s">
        <v>6756</v>
      </c>
      <c r="AB41" s="197" t="s">
        <v>7556</v>
      </c>
      <c r="AC41" s="135" t="s">
        <v>375</v>
      </c>
      <c r="AD41" s="13" t="s">
        <v>497</v>
      </c>
      <c r="AE41" s="226" t="s">
        <v>8208</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2100</v>
      </c>
      <c r="BB41" s="212"/>
    </row>
    <row r="42" spans="1:54" ht="24" customHeight="1" x14ac:dyDescent="0.35">
      <c r="A42" s="132">
        <v>39</v>
      </c>
      <c r="B42" s="220" t="s">
        <v>8194</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8194</v>
      </c>
      <c r="S42" s="134">
        <v>1</v>
      </c>
      <c r="T42" s="134">
        <v>1472</v>
      </c>
      <c r="U42" s="134">
        <v>65</v>
      </c>
      <c r="V42" s="8">
        <v>90</v>
      </c>
      <c r="W42" s="8">
        <v>-60</v>
      </c>
      <c r="X42" s="8"/>
      <c r="Y42" s="8">
        <v>33</v>
      </c>
      <c r="Z42" s="13" t="s">
        <v>376</v>
      </c>
      <c r="AA42" s="13" t="s">
        <v>6756</v>
      </c>
      <c r="AB42" s="13" t="s">
        <v>441</v>
      </c>
      <c r="AC42" s="135" t="s">
        <v>375</v>
      </c>
      <c r="AD42" s="13" t="s">
        <v>497</v>
      </c>
      <c r="AE42" s="226" t="s">
        <v>7043</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2100</v>
      </c>
      <c r="BB42" s="212"/>
    </row>
    <row r="43" spans="1:54" ht="24" customHeight="1" x14ac:dyDescent="0.35">
      <c r="A43" s="132">
        <v>40</v>
      </c>
      <c r="B43" s="220" t="s">
        <v>7553</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7553</v>
      </c>
      <c r="S43" s="134">
        <v>1</v>
      </c>
      <c r="T43" s="204">
        <v>1280</v>
      </c>
      <c r="U43" s="204">
        <v>65</v>
      </c>
      <c r="V43" s="8">
        <v>90</v>
      </c>
      <c r="W43" s="8">
        <v>-90</v>
      </c>
      <c r="X43" s="42"/>
      <c r="Y43" s="8">
        <v>33</v>
      </c>
      <c r="Z43" s="13" t="s">
        <v>376</v>
      </c>
      <c r="AA43" s="13" t="s">
        <v>643</v>
      </c>
      <c r="AB43" s="197" t="s">
        <v>7556</v>
      </c>
      <c r="AC43" s="135" t="s">
        <v>375</v>
      </c>
      <c r="AD43" s="13" t="s">
        <v>466</v>
      </c>
      <c r="AE43" s="226" t="s">
        <v>8206</v>
      </c>
      <c r="AF43" s="8"/>
      <c r="AG43" s="204">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2"/>
    </row>
    <row r="44" spans="1:54" ht="24" customHeight="1" x14ac:dyDescent="0.35">
      <c r="A44" s="132">
        <v>41</v>
      </c>
      <c r="B44" s="223" t="s">
        <v>7078</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7078</v>
      </c>
      <c r="S44" s="134">
        <v>1</v>
      </c>
      <c r="T44" s="134">
        <v>1280</v>
      </c>
      <c r="U44" s="134">
        <v>65</v>
      </c>
      <c r="V44" s="8"/>
      <c r="W44" s="8">
        <v>-90</v>
      </c>
      <c r="X44" s="8"/>
      <c r="Y44" s="8">
        <v>33</v>
      </c>
      <c r="Z44" s="13" t="s">
        <v>391</v>
      </c>
      <c r="AA44" s="13" t="s">
        <v>643</v>
      </c>
      <c r="AB44" s="197" t="s">
        <v>7286</v>
      </c>
      <c r="AC44" s="135" t="s">
        <v>375</v>
      </c>
      <c r="AD44" s="13" t="s">
        <v>466</v>
      </c>
      <c r="AE44" s="226" t="s">
        <v>7422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1999</v>
      </c>
      <c r="BB44" s="134"/>
    </row>
    <row r="45" spans="1:54" ht="24" customHeight="1" x14ac:dyDescent="0.35">
      <c r="A45" s="132">
        <v>42</v>
      </c>
      <c r="B45" s="223" t="s">
        <v>8191</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8191</v>
      </c>
      <c r="S45" s="134">
        <v>1</v>
      </c>
      <c r="T45" s="134">
        <v>1280</v>
      </c>
      <c r="U45" s="134">
        <v>65</v>
      </c>
      <c r="V45" s="8">
        <v>90</v>
      </c>
      <c r="W45" s="8">
        <v>-60</v>
      </c>
      <c r="X45" s="8"/>
      <c r="Y45" s="8">
        <v>33</v>
      </c>
      <c r="Z45" s="13" t="s">
        <v>376</v>
      </c>
      <c r="AA45" s="13" t="s">
        <v>6756</v>
      </c>
      <c r="AB45" s="197" t="s">
        <v>6760</v>
      </c>
      <c r="AC45" s="135" t="s">
        <v>375</v>
      </c>
      <c r="AD45" s="13" t="s">
        <v>497</v>
      </c>
      <c r="AE45" s="226" t="s">
        <v>8187</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2"/>
    </row>
    <row r="46" spans="1:54" ht="24" customHeight="1" x14ac:dyDescent="0.35">
      <c r="A46" s="132">
        <v>43</v>
      </c>
      <c r="B46" s="220"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8" t="s">
        <v>644</v>
      </c>
      <c r="AC46" s="135" t="s">
        <v>360</v>
      </c>
      <c r="AD46" s="135" t="s">
        <v>622</v>
      </c>
      <c r="AE46" s="226"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2"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8" t="s">
        <v>637</v>
      </c>
      <c r="AC47" s="135" t="s">
        <v>360</v>
      </c>
      <c r="AD47" s="135" t="s">
        <v>625</v>
      </c>
      <c r="AE47" s="226"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0" t="s">
        <v>8204</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8204</v>
      </c>
      <c r="S48" s="134">
        <v>1</v>
      </c>
      <c r="T48" s="134">
        <v>1024</v>
      </c>
      <c r="U48" s="134">
        <v>65</v>
      </c>
      <c r="V48" s="8">
        <v>90</v>
      </c>
      <c r="W48" s="8">
        <v>-60</v>
      </c>
      <c r="X48" s="8"/>
      <c r="Y48" s="8">
        <v>33</v>
      </c>
      <c r="Z48" s="13" t="s">
        <v>391</v>
      </c>
      <c r="AA48" s="13" t="s">
        <v>6753</v>
      </c>
      <c r="AB48" s="13" t="s">
        <v>6754</v>
      </c>
      <c r="AC48" s="135" t="s">
        <v>375</v>
      </c>
      <c r="AD48" s="13" t="s">
        <v>625</v>
      </c>
      <c r="AE48" s="226" t="s">
        <v>8188</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2"/>
    </row>
    <row r="49" spans="1:54" ht="24" customHeight="1" x14ac:dyDescent="0.35">
      <c r="A49" s="132">
        <v>45</v>
      </c>
      <c r="B49" s="223" t="s">
        <v>8189</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8189</v>
      </c>
      <c r="S49" s="134">
        <v>1</v>
      </c>
      <c r="T49" s="134">
        <v>1280</v>
      </c>
      <c r="U49" s="134">
        <v>65</v>
      </c>
      <c r="V49" s="8">
        <v>90</v>
      </c>
      <c r="W49" s="8">
        <v>-60</v>
      </c>
      <c r="X49" s="8"/>
      <c r="Y49" s="8">
        <v>33</v>
      </c>
      <c r="Z49" s="13" t="s">
        <v>391</v>
      </c>
      <c r="AA49" s="13" t="s">
        <v>6753</v>
      </c>
      <c r="AB49" s="13" t="s">
        <v>6755</v>
      </c>
      <c r="AC49" s="135" t="s">
        <v>375</v>
      </c>
      <c r="AD49" s="13" t="s">
        <v>625</v>
      </c>
      <c r="AE49" s="226" t="s">
        <v>8198</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2"/>
    </row>
    <row r="50" spans="1:54" ht="24" customHeight="1" x14ac:dyDescent="0.35">
      <c r="A50" s="132">
        <v>46</v>
      </c>
      <c r="B50" s="220" t="s">
        <v>7073</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7073</v>
      </c>
      <c r="S50" s="134">
        <v>1</v>
      </c>
      <c r="T50" s="134">
        <v>1024</v>
      </c>
      <c r="U50" s="134">
        <v>55</v>
      </c>
      <c r="V50" s="8">
        <v>90</v>
      </c>
      <c r="W50" s="8">
        <v>-60</v>
      </c>
      <c r="X50" s="8"/>
      <c r="Y50" s="8">
        <v>33</v>
      </c>
      <c r="Z50" s="13" t="s">
        <v>391</v>
      </c>
      <c r="AA50" s="13" t="s">
        <v>636</v>
      </c>
      <c r="AB50" s="197" t="s">
        <v>7282</v>
      </c>
      <c r="AC50" s="135" t="s">
        <v>375</v>
      </c>
      <c r="AD50" s="13" t="s">
        <v>625</v>
      </c>
      <c r="AE50" s="227" t="s">
        <v>7042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2"/>
    </row>
    <row r="51" spans="1:54" ht="24" customHeight="1" x14ac:dyDescent="0.35">
      <c r="A51" s="132">
        <v>47</v>
      </c>
      <c r="B51" s="220"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8" t="s">
        <v>637</v>
      </c>
      <c r="AC51" s="135" t="s">
        <v>360</v>
      </c>
      <c r="AD51" s="135" t="s">
        <v>625</v>
      </c>
      <c r="AE51" s="225"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1"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8" t="s">
        <v>634</v>
      </c>
      <c r="AC52" s="135" t="s">
        <v>360</v>
      </c>
      <c r="AD52" s="135" t="s">
        <v>480</v>
      </c>
      <c r="AE52" s="225"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3" t="s">
        <v>7283</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7283</v>
      </c>
      <c r="S53" s="134">
        <v>1</v>
      </c>
      <c r="T53" s="134">
        <v>1024</v>
      </c>
      <c r="U53" s="134">
        <v>55</v>
      </c>
      <c r="V53" s="134">
        <v>90</v>
      </c>
      <c r="W53" s="134">
        <v>-60</v>
      </c>
      <c r="X53" s="134">
        <v>48</v>
      </c>
      <c r="Y53" s="134">
        <v>33</v>
      </c>
      <c r="Z53" s="135" t="s">
        <v>391</v>
      </c>
      <c r="AA53" s="135" t="s">
        <v>633</v>
      </c>
      <c r="AB53" s="198" t="s">
        <v>7284</v>
      </c>
      <c r="AC53" s="135" t="s">
        <v>360</v>
      </c>
      <c r="AD53" s="135" t="s">
        <v>480</v>
      </c>
      <c r="AE53" s="226" t="s">
        <v>7285</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0" t="s">
        <v>7170</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7170</v>
      </c>
      <c r="S54" s="134">
        <v>1</v>
      </c>
      <c r="T54" s="134">
        <v>1024</v>
      </c>
      <c r="U54" s="134">
        <v>55</v>
      </c>
      <c r="V54" s="134">
        <v>90</v>
      </c>
      <c r="W54" s="134">
        <v>-60</v>
      </c>
      <c r="X54" s="134">
        <v>48</v>
      </c>
      <c r="Y54" s="8">
        <v>33</v>
      </c>
      <c r="Z54" s="13" t="s">
        <v>366</v>
      </c>
      <c r="AA54" s="13" t="s">
        <v>6835</v>
      </c>
      <c r="AB54" s="197" t="s">
        <v>6757</v>
      </c>
      <c r="AC54" s="135" t="s">
        <v>360</v>
      </c>
      <c r="AD54" s="13" t="s">
        <v>449</v>
      </c>
      <c r="AE54" s="227" t="s">
        <v>7557</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1"/>
    </row>
    <row r="55" spans="1:54" ht="24" customHeight="1" x14ac:dyDescent="0.35">
      <c r="A55" s="132">
        <v>51</v>
      </c>
      <c r="B55" s="133" t="s">
        <v>6758</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6758</v>
      </c>
      <c r="S55" s="134">
        <v>1</v>
      </c>
      <c r="T55" s="8">
        <v>44</v>
      </c>
      <c r="U55" s="302">
        <v>1280</v>
      </c>
      <c r="V55" s="8">
        <v>90</v>
      </c>
      <c r="W55" s="8">
        <v>-60</v>
      </c>
      <c r="X55" s="8"/>
      <c r="Y55" s="8">
        <v>33</v>
      </c>
      <c r="Z55" s="13" t="s">
        <v>398</v>
      </c>
      <c r="AA55" s="13" t="s">
        <v>6759</v>
      </c>
      <c r="AB55" s="13" t="s">
        <v>395</v>
      </c>
      <c r="AC55" s="135" t="s">
        <v>360</v>
      </c>
      <c r="AD55" s="13" t="s">
        <v>396</v>
      </c>
      <c r="AE55" s="227" t="s">
        <v>7372</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6761</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6761</v>
      </c>
      <c r="S56" s="134">
        <v>1</v>
      </c>
      <c r="T56" s="8">
        <v>44</v>
      </c>
      <c r="U56" s="302">
        <v>1280</v>
      </c>
      <c r="V56" s="8">
        <v>90</v>
      </c>
      <c r="W56" s="8">
        <v>-60</v>
      </c>
      <c r="X56" s="8"/>
      <c r="Y56" s="8">
        <v>33</v>
      </c>
      <c r="Z56" s="13" t="s">
        <v>398</v>
      </c>
      <c r="AA56" s="13" t="s">
        <v>6762</v>
      </c>
      <c r="AB56" s="13" t="s">
        <v>395</v>
      </c>
      <c r="AC56" s="135" t="s">
        <v>375</v>
      </c>
      <c r="AD56" s="13" t="s">
        <v>396</v>
      </c>
      <c r="AE56" s="227" t="s">
        <v>7373</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53</v>
      </c>
      <c r="B57" s="224" t="s">
        <v>6764</v>
      </c>
      <c r="C57" s="134">
        <v>351</v>
      </c>
      <c r="D57" s="134">
        <v>70</v>
      </c>
      <c r="E57" s="134">
        <v>32</v>
      </c>
      <c r="F57" s="73"/>
      <c r="G57" s="134">
        <v>25</v>
      </c>
      <c r="H57" s="135" t="s">
        <v>6765</v>
      </c>
      <c r="I57" s="8"/>
      <c r="J57" s="134">
        <v>1</v>
      </c>
      <c r="K57" s="8"/>
      <c r="L57" s="134">
        <v>1</v>
      </c>
      <c r="M57" s="8"/>
      <c r="N57" s="13" t="s">
        <v>601</v>
      </c>
      <c r="O57" s="134">
        <v>3200</v>
      </c>
      <c r="P57" s="13" t="s">
        <v>376</v>
      </c>
      <c r="Q57" s="134">
        <v>0</v>
      </c>
      <c r="R57" s="13" t="s">
        <v>6764</v>
      </c>
      <c r="S57" s="134">
        <v>1</v>
      </c>
      <c r="T57" s="8">
        <v>44</v>
      </c>
      <c r="U57" s="302">
        <v>1600</v>
      </c>
      <c r="V57" s="8">
        <v>90</v>
      </c>
      <c r="W57" s="8">
        <v>-60</v>
      </c>
      <c r="X57" s="8"/>
      <c r="Y57" s="8">
        <v>33</v>
      </c>
      <c r="Z57" s="13" t="s">
        <v>366</v>
      </c>
      <c r="AA57" s="13"/>
      <c r="AB57" s="13"/>
      <c r="AC57" s="135" t="s">
        <v>375</v>
      </c>
      <c r="AD57" s="13" t="s">
        <v>466</v>
      </c>
      <c r="AE57" s="227" t="s">
        <v>6764</v>
      </c>
      <c r="AF57" s="8"/>
      <c r="AG57" s="8">
        <v>1</v>
      </c>
      <c r="AH57" s="134"/>
      <c r="AI57" s="134"/>
      <c r="AJ57" s="134"/>
      <c r="AK57" s="134"/>
      <c r="AL57" s="134"/>
      <c r="AM57" s="134"/>
      <c r="AN57" s="134"/>
      <c r="AO57" s="8">
        <v>8</v>
      </c>
      <c r="AP57" s="8"/>
      <c r="AQ57" s="8"/>
      <c r="AR57" s="8"/>
      <c r="AS57" s="8">
        <v>100</v>
      </c>
      <c r="AT57" s="8">
        <v>64</v>
      </c>
      <c r="AU57" s="8">
        <v>180</v>
      </c>
      <c r="AV57" s="13" t="s">
        <v>359</v>
      </c>
      <c r="AW57" s="179" t="s">
        <v>367</v>
      </c>
      <c r="AX57" s="13" t="s">
        <v>106</v>
      </c>
      <c r="AY57" s="13" t="s">
        <v>48</v>
      </c>
      <c r="AZ57" s="181"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5"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79" t="s">
        <v>367</v>
      </c>
      <c r="AX58" s="135" t="s">
        <v>102</v>
      </c>
      <c r="AY58" s="135" t="s">
        <v>48</v>
      </c>
      <c r="AZ58" s="135" t="s">
        <v>2604</v>
      </c>
      <c r="BA58" s="134">
        <v>120000</v>
      </c>
      <c r="BB58" s="134"/>
    </row>
    <row r="59" spans="1:54" ht="24" customHeight="1" x14ac:dyDescent="0.35">
      <c r="A59" s="51">
        <v>55</v>
      </c>
      <c r="B59" s="218" t="s">
        <v>8636</v>
      </c>
      <c r="C59" s="134">
        <v>800</v>
      </c>
      <c r="D59" s="134">
        <v>800</v>
      </c>
      <c r="E59" s="134">
        <v>460</v>
      </c>
      <c r="F59" s="74"/>
      <c r="G59" s="134">
        <v>50</v>
      </c>
      <c r="H59" s="135" t="s">
        <v>2602</v>
      </c>
      <c r="I59" s="134"/>
      <c r="J59" s="134">
        <v>1</v>
      </c>
      <c r="K59" s="219"/>
      <c r="L59" s="134">
        <v>6</v>
      </c>
      <c r="M59" s="134" t="s">
        <v>2625</v>
      </c>
      <c r="N59" s="135" t="s">
        <v>385</v>
      </c>
      <c r="O59" s="134">
        <v>2000</v>
      </c>
      <c r="P59" s="135" t="s">
        <v>391</v>
      </c>
      <c r="Q59" s="134">
        <v>100</v>
      </c>
      <c r="R59" s="135" t="s">
        <v>8636</v>
      </c>
      <c r="S59" s="134">
        <v>1</v>
      </c>
      <c r="T59" s="134">
        <v>2304</v>
      </c>
      <c r="U59" s="134">
        <v>75</v>
      </c>
      <c r="V59" s="134">
        <v>90</v>
      </c>
      <c r="W59" s="134">
        <v>-60</v>
      </c>
      <c r="X59" s="134">
        <v>128</v>
      </c>
      <c r="Y59" s="134">
        <v>33</v>
      </c>
      <c r="Z59" s="135" t="s">
        <v>391</v>
      </c>
      <c r="AA59" s="299" t="s">
        <v>8647</v>
      </c>
      <c r="AB59" s="179" t="s">
        <v>8644</v>
      </c>
      <c r="AC59" s="135" t="s">
        <v>375</v>
      </c>
      <c r="AD59" s="135" t="s">
        <v>421</v>
      </c>
      <c r="AE59" s="226" t="s">
        <v>8835</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8" t="s">
        <v>8634</v>
      </c>
      <c r="C60" s="134">
        <v>800</v>
      </c>
      <c r="D60" s="134">
        <v>800</v>
      </c>
      <c r="E60" s="134">
        <v>200</v>
      </c>
      <c r="F60" s="74"/>
      <c r="G60" s="134">
        <v>100</v>
      </c>
      <c r="H60" s="135" t="s">
        <v>2602</v>
      </c>
      <c r="I60" s="8"/>
      <c r="J60" s="134">
        <v>1</v>
      </c>
      <c r="K60" s="52"/>
      <c r="L60" s="134">
        <v>4</v>
      </c>
      <c r="M60" s="134" t="s">
        <v>2625</v>
      </c>
      <c r="N60" s="13" t="s">
        <v>450</v>
      </c>
      <c r="O60" s="134">
        <v>5000</v>
      </c>
      <c r="P60" s="13" t="s">
        <v>451</v>
      </c>
      <c r="Q60" s="134">
        <v>100</v>
      </c>
      <c r="R60" s="13" t="s">
        <v>8634</v>
      </c>
      <c r="S60" s="134"/>
      <c r="T60" s="134">
        <v>2176</v>
      </c>
      <c r="U60" s="302">
        <v>60</v>
      </c>
      <c r="V60" s="8">
        <v>90</v>
      </c>
      <c r="W60" s="8">
        <v>-60</v>
      </c>
      <c r="X60" s="134">
        <v>128</v>
      </c>
      <c r="Y60" s="8">
        <v>33</v>
      </c>
      <c r="Z60" s="13" t="s">
        <v>451</v>
      </c>
      <c r="AA60" s="301" t="s">
        <v>8641</v>
      </c>
      <c r="AB60" s="179" t="s">
        <v>8644</v>
      </c>
      <c r="AC60" s="135" t="s">
        <v>375</v>
      </c>
      <c r="AD60" s="13" t="s">
        <v>449</v>
      </c>
      <c r="AE60" s="227" t="s">
        <v>8834</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8" t="s">
        <v>631</v>
      </c>
      <c r="C61" s="134">
        <v>600</v>
      </c>
      <c r="D61" s="134">
        <v>250</v>
      </c>
      <c r="E61" s="134">
        <v>3</v>
      </c>
      <c r="F61" s="73"/>
      <c r="G61" s="134">
        <v>1</v>
      </c>
      <c r="H61" s="135"/>
      <c r="I61" s="134"/>
      <c r="J61" s="134">
        <v>1</v>
      </c>
      <c r="K61" s="219"/>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79" t="s">
        <v>8879</v>
      </c>
      <c r="AB61" s="179" t="s">
        <v>8880</v>
      </c>
      <c r="AC61" s="135" t="s">
        <v>375</v>
      </c>
      <c r="AD61" s="135"/>
      <c r="AE61" s="225"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8" t="s">
        <v>8639</v>
      </c>
      <c r="C62" s="134">
        <v>500</v>
      </c>
      <c r="D62" s="134">
        <v>500</v>
      </c>
      <c r="E62" s="134">
        <v>80</v>
      </c>
      <c r="F62" s="74"/>
      <c r="G62" s="134">
        <v>25</v>
      </c>
      <c r="H62" s="135" t="s">
        <v>2602</v>
      </c>
      <c r="I62" s="134"/>
      <c r="J62" s="134">
        <v>1</v>
      </c>
      <c r="K62" s="219"/>
      <c r="L62" s="134">
        <v>8</v>
      </c>
      <c r="M62" s="134" t="s">
        <v>8838</v>
      </c>
      <c r="N62" s="135" t="s">
        <v>601</v>
      </c>
      <c r="O62" s="134">
        <v>1500</v>
      </c>
      <c r="P62" s="135" t="s">
        <v>376</v>
      </c>
      <c r="Q62" s="134">
        <v>100</v>
      </c>
      <c r="R62" s="135" t="s">
        <v>8639</v>
      </c>
      <c r="S62" s="134">
        <v>1</v>
      </c>
      <c r="T62" s="134">
        <v>2048</v>
      </c>
      <c r="U62" s="134">
        <v>60</v>
      </c>
      <c r="V62" s="134">
        <v>90</v>
      </c>
      <c r="W62" s="134">
        <v>-60</v>
      </c>
      <c r="X62" s="134">
        <v>128</v>
      </c>
      <c r="Y62" s="134">
        <v>33</v>
      </c>
      <c r="Z62" s="135" t="s">
        <v>376</v>
      </c>
      <c r="AA62" s="300" t="s">
        <v>8643</v>
      </c>
      <c r="AB62" s="179" t="s">
        <v>8644</v>
      </c>
      <c r="AC62" s="135" t="s">
        <v>360</v>
      </c>
      <c r="AD62" s="135" t="s">
        <v>466</v>
      </c>
      <c r="AE62" s="226" t="s">
        <v>8771</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79" t="s">
        <v>367</v>
      </c>
      <c r="AX62" s="135" t="s">
        <v>102</v>
      </c>
      <c r="AY62" s="135" t="s">
        <v>48</v>
      </c>
      <c r="AZ62" s="135" t="s">
        <v>2604</v>
      </c>
      <c r="BA62" s="134">
        <v>300</v>
      </c>
      <c r="BB62" s="134"/>
    </row>
    <row r="63" spans="1:54" ht="24" customHeight="1" x14ac:dyDescent="0.35">
      <c r="A63" s="51">
        <v>55</v>
      </c>
      <c r="B63" s="218" t="s">
        <v>8638</v>
      </c>
      <c r="C63" s="134">
        <v>500</v>
      </c>
      <c r="D63" s="134">
        <v>500</v>
      </c>
      <c r="E63" s="134">
        <v>160</v>
      </c>
      <c r="F63" s="74"/>
      <c r="G63" s="134">
        <v>25</v>
      </c>
      <c r="H63" s="135" t="s">
        <v>2593</v>
      </c>
      <c r="I63" s="134">
        <v>1</v>
      </c>
      <c r="J63" s="134">
        <v>1</v>
      </c>
      <c r="K63" s="219"/>
      <c r="L63" s="134">
        <v>6</v>
      </c>
      <c r="M63" s="134" t="s">
        <v>2625</v>
      </c>
      <c r="N63" s="135" t="s">
        <v>385</v>
      </c>
      <c r="O63" s="134">
        <v>1800</v>
      </c>
      <c r="P63" s="135" t="s">
        <v>594</v>
      </c>
      <c r="Q63" s="134">
        <v>100</v>
      </c>
      <c r="R63" s="135" t="s">
        <v>8638</v>
      </c>
      <c r="S63" s="134">
        <v>1</v>
      </c>
      <c r="T63" s="134">
        <v>2048</v>
      </c>
      <c r="U63" s="134">
        <v>60</v>
      </c>
      <c r="V63" s="134">
        <v>90</v>
      </c>
      <c r="W63" s="134">
        <v>-60</v>
      </c>
      <c r="X63" s="134">
        <v>128</v>
      </c>
      <c r="Y63" s="134">
        <v>33</v>
      </c>
      <c r="Z63" s="135" t="s">
        <v>594</v>
      </c>
      <c r="AA63" s="299" t="s">
        <v>8642</v>
      </c>
      <c r="AB63" s="179" t="s">
        <v>8644</v>
      </c>
      <c r="AC63" s="135" t="s">
        <v>360</v>
      </c>
      <c r="AD63" s="135" t="s">
        <v>356</v>
      </c>
      <c r="AE63" s="226" t="s">
        <v>8651</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8" t="s">
        <v>8635</v>
      </c>
      <c r="C64" s="134">
        <v>500</v>
      </c>
      <c r="D64" s="134">
        <v>500</v>
      </c>
      <c r="E64" s="134">
        <v>130</v>
      </c>
      <c r="F64" s="74"/>
      <c r="G64" s="134">
        <v>35</v>
      </c>
      <c r="H64" s="135" t="s">
        <v>2596</v>
      </c>
      <c r="I64" s="134"/>
      <c r="J64" s="134">
        <v>1</v>
      </c>
      <c r="K64" s="219"/>
      <c r="L64" s="134">
        <v>2</v>
      </c>
      <c r="M64" s="134" t="s">
        <v>2625</v>
      </c>
      <c r="N64" s="135" t="s">
        <v>558</v>
      </c>
      <c r="O64" s="134">
        <v>5000</v>
      </c>
      <c r="P64" s="135" t="s">
        <v>559</v>
      </c>
      <c r="Q64" s="134">
        <v>100</v>
      </c>
      <c r="R64" s="135" t="s">
        <v>8635</v>
      </c>
      <c r="S64" s="134">
        <v>1</v>
      </c>
      <c r="T64" s="134">
        <v>2304</v>
      </c>
      <c r="U64" s="134">
        <v>80</v>
      </c>
      <c r="V64" s="134">
        <v>90</v>
      </c>
      <c r="W64" s="134">
        <v>-60</v>
      </c>
      <c r="X64" s="134">
        <v>128</v>
      </c>
      <c r="Y64" s="134">
        <v>33</v>
      </c>
      <c r="Z64" s="135" t="s">
        <v>559</v>
      </c>
      <c r="AA64" s="299" t="s">
        <v>8648</v>
      </c>
      <c r="AB64" s="179" t="s">
        <v>8644</v>
      </c>
      <c r="AC64" s="135" t="s">
        <v>375</v>
      </c>
      <c r="AD64" s="135" t="s">
        <v>475</v>
      </c>
      <c r="AE64" s="226" t="s">
        <v>8775</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8" t="s">
        <v>8637</v>
      </c>
      <c r="C65" s="134">
        <v>400</v>
      </c>
      <c r="D65" s="134">
        <v>400</v>
      </c>
      <c r="E65" s="134">
        <v>18</v>
      </c>
      <c r="F65" s="73"/>
      <c r="G65" s="134">
        <v>100</v>
      </c>
      <c r="H65" s="135"/>
      <c r="I65" s="134"/>
      <c r="J65" s="134">
        <v>1</v>
      </c>
      <c r="K65" s="219"/>
      <c r="L65" s="134">
        <v>1</v>
      </c>
      <c r="M65" s="134" t="s">
        <v>2625</v>
      </c>
      <c r="N65" s="135" t="s">
        <v>526</v>
      </c>
      <c r="O65" s="134">
        <v>1500</v>
      </c>
      <c r="P65" s="135" t="s">
        <v>365</v>
      </c>
      <c r="Q65" s="134">
        <v>100</v>
      </c>
      <c r="R65" s="179" t="s">
        <v>8637</v>
      </c>
      <c r="S65" s="134"/>
      <c r="T65" s="134">
        <v>1856</v>
      </c>
      <c r="U65" s="134">
        <v>60</v>
      </c>
      <c r="V65" s="134">
        <v>90</v>
      </c>
      <c r="W65" s="134">
        <v>-60</v>
      </c>
      <c r="X65" s="134"/>
      <c r="Y65" s="134">
        <v>33</v>
      </c>
      <c r="Z65" s="135" t="s">
        <v>366</v>
      </c>
      <c r="AA65" s="299" t="s">
        <v>8645</v>
      </c>
      <c r="AB65" s="179" t="s">
        <v>8644</v>
      </c>
      <c r="AC65" s="135" t="s">
        <v>360</v>
      </c>
      <c r="AD65" s="135" t="s">
        <v>480</v>
      </c>
      <c r="AE65" s="226" t="s">
        <v>8773</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8" t="s">
        <v>8640</v>
      </c>
      <c r="C66" s="134">
        <v>300</v>
      </c>
      <c r="D66" s="134">
        <v>300</v>
      </c>
      <c r="E66" s="134">
        <v>22</v>
      </c>
      <c r="F66" s="73"/>
      <c r="G66" s="134">
        <v>1</v>
      </c>
      <c r="H66" s="135"/>
      <c r="I66" s="134"/>
      <c r="J66" s="134">
        <v>1</v>
      </c>
      <c r="K66" s="219"/>
      <c r="L66" s="134">
        <v>5</v>
      </c>
      <c r="M66" s="134" t="s">
        <v>2625</v>
      </c>
      <c r="N66" s="135" t="s">
        <v>584</v>
      </c>
      <c r="O66" s="134">
        <v>700</v>
      </c>
      <c r="P66" s="135" t="s">
        <v>365</v>
      </c>
      <c r="Q66" s="134">
        <v>100</v>
      </c>
      <c r="R66" s="135" t="s">
        <v>8640</v>
      </c>
      <c r="S66" s="134">
        <v>1</v>
      </c>
      <c r="T66" s="134">
        <v>576</v>
      </c>
      <c r="U66" s="134">
        <v>60</v>
      </c>
      <c r="V66" s="134">
        <v>90</v>
      </c>
      <c r="W66" s="134">
        <v>-60</v>
      </c>
      <c r="X66" s="134">
        <v>128</v>
      </c>
      <c r="Y66" s="134">
        <v>33</v>
      </c>
      <c r="Z66" s="135" t="s">
        <v>365</v>
      </c>
      <c r="AA66" s="299" t="s">
        <v>8646</v>
      </c>
      <c r="AB66" s="179" t="s">
        <v>8644</v>
      </c>
      <c r="AC66" s="135" t="s">
        <v>360</v>
      </c>
      <c r="AD66" s="135" t="s">
        <v>466</v>
      </c>
      <c r="AE66" s="226" t="s">
        <v>8650</v>
      </c>
      <c r="AF66" s="134"/>
      <c r="AG66" s="134">
        <v>1</v>
      </c>
      <c r="AH66" s="134">
        <v>1</v>
      </c>
      <c r="AI66" s="134">
        <v>350</v>
      </c>
      <c r="AJ66" s="134">
        <v>96</v>
      </c>
      <c r="AK66" s="134">
        <v>45</v>
      </c>
      <c r="AL66" s="134" t="s">
        <v>374</v>
      </c>
      <c r="AM66" s="134" t="s">
        <v>110</v>
      </c>
      <c r="AN66" s="200"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6">
        <v>56</v>
      </c>
      <c r="B67" s="218" t="s">
        <v>8518</v>
      </c>
      <c r="C67" s="134">
        <v>400</v>
      </c>
      <c r="D67" s="134">
        <v>125</v>
      </c>
      <c r="E67" s="134">
        <v>35</v>
      </c>
      <c r="F67" s="74"/>
      <c r="G67" s="134">
        <v>25</v>
      </c>
      <c r="H67" s="135" t="s">
        <v>2602</v>
      </c>
      <c r="I67" s="134"/>
      <c r="J67" s="134">
        <v>1</v>
      </c>
      <c r="K67" s="219"/>
      <c r="L67" s="134">
        <v>15</v>
      </c>
      <c r="M67" s="134"/>
      <c r="N67" s="135" t="s">
        <v>364</v>
      </c>
      <c r="O67" s="134">
        <v>1500</v>
      </c>
      <c r="P67" s="135" t="s">
        <v>391</v>
      </c>
      <c r="Q67" s="134">
        <v>120</v>
      </c>
      <c r="R67" s="135" t="s">
        <v>8518</v>
      </c>
      <c r="S67" s="134">
        <v>1</v>
      </c>
      <c r="T67" s="134">
        <v>896</v>
      </c>
      <c r="U67" s="134">
        <v>55</v>
      </c>
      <c r="V67" s="134">
        <v>90</v>
      </c>
      <c r="W67" s="134">
        <v>-60</v>
      </c>
      <c r="X67" s="134"/>
      <c r="Y67" s="134">
        <v>33</v>
      </c>
      <c r="Z67" s="135" t="s">
        <v>391</v>
      </c>
      <c r="AA67" s="135" t="s">
        <v>624</v>
      </c>
      <c r="AB67" s="135" t="s">
        <v>8516</v>
      </c>
      <c r="AC67" s="135" t="s">
        <v>360</v>
      </c>
      <c r="AD67" s="135" t="s">
        <v>625</v>
      </c>
      <c r="AE67" s="225" t="s">
        <v>8559</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5" t="s">
        <v>3464</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79" t="s">
        <v>367</v>
      </c>
      <c r="AX68" s="135" t="s">
        <v>102</v>
      </c>
      <c r="AY68" s="135" t="s">
        <v>48</v>
      </c>
      <c r="AZ68" s="135" t="s">
        <v>2629</v>
      </c>
      <c r="BA68" s="134">
        <v>525</v>
      </c>
      <c r="BB68" s="134"/>
    </row>
    <row r="69" spans="1:54" ht="24" customHeight="1" x14ac:dyDescent="0.35">
      <c r="A69" s="296">
        <v>57</v>
      </c>
      <c r="B69" s="218" t="s">
        <v>8519</v>
      </c>
      <c r="C69" s="134">
        <v>1000</v>
      </c>
      <c r="D69" s="134">
        <v>235</v>
      </c>
      <c r="E69" s="134">
        <v>460</v>
      </c>
      <c r="F69" s="74"/>
      <c r="G69" s="134">
        <v>50</v>
      </c>
      <c r="H69" s="135" t="s">
        <v>2602</v>
      </c>
      <c r="I69" s="134"/>
      <c r="J69" s="134">
        <v>1</v>
      </c>
      <c r="K69" s="219"/>
      <c r="L69" s="134">
        <v>80</v>
      </c>
      <c r="M69" s="134" t="s">
        <v>2625</v>
      </c>
      <c r="N69" s="135" t="s">
        <v>385</v>
      </c>
      <c r="O69" s="134">
        <v>1350</v>
      </c>
      <c r="P69" s="135" t="s">
        <v>391</v>
      </c>
      <c r="Q69" s="134">
        <v>100</v>
      </c>
      <c r="R69" s="135" t="s">
        <v>8519</v>
      </c>
      <c r="S69" s="134">
        <v>1</v>
      </c>
      <c r="T69" s="134">
        <v>1792</v>
      </c>
      <c r="U69" s="134">
        <v>75</v>
      </c>
      <c r="V69" s="134">
        <v>90</v>
      </c>
      <c r="W69" s="134">
        <v>-60</v>
      </c>
      <c r="X69" s="134">
        <v>64</v>
      </c>
      <c r="Y69" s="134">
        <v>33</v>
      </c>
      <c r="Z69" s="135" t="s">
        <v>391</v>
      </c>
      <c r="AA69" s="135" t="s">
        <v>627</v>
      </c>
      <c r="AB69" s="135" t="s">
        <v>8516</v>
      </c>
      <c r="AC69" s="135" t="s">
        <v>375</v>
      </c>
      <c r="AD69" s="135" t="s">
        <v>421</v>
      </c>
      <c r="AE69" s="225" t="s">
        <v>8560</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5" t="s">
        <v>3463</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6">
        <v>58</v>
      </c>
      <c r="B71" s="218" t="s">
        <v>8520</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8520</v>
      </c>
      <c r="S71" s="134">
        <v>1</v>
      </c>
      <c r="T71" s="8">
        <v>100</v>
      </c>
      <c r="U71" s="302">
        <v>70</v>
      </c>
      <c r="V71" s="8">
        <v>90</v>
      </c>
      <c r="W71" s="8">
        <v>-60</v>
      </c>
      <c r="X71" s="8"/>
      <c r="Y71" s="8">
        <v>33</v>
      </c>
      <c r="Z71" s="13" t="s">
        <v>483</v>
      </c>
      <c r="AA71" s="13" t="s">
        <v>586</v>
      </c>
      <c r="AB71" s="13" t="s">
        <v>8516</v>
      </c>
      <c r="AC71" s="135" t="s">
        <v>360</v>
      </c>
      <c r="AD71" s="13" t="s">
        <v>482</v>
      </c>
      <c r="AE71" s="227" t="s">
        <v>8561</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7140</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7140</v>
      </c>
      <c r="S72" s="134">
        <v>1</v>
      </c>
      <c r="T72" s="8">
        <v>100</v>
      </c>
      <c r="U72" s="302">
        <v>70</v>
      </c>
      <c r="V72" s="8">
        <v>90</v>
      </c>
      <c r="W72" s="8">
        <v>-60</v>
      </c>
      <c r="X72" s="8"/>
      <c r="Y72" s="8">
        <v>33</v>
      </c>
      <c r="Z72" s="13" t="s">
        <v>483</v>
      </c>
      <c r="AA72" s="13" t="s">
        <v>586</v>
      </c>
      <c r="AB72" s="13" t="s">
        <v>612</v>
      </c>
      <c r="AC72" s="135" t="s">
        <v>360</v>
      </c>
      <c r="AD72" s="13" t="s">
        <v>482</v>
      </c>
      <c r="AE72" s="227" t="s">
        <v>7374</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6">
        <v>59</v>
      </c>
      <c r="B73" s="218" t="s">
        <v>8521</v>
      </c>
      <c r="C73" s="134">
        <v>700</v>
      </c>
      <c r="D73" s="134">
        <v>100</v>
      </c>
      <c r="E73" s="134">
        <v>55</v>
      </c>
      <c r="F73" s="74"/>
      <c r="G73" s="134">
        <v>1</v>
      </c>
      <c r="H73" s="135"/>
      <c r="I73" s="8"/>
      <c r="J73" s="134">
        <v>1</v>
      </c>
      <c r="K73" s="52"/>
      <c r="L73" s="134">
        <v>1</v>
      </c>
      <c r="M73" s="8"/>
      <c r="N73" s="13" t="s">
        <v>467</v>
      </c>
      <c r="O73" s="134">
        <v>800</v>
      </c>
      <c r="P73" s="13" t="s">
        <v>428</v>
      </c>
      <c r="Q73" s="134">
        <v>100</v>
      </c>
      <c r="R73" s="13" t="s">
        <v>8521</v>
      </c>
      <c r="S73" s="134">
        <v>1</v>
      </c>
      <c r="T73" s="8">
        <v>200</v>
      </c>
      <c r="U73" s="302">
        <v>60</v>
      </c>
      <c r="V73" s="8">
        <v>90</v>
      </c>
      <c r="W73" s="8">
        <v>-60</v>
      </c>
      <c r="X73" s="8"/>
      <c r="Y73" s="8">
        <v>33</v>
      </c>
      <c r="Z73" s="13" t="s">
        <v>428</v>
      </c>
      <c r="AA73" s="13" t="s">
        <v>579</v>
      </c>
      <c r="AB73" s="13" t="s">
        <v>8516</v>
      </c>
      <c r="AC73" s="135" t="s">
        <v>417</v>
      </c>
      <c r="AD73" s="13" t="s">
        <v>466</v>
      </c>
      <c r="AE73" s="227" t="s">
        <v>8562</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7141</v>
      </c>
      <c r="C74" s="134">
        <v>700</v>
      </c>
      <c r="D74" s="134">
        <v>100</v>
      </c>
      <c r="E74" s="134">
        <v>55</v>
      </c>
      <c r="F74" s="73"/>
      <c r="G74" s="134">
        <v>1</v>
      </c>
      <c r="H74" s="135"/>
      <c r="I74" s="8"/>
      <c r="J74" s="134">
        <v>1</v>
      </c>
      <c r="K74" s="8"/>
      <c r="L74" s="134">
        <v>1</v>
      </c>
      <c r="M74" s="8"/>
      <c r="N74" s="13" t="s">
        <v>467</v>
      </c>
      <c r="O74" s="134">
        <v>800</v>
      </c>
      <c r="P74" s="13" t="s">
        <v>428</v>
      </c>
      <c r="Q74" s="134">
        <v>100</v>
      </c>
      <c r="R74" s="13" t="s">
        <v>7141</v>
      </c>
      <c r="S74" s="134">
        <v>1</v>
      </c>
      <c r="T74" s="8">
        <v>200</v>
      </c>
      <c r="U74" s="302">
        <v>60</v>
      </c>
      <c r="V74" s="8">
        <v>90</v>
      </c>
      <c r="W74" s="8">
        <v>-60</v>
      </c>
      <c r="X74" s="8"/>
      <c r="Y74" s="8">
        <v>33</v>
      </c>
      <c r="Z74" s="13" t="s">
        <v>428</v>
      </c>
      <c r="AA74" s="13" t="s">
        <v>579</v>
      </c>
      <c r="AB74" s="13" t="s">
        <v>612</v>
      </c>
      <c r="AC74" s="135" t="s">
        <v>417</v>
      </c>
      <c r="AD74" s="13" t="s">
        <v>466</v>
      </c>
      <c r="AE74" s="227" t="s">
        <v>7375</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2"/>
    </row>
    <row r="75" spans="1:54" ht="24" customHeight="1" x14ac:dyDescent="0.35">
      <c r="A75" s="296">
        <v>60</v>
      </c>
      <c r="B75" s="218" t="s">
        <v>8522</v>
      </c>
      <c r="C75" s="134">
        <v>800</v>
      </c>
      <c r="D75" s="134">
        <v>125</v>
      </c>
      <c r="E75" s="134">
        <v>65</v>
      </c>
      <c r="F75" s="74"/>
      <c r="G75" s="134">
        <v>1</v>
      </c>
      <c r="H75" s="135"/>
      <c r="I75" s="8"/>
      <c r="J75" s="134">
        <v>1</v>
      </c>
      <c r="K75" s="52"/>
      <c r="L75" s="134">
        <v>1</v>
      </c>
      <c r="M75" s="8"/>
      <c r="N75" s="13" t="s">
        <v>467</v>
      </c>
      <c r="O75" s="134">
        <v>800</v>
      </c>
      <c r="P75" s="13" t="s">
        <v>372</v>
      </c>
      <c r="Q75" s="134">
        <v>100</v>
      </c>
      <c r="R75" s="13" t="s">
        <v>8522</v>
      </c>
      <c r="S75" s="134">
        <v>1</v>
      </c>
      <c r="T75" s="8">
        <v>200</v>
      </c>
      <c r="U75" s="302">
        <v>60</v>
      </c>
      <c r="V75" s="8">
        <v>90</v>
      </c>
      <c r="W75" s="8">
        <v>-60</v>
      </c>
      <c r="X75" s="8"/>
      <c r="Y75" s="8">
        <v>33</v>
      </c>
      <c r="Z75" s="13" t="s">
        <v>372</v>
      </c>
      <c r="AA75" s="13" t="s">
        <v>464</v>
      </c>
      <c r="AB75" s="13" t="s">
        <v>8516</v>
      </c>
      <c r="AC75" s="135" t="s">
        <v>417</v>
      </c>
      <c r="AD75" s="13" t="s">
        <v>466</v>
      </c>
      <c r="AE75" s="227" t="s">
        <v>8563</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7142</v>
      </c>
      <c r="C76" s="134">
        <v>800</v>
      </c>
      <c r="D76" s="134">
        <v>125</v>
      </c>
      <c r="E76" s="134">
        <v>65</v>
      </c>
      <c r="F76" s="73"/>
      <c r="G76" s="134">
        <v>1</v>
      </c>
      <c r="H76" s="135"/>
      <c r="I76" s="8"/>
      <c r="J76" s="134">
        <v>1</v>
      </c>
      <c r="K76" s="8"/>
      <c r="L76" s="134">
        <v>1</v>
      </c>
      <c r="M76" s="8"/>
      <c r="N76" s="13" t="s">
        <v>467</v>
      </c>
      <c r="O76" s="134">
        <v>800</v>
      </c>
      <c r="P76" s="13" t="s">
        <v>372</v>
      </c>
      <c r="Q76" s="134">
        <v>100</v>
      </c>
      <c r="R76" s="13" t="s">
        <v>7142</v>
      </c>
      <c r="S76" s="134">
        <v>1</v>
      </c>
      <c r="T76" s="8">
        <v>200</v>
      </c>
      <c r="U76" s="302">
        <v>60</v>
      </c>
      <c r="V76" s="8">
        <v>90</v>
      </c>
      <c r="W76" s="8">
        <v>-60</v>
      </c>
      <c r="X76" s="8"/>
      <c r="Y76" s="8">
        <v>33</v>
      </c>
      <c r="Z76" s="13" t="s">
        <v>372</v>
      </c>
      <c r="AA76" s="13" t="s">
        <v>464</v>
      </c>
      <c r="AB76" s="13" t="s">
        <v>612</v>
      </c>
      <c r="AC76" s="135" t="s">
        <v>417</v>
      </c>
      <c r="AD76" s="13" t="s">
        <v>466</v>
      </c>
      <c r="AE76" s="227" t="s">
        <v>7376</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5"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132">
        <v>61</v>
      </c>
      <c r="B78" s="17" t="s">
        <v>8523</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8523</v>
      </c>
      <c r="S78" s="134">
        <v>1</v>
      </c>
      <c r="T78" s="134">
        <v>1152</v>
      </c>
      <c r="U78" s="134">
        <v>65</v>
      </c>
      <c r="V78" s="134">
        <v>90</v>
      </c>
      <c r="W78" s="134">
        <v>-60</v>
      </c>
      <c r="X78" s="134"/>
      <c r="Y78" s="134">
        <v>33</v>
      </c>
      <c r="Z78" s="135" t="s">
        <v>376</v>
      </c>
      <c r="AA78" s="135" t="s">
        <v>621</v>
      </c>
      <c r="AB78" s="135" t="s">
        <v>612</v>
      </c>
      <c r="AC78" s="135" t="s">
        <v>360</v>
      </c>
      <c r="AD78" s="135" t="s">
        <v>622</v>
      </c>
      <c r="AE78" s="226" t="s">
        <v>8605</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79" t="s">
        <v>367</v>
      </c>
      <c r="AX78" s="135" t="s">
        <v>102</v>
      </c>
      <c r="AY78" s="135" t="s">
        <v>48</v>
      </c>
      <c r="AZ78" s="135" t="s">
        <v>2627</v>
      </c>
      <c r="BA78" s="134">
        <v>675</v>
      </c>
      <c r="BB78" s="134"/>
    </row>
    <row r="79" spans="1:54" ht="24" customHeight="1" x14ac:dyDescent="0.35">
      <c r="A79" s="296">
        <v>62</v>
      </c>
      <c r="B79" s="218" t="s">
        <v>8524</v>
      </c>
      <c r="C79" s="134">
        <v>675</v>
      </c>
      <c r="D79" s="134">
        <v>185</v>
      </c>
      <c r="E79" s="134">
        <v>100</v>
      </c>
      <c r="F79" s="74"/>
      <c r="G79" s="134">
        <v>100</v>
      </c>
      <c r="H79" s="135" t="s">
        <v>2602</v>
      </c>
      <c r="I79" s="134"/>
      <c r="J79" s="134">
        <v>1</v>
      </c>
      <c r="K79" s="219"/>
      <c r="L79" s="134">
        <v>80</v>
      </c>
      <c r="M79" s="134"/>
      <c r="N79" s="135" t="s">
        <v>364</v>
      </c>
      <c r="O79" s="134">
        <v>1200</v>
      </c>
      <c r="P79" s="135" t="s">
        <v>472</v>
      </c>
      <c r="Q79" s="134">
        <v>70</v>
      </c>
      <c r="R79" s="135" t="s">
        <v>8524</v>
      </c>
      <c r="S79" s="134">
        <v>1</v>
      </c>
      <c r="T79" s="138">
        <v>1792</v>
      </c>
      <c r="U79" s="134">
        <v>65</v>
      </c>
      <c r="V79" s="134">
        <v>90</v>
      </c>
      <c r="W79" s="134">
        <v>-60</v>
      </c>
      <c r="X79" s="134">
        <v>192</v>
      </c>
      <c r="Y79" s="134">
        <v>33</v>
      </c>
      <c r="Z79" s="135" t="s">
        <v>472</v>
      </c>
      <c r="AA79" s="13" t="s">
        <v>6770</v>
      </c>
      <c r="AB79" s="135" t="s">
        <v>8516</v>
      </c>
      <c r="AC79" s="135" t="s">
        <v>417</v>
      </c>
      <c r="AD79" s="135" t="s">
        <v>389</v>
      </c>
      <c r="AE79" s="225" t="s">
        <v>8565</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4171</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4171</v>
      </c>
      <c r="S80" s="134">
        <v>1</v>
      </c>
      <c r="T80" s="138">
        <v>1792</v>
      </c>
      <c r="U80" s="134">
        <v>65</v>
      </c>
      <c r="V80" s="134">
        <v>90</v>
      </c>
      <c r="W80" s="134">
        <v>-60</v>
      </c>
      <c r="X80" s="134">
        <v>192</v>
      </c>
      <c r="Y80" s="134">
        <v>33</v>
      </c>
      <c r="Z80" s="135" t="s">
        <v>472</v>
      </c>
      <c r="AA80" s="13" t="s">
        <v>6770</v>
      </c>
      <c r="AB80" s="135" t="s">
        <v>612</v>
      </c>
      <c r="AC80" s="135" t="s">
        <v>417</v>
      </c>
      <c r="AD80" s="135" t="s">
        <v>389</v>
      </c>
      <c r="AE80" s="225" t="s">
        <v>4172</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6">
        <v>63</v>
      </c>
      <c r="B81" s="218" t="s">
        <v>8525</v>
      </c>
      <c r="C81" s="134">
        <v>300</v>
      </c>
      <c r="D81" s="134">
        <v>75</v>
      </c>
      <c r="E81" s="134">
        <v>75</v>
      </c>
      <c r="F81" s="74"/>
      <c r="G81" s="134">
        <v>25</v>
      </c>
      <c r="H81" s="135" t="s">
        <v>2593</v>
      </c>
      <c r="I81" s="134"/>
      <c r="J81" s="134">
        <v>1</v>
      </c>
      <c r="K81" s="219"/>
      <c r="L81" s="134">
        <v>42</v>
      </c>
      <c r="M81" s="134"/>
      <c r="N81" s="135" t="s">
        <v>490</v>
      </c>
      <c r="O81" s="134">
        <v>1500</v>
      </c>
      <c r="P81" s="135" t="s">
        <v>376</v>
      </c>
      <c r="Q81" s="134">
        <v>120</v>
      </c>
      <c r="R81" s="135" t="s">
        <v>8525</v>
      </c>
      <c r="S81" s="134">
        <v>1</v>
      </c>
      <c r="T81" s="134">
        <v>758</v>
      </c>
      <c r="U81" s="134">
        <v>63</v>
      </c>
      <c r="V81" s="134">
        <v>90</v>
      </c>
      <c r="W81" s="134">
        <v>-60</v>
      </c>
      <c r="X81" s="134"/>
      <c r="Y81" s="134">
        <v>33</v>
      </c>
      <c r="Z81" s="135" t="s">
        <v>376</v>
      </c>
      <c r="AA81" s="135" t="s">
        <v>619</v>
      </c>
      <c r="AB81" s="135" t="s">
        <v>8516</v>
      </c>
      <c r="AC81" s="135" t="s">
        <v>360</v>
      </c>
      <c r="AD81" s="135" t="s">
        <v>456</v>
      </c>
      <c r="AE81" s="225" t="s">
        <v>8566</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5"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79" t="s">
        <v>367</v>
      </c>
      <c r="AX82" s="135" t="s">
        <v>102</v>
      </c>
      <c r="AY82" s="135" t="s">
        <v>48</v>
      </c>
      <c r="AZ82" s="135" t="s">
        <v>2595</v>
      </c>
      <c r="BA82" s="134">
        <v>900</v>
      </c>
      <c r="BB82" s="134"/>
    </row>
    <row r="83" spans="1:54" ht="24" customHeight="1" x14ac:dyDescent="0.35">
      <c r="A83" s="296">
        <v>64</v>
      </c>
      <c r="B83" s="218" t="s">
        <v>8526</v>
      </c>
      <c r="C83" s="212">
        <v>400</v>
      </c>
      <c r="D83" s="134">
        <v>100</v>
      </c>
      <c r="E83" s="134">
        <v>12</v>
      </c>
      <c r="F83" s="74"/>
      <c r="G83" s="134">
        <v>150</v>
      </c>
      <c r="H83" s="135"/>
      <c r="I83" s="8"/>
      <c r="J83" s="134">
        <v>1</v>
      </c>
      <c r="K83" s="52"/>
      <c r="L83" s="134">
        <v>8</v>
      </c>
      <c r="M83" s="8" t="s">
        <v>2625</v>
      </c>
      <c r="N83" s="13" t="s">
        <v>526</v>
      </c>
      <c r="O83" s="134">
        <v>3200</v>
      </c>
      <c r="P83" s="13" t="s">
        <v>365</v>
      </c>
      <c r="Q83" s="134">
        <v>0</v>
      </c>
      <c r="R83" s="13" t="s">
        <v>8526</v>
      </c>
      <c r="S83" s="134"/>
      <c r="T83" s="8">
        <v>58</v>
      </c>
      <c r="U83" s="134">
        <v>63</v>
      </c>
      <c r="V83" s="8">
        <v>90</v>
      </c>
      <c r="W83" s="8">
        <v>-60</v>
      </c>
      <c r="X83" s="8"/>
      <c r="Y83" s="8">
        <v>33</v>
      </c>
      <c r="Z83" s="13" t="s">
        <v>366</v>
      </c>
      <c r="AA83" s="13" t="s">
        <v>530</v>
      </c>
      <c r="AB83" s="13" t="s">
        <v>8516</v>
      </c>
      <c r="AC83" s="135" t="s">
        <v>375</v>
      </c>
      <c r="AD83" s="13" t="s">
        <v>531</v>
      </c>
      <c r="AE83" s="227" t="s">
        <v>8567</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7143</v>
      </c>
      <c r="C84" s="212">
        <v>400</v>
      </c>
      <c r="D84" s="134">
        <v>100</v>
      </c>
      <c r="E84" s="134">
        <v>12</v>
      </c>
      <c r="F84" s="73"/>
      <c r="G84" s="134">
        <v>150</v>
      </c>
      <c r="H84" s="135"/>
      <c r="I84" s="8"/>
      <c r="J84" s="134">
        <v>1</v>
      </c>
      <c r="K84" s="8"/>
      <c r="L84" s="134">
        <v>8</v>
      </c>
      <c r="M84" s="8" t="s">
        <v>2625</v>
      </c>
      <c r="N84" s="13" t="s">
        <v>526</v>
      </c>
      <c r="O84" s="134">
        <v>3200</v>
      </c>
      <c r="P84" s="13" t="s">
        <v>365</v>
      </c>
      <c r="Q84" s="134">
        <v>0</v>
      </c>
      <c r="R84" s="13" t="s">
        <v>7143</v>
      </c>
      <c r="S84" s="134"/>
      <c r="T84" s="8">
        <v>58</v>
      </c>
      <c r="U84" s="134">
        <v>63</v>
      </c>
      <c r="V84" s="8">
        <v>90</v>
      </c>
      <c r="W84" s="8">
        <v>-60</v>
      </c>
      <c r="X84" s="8"/>
      <c r="Y84" s="8">
        <v>33</v>
      </c>
      <c r="Z84" s="13" t="s">
        <v>366</v>
      </c>
      <c r="AA84" s="13" t="s">
        <v>530</v>
      </c>
      <c r="AB84" s="13" t="s">
        <v>612</v>
      </c>
      <c r="AC84" s="135" t="s">
        <v>375</v>
      </c>
      <c r="AD84" s="13" t="s">
        <v>531</v>
      </c>
      <c r="AE84" s="227" t="s">
        <v>7377</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6">
        <v>65</v>
      </c>
      <c r="B85" s="218" t="s">
        <v>8527</v>
      </c>
      <c r="C85" s="212">
        <v>650</v>
      </c>
      <c r="D85" s="134">
        <v>100</v>
      </c>
      <c r="E85" s="134">
        <v>14</v>
      </c>
      <c r="F85" s="74"/>
      <c r="G85" s="134">
        <v>100</v>
      </c>
      <c r="H85" s="135"/>
      <c r="I85" s="8"/>
      <c r="J85" s="134">
        <v>1</v>
      </c>
      <c r="K85" s="52"/>
      <c r="L85" s="134">
        <v>6</v>
      </c>
      <c r="M85" s="8" t="s">
        <v>2625</v>
      </c>
      <c r="N85" s="13" t="s">
        <v>526</v>
      </c>
      <c r="O85" s="134">
        <v>3200</v>
      </c>
      <c r="P85" s="13" t="s">
        <v>365</v>
      </c>
      <c r="Q85" s="134">
        <v>0</v>
      </c>
      <c r="R85" s="13" t="s">
        <v>8527</v>
      </c>
      <c r="S85" s="134"/>
      <c r="T85" s="8">
        <v>39</v>
      </c>
      <c r="U85" s="134">
        <v>63</v>
      </c>
      <c r="V85" s="8">
        <v>90</v>
      </c>
      <c r="W85" s="8">
        <v>-60</v>
      </c>
      <c r="X85" s="8"/>
      <c r="Y85" s="8">
        <v>33</v>
      </c>
      <c r="Z85" s="13" t="s">
        <v>366</v>
      </c>
      <c r="AA85" s="13" t="s">
        <v>524</v>
      </c>
      <c r="AB85" s="13" t="s">
        <v>8516</v>
      </c>
      <c r="AC85" s="135" t="s">
        <v>375</v>
      </c>
      <c r="AD85" s="13" t="s">
        <v>521</v>
      </c>
      <c r="AE85" s="227" t="s">
        <v>8568</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7144</v>
      </c>
      <c r="C86" s="212">
        <v>650</v>
      </c>
      <c r="D86" s="134">
        <v>100</v>
      </c>
      <c r="E86" s="134">
        <v>14</v>
      </c>
      <c r="F86" s="73"/>
      <c r="G86" s="134">
        <v>100</v>
      </c>
      <c r="H86" s="135"/>
      <c r="I86" s="8"/>
      <c r="J86" s="134">
        <v>1</v>
      </c>
      <c r="K86" s="8"/>
      <c r="L86" s="134">
        <v>6</v>
      </c>
      <c r="M86" s="8" t="s">
        <v>2625</v>
      </c>
      <c r="N86" s="13" t="s">
        <v>526</v>
      </c>
      <c r="O86" s="134">
        <v>3200</v>
      </c>
      <c r="P86" s="13" t="s">
        <v>365</v>
      </c>
      <c r="Q86" s="134">
        <v>0</v>
      </c>
      <c r="R86" s="13" t="s">
        <v>7144</v>
      </c>
      <c r="S86" s="134"/>
      <c r="T86" s="8">
        <v>39</v>
      </c>
      <c r="U86" s="134">
        <v>63</v>
      </c>
      <c r="V86" s="8">
        <v>90</v>
      </c>
      <c r="W86" s="8">
        <v>-60</v>
      </c>
      <c r="X86" s="8"/>
      <c r="Y86" s="8">
        <v>33</v>
      </c>
      <c r="Z86" s="13" t="s">
        <v>366</v>
      </c>
      <c r="AA86" s="13" t="s">
        <v>524</v>
      </c>
      <c r="AB86" s="13" t="s">
        <v>612</v>
      </c>
      <c r="AC86" s="135" t="s">
        <v>375</v>
      </c>
      <c r="AD86" s="13" t="s">
        <v>521</v>
      </c>
      <c r="AE86" s="227" t="s">
        <v>7378</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6">
        <v>66</v>
      </c>
      <c r="B87" s="218" t="s">
        <v>8528</v>
      </c>
      <c r="C87" s="212">
        <v>800</v>
      </c>
      <c r="D87" s="134">
        <v>100</v>
      </c>
      <c r="E87" s="134">
        <v>51</v>
      </c>
      <c r="F87" s="74"/>
      <c r="G87" s="134">
        <v>100</v>
      </c>
      <c r="H87" s="135" t="s">
        <v>2602</v>
      </c>
      <c r="I87" s="8"/>
      <c r="J87" s="134">
        <v>1</v>
      </c>
      <c r="K87" s="52">
        <v>0</v>
      </c>
      <c r="L87" s="134">
        <v>1</v>
      </c>
      <c r="M87" s="8"/>
      <c r="N87" s="13" t="s">
        <v>385</v>
      </c>
      <c r="O87" s="134">
        <v>1600</v>
      </c>
      <c r="P87" s="13" t="s">
        <v>391</v>
      </c>
      <c r="Q87" s="134">
        <v>0</v>
      </c>
      <c r="R87" s="13" t="s">
        <v>8528</v>
      </c>
      <c r="S87" s="134">
        <v>1</v>
      </c>
      <c r="T87" s="8">
        <v>30</v>
      </c>
      <c r="U87" s="134">
        <v>63</v>
      </c>
      <c r="V87" s="8">
        <v>90</v>
      </c>
      <c r="W87" s="8">
        <v>30</v>
      </c>
      <c r="X87" s="8">
        <v>512</v>
      </c>
      <c r="Y87" s="8">
        <v>33</v>
      </c>
      <c r="Z87" s="13" t="s">
        <v>391</v>
      </c>
      <c r="AA87" s="13" t="s">
        <v>6813</v>
      </c>
      <c r="AB87" s="13" t="s">
        <v>8516</v>
      </c>
      <c r="AC87" s="135" t="s">
        <v>417</v>
      </c>
      <c r="AD87" s="13" t="s">
        <v>389</v>
      </c>
      <c r="AE87" s="226" t="s">
        <v>8569</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7145</v>
      </c>
      <c r="C88" s="212">
        <v>800</v>
      </c>
      <c r="D88" s="134">
        <v>100</v>
      </c>
      <c r="E88" s="134">
        <v>51</v>
      </c>
      <c r="F88" s="73"/>
      <c r="G88" s="134">
        <v>100</v>
      </c>
      <c r="H88" s="135" t="s">
        <v>2602</v>
      </c>
      <c r="I88" s="8"/>
      <c r="J88" s="134">
        <v>1</v>
      </c>
      <c r="K88" s="8">
        <v>0</v>
      </c>
      <c r="L88" s="134">
        <v>1</v>
      </c>
      <c r="M88" s="8"/>
      <c r="N88" s="13" t="s">
        <v>385</v>
      </c>
      <c r="O88" s="134">
        <v>1600</v>
      </c>
      <c r="P88" s="13" t="s">
        <v>391</v>
      </c>
      <c r="Q88" s="134">
        <v>0</v>
      </c>
      <c r="R88" s="13" t="s">
        <v>7145</v>
      </c>
      <c r="S88" s="134">
        <v>1</v>
      </c>
      <c r="T88" s="8">
        <v>30</v>
      </c>
      <c r="U88" s="134">
        <v>63</v>
      </c>
      <c r="V88" s="8">
        <v>90</v>
      </c>
      <c r="W88" s="8">
        <v>30</v>
      </c>
      <c r="X88" s="8">
        <v>512</v>
      </c>
      <c r="Y88" s="8">
        <v>33</v>
      </c>
      <c r="Z88" s="13" t="s">
        <v>391</v>
      </c>
      <c r="AA88" s="13" t="s">
        <v>6813</v>
      </c>
      <c r="AB88" s="13" t="s">
        <v>612</v>
      </c>
      <c r="AC88" s="135" t="s">
        <v>417</v>
      </c>
      <c r="AD88" s="13" t="s">
        <v>389</v>
      </c>
      <c r="AE88" s="226" t="s">
        <v>7382</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6">
        <v>68</v>
      </c>
      <c r="B89" s="218" t="s">
        <v>8529</v>
      </c>
      <c r="C89" s="212">
        <v>750</v>
      </c>
      <c r="D89" s="134">
        <v>100</v>
      </c>
      <c r="E89" s="134">
        <v>38</v>
      </c>
      <c r="F89" s="74"/>
      <c r="G89" s="134">
        <v>50</v>
      </c>
      <c r="H89" s="135" t="s">
        <v>2602</v>
      </c>
      <c r="I89" s="8"/>
      <c r="J89" s="134">
        <v>1</v>
      </c>
      <c r="K89" s="52"/>
      <c r="L89" s="134">
        <v>64</v>
      </c>
      <c r="M89" s="8"/>
      <c r="N89" s="13" t="s">
        <v>364</v>
      </c>
      <c r="O89" s="134">
        <v>2400</v>
      </c>
      <c r="P89" s="13" t="s">
        <v>472</v>
      </c>
      <c r="Q89" s="134">
        <v>0</v>
      </c>
      <c r="R89" s="13" t="s">
        <v>8529</v>
      </c>
      <c r="S89" s="134">
        <v>1</v>
      </c>
      <c r="T89" s="8">
        <v>44</v>
      </c>
      <c r="U89" s="134">
        <v>63</v>
      </c>
      <c r="V89" s="8">
        <v>90</v>
      </c>
      <c r="W89" s="8">
        <v>-60</v>
      </c>
      <c r="X89" s="8">
        <v>64</v>
      </c>
      <c r="Y89" s="8">
        <v>33</v>
      </c>
      <c r="Z89" s="13" t="s">
        <v>472</v>
      </c>
      <c r="AA89" s="13" t="s">
        <v>6814</v>
      </c>
      <c r="AB89" s="13" t="s">
        <v>8516</v>
      </c>
      <c r="AC89" s="135" t="s">
        <v>506</v>
      </c>
      <c r="AD89" s="13" t="s">
        <v>497</v>
      </c>
      <c r="AE89" s="226" t="s">
        <v>8570</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7213</v>
      </c>
      <c r="C90" s="212">
        <v>750</v>
      </c>
      <c r="D90" s="134">
        <v>100</v>
      </c>
      <c r="E90" s="134">
        <v>38</v>
      </c>
      <c r="F90" s="73"/>
      <c r="G90" s="134">
        <v>50</v>
      </c>
      <c r="H90" s="135" t="s">
        <v>2602</v>
      </c>
      <c r="I90" s="8"/>
      <c r="J90" s="134">
        <v>1</v>
      </c>
      <c r="K90" s="8"/>
      <c r="L90" s="134">
        <v>64</v>
      </c>
      <c r="M90" s="8"/>
      <c r="N90" s="13" t="s">
        <v>364</v>
      </c>
      <c r="O90" s="134">
        <v>2400</v>
      </c>
      <c r="P90" s="13" t="s">
        <v>472</v>
      </c>
      <c r="Q90" s="134">
        <v>0</v>
      </c>
      <c r="R90" s="13" t="s">
        <v>7213</v>
      </c>
      <c r="S90" s="134">
        <v>1</v>
      </c>
      <c r="T90" s="8">
        <v>44</v>
      </c>
      <c r="U90" s="134">
        <v>63</v>
      </c>
      <c r="V90" s="8">
        <v>90</v>
      </c>
      <c r="W90" s="8">
        <v>-60</v>
      </c>
      <c r="X90" s="8">
        <v>64</v>
      </c>
      <c r="Y90" s="8">
        <v>33</v>
      </c>
      <c r="Z90" s="13" t="s">
        <v>472</v>
      </c>
      <c r="AA90" s="13" t="s">
        <v>6814</v>
      </c>
      <c r="AB90" s="13" t="s">
        <v>612</v>
      </c>
      <c r="AC90" s="135" t="s">
        <v>506</v>
      </c>
      <c r="AD90" s="13" t="s">
        <v>497</v>
      </c>
      <c r="AE90" s="226" t="s">
        <v>7379</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6">
        <v>69</v>
      </c>
      <c r="B91" s="218" t="s">
        <v>8530</v>
      </c>
      <c r="C91" s="134">
        <v>450</v>
      </c>
      <c r="D91" s="134">
        <v>150</v>
      </c>
      <c r="E91" s="134">
        <v>110</v>
      </c>
      <c r="F91" s="74"/>
      <c r="G91" s="134">
        <v>100</v>
      </c>
      <c r="H91" s="135" t="s">
        <v>2596</v>
      </c>
      <c r="I91" s="134"/>
      <c r="J91" s="134">
        <v>1</v>
      </c>
      <c r="K91" s="219"/>
      <c r="L91" s="134">
        <v>40</v>
      </c>
      <c r="M91" s="134" t="s">
        <v>2625</v>
      </c>
      <c r="N91" s="135" t="s">
        <v>558</v>
      </c>
      <c r="O91" s="134">
        <v>3200</v>
      </c>
      <c r="P91" s="135" t="s">
        <v>559</v>
      </c>
      <c r="Q91" s="134">
        <v>100</v>
      </c>
      <c r="R91" s="135" t="s">
        <v>8530</v>
      </c>
      <c r="S91" s="134">
        <v>1</v>
      </c>
      <c r="T91" s="134">
        <v>1792</v>
      </c>
      <c r="U91" s="134">
        <v>73</v>
      </c>
      <c r="V91" s="134">
        <v>90</v>
      </c>
      <c r="W91" s="134">
        <v>-60</v>
      </c>
      <c r="X91" s="134"/>
      <c r="Y91" s="134">
        <v>33</v>
      </c>
      <c r="Z91" s="135" t="s">
        <v>559</v>
      </c>
      <c r="AA91" s="135" t="s">
        <v>617</v>
      </c>
      <c r="AB91" s="179" t="s">
        <v>8516</v>
      </c>
      <c r="AC91" s="135" t="s">
        <v>375</v>
      </c>
      <c r="AD91" s="135" t="s">
        <v>475</v>
      </c>
      <c r="AE91" s="225" t="s">
        <v>8571</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5" t="s">
        <v>3465</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6">
        <v>71</v>
      </c>
      <c r="B93" s="218" t="s">
        <v>8531</v>
      </c>
      <c r="C93" s="134">
        <v>750</v>
      </c>
      <c r="D93" s="134">
        <v>240</v>
      </c>
      <c r="E93" s="134">
        <v>240</v>
      </c>
      <c r="F93" s="74"/>
      <c r="G93" s="134">
        <v>100</v>
      </c>
      <c r="H93" s="135" t="s">
        <v>2631</v>
      </c>
      <c r="I93" s="134"/>
      <c r="J93" s="134">
        <v>1</v>
      </c>
      <c r="K93" s="219"/>
      <c r="L93" s="134">
        <v>50</v>
      </c>
      <c r="M93" s="134"/>
      <c r="N93" s="135" t="s">
        <v>443</v>
      </c>
      <c r="O93" s="134">
        <v>1650</v>
      </c>
      <c r="P93" s="135" t="s">
        <v>615</v>
      </c>
      <c r="Q93" s="134">
        <v>130</v>
      </c>
      <c r="R93" s="135" t="s">
        <v>8531</v>
      </c>
      <c r="S93" s="134">
        <v>1</v>
      </c>
      <c r="T93" s="134">
        <v>1152</v>
      </c>
      <c r="U93" s="134">
        <v>75</v>
      </c>
      <c r="V93" s="134">
        <v>90</v>
      </c>
      <c r="W93" s="134">
        <v>-60</v>
      </c>
      <c r="X93" s="134"/>
      <c r="Y93" s="134">
        <v>33</v>
      </c>
      <c r="Z93" s="135" t="s">
        <v>615</v>
      </c>
      <c r="AA93" s="135" t="s">
        <v>614</v>
      </c>
      <c r="AB93" s="135" t="s">
        <v>8516</v>
      </c>
      <c r="AC93" s="135" t="s">
        <v>360</v>
      </c>
      <c r="AD93" s="135" t="s">
        <v>442</v>
      </c>
      <c r="AE93" s="225" t="s">
        <v>8572</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5"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6">
        <v>72</v>
      </c>
      <c r="B95" s="218" t="s">
        <v>8532</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8532</v>
      </c>
      <c r="S95" s="134">
        <v>1</v>
      </c>
      <c r="T95" s="134">
        <v>960</v>
      </c>
      <c r="U95" s="134">
        <v>63</v>
      </c>
      <c r="V95" s="8">
        <v>90</v>
      </c>
      <c r="W95" s="8">
        <v>-60</v>
      </c>
      <c r="X95" s="8"/>
      <c r="Y95" s="8">
        <v>33</v>
      </c>
      <c r="Z95" s="13" t="s">
        <v>376</v>
      </c>
      <c r="AA95" s="13" t="s">
        <v>592</v>
      </c>
      <c r="AB95" s="13" t="s">
        <v>8516</v>
      </c>
      <c r="AC95" s="135" t="s">
        <v>375</v>
      </c>
      <c r="AD95" s="13" t="s">
        <v>384</v>
      </c>
      <c r="AE95" s="226" t="s">
        <v>8573</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7146</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7146</v>
      </c>
      <c r="S96" s="134">
        <v>1</v>
      </c>
      <c r="T96" s="134">
        <v>960</v>
      </c>
      <c r="U96" s="134">
        <v>63</v>
      </c>
      <c r="V96" s="8">
        <v>90</v>
      </c>
      <c r="W96" s="8">
        <v>-60</v>
      </c>
      <c r="X96" s="8"/>
      <c r="Y96" s="8">
        <v>33</v>
      </c>
      <c r="Z96" s="13" t="s">
        <v>376</v>
      </c>
      <c r="AA96" s="13" t="s">
        <v>592</v>
      </c>
      <c r="AB96" s="13" t="s">
        <v>612</v>
      </c>
      <c r="AC96" s="135" t="s">
        <v>375</v>
      </c>
      <c r="AD96" s="13" t="s">
        <v>384</v>
      </c>
      <c r="AE96" s="226" t="s">
        <v>7380</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6">
        <v>73</v>
      </c>
      <c r="B97" s="218" t="s">
        <v>8533</v>
      </c>
      <c r="C97" s="212">
        <v>600</v>
      </c>
      <c r="D97" s="134">
        <v>100</v>
      </c>
      <c r="E97" s="134">
        <v>25</v>
      </c>
      <c r="F97" s="74"/>
      <c r="G97" s="134">
        <v>25</v>
      </c>
      <c r="H97" s="135" t="s">
        <v>2602</v>
      </c>
      <c r="I97" s="8">
        <v>1</v>
      </c>
      <c r="J97" s="134">
        <v>1</v>
      </c>
      <c r="K97" s="52">
        <v>0</v>
      </c>
      <c r="L97" s="134">
        <v>1</v>
      </c>
      <c r="M97" s="8"/>
      <c r="N97" s="13" t="s">
        <v>357</v>
      </c>
      <c r="O97" s="134">
        <v>1600</v>
      </c>
      <c r="P97" s="13" t="s">
        <v>376</v>
      </c>
      <c r="Q97" s="134">
        <v>100</v>
      </c>
      <c r="R97" s="13" t="s">
        <v>8533</v>
      </c>
      <c r="S97" s="134">
        <v>1</v>
      </c>
      <c r="T97" s="134">
        <v>1344</v>
      </c>
      <c r="U97" s="134">
        <v>63</v>
      </c>
      <c r="V97" s="8">
        <v>90</v>
      </c>
      <c r="W97" s="8">
        <v>-60</v>
      </c>
      <c r="X97" s="8">
        <v>256</v>
      </c>
      <c r="Y97" s="8">
        <v>33</v>
      </c>
      <c r="Z97" s="13" t="s">
        <v>376</v>
      </c>
      <c r="AA97" s="13" t="s">
        <v>6817</v>
      </c>
      <c r="AB97" s="13" t="s">
        <v>8516</v>
      </c>
      <c r="AC97" s="135" t="s">
        <v>417</v>
      </c>
      <c r="AD97" s="13" t="s">
        <v>416</v>
      </c>
      <c r="AE97" s="226" t="s">
        <v>8574</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7147</v>
      </c>
      <c r="C98" s="212">
        <v>600</v>
      </c>
      <c r="D98" s="134">
        <v>100</v>
      </c>
      <c r="E98" s="134">
        <v>25</v>
      </c>
      <c r="F98" s="73"/>
      <c r="G98" s="134">
        <v>25</v>
      </c>
      <c r="H98" s="135" t="s">
        <v>2602</v>
      </c>
      <c r="I98" s="8">
        <v>1</v>
      </c>
      <c r="J98" s="134">
        <v>1</v>
      </c>
      <c r="K98" s="8">
        <v>0</v>
      </c>
      <c r="L98" s="134">
        <v>1</v>
      </c>
      <c r="M98" s="8"/>
      <c r="N98" s="13" t="s">
        <v>357</v>
      </c>
      <c r="O98" s="134">
        <v>1600</v>
      </c>
      <c r="P98" s="13" t="s">
        <v>376</v>
      </c>
      <c r="Q98" s="134">
        <v>100</v>
      </c>
      <c r="R98" s="13" t="s">
        <v>7147</v>
      </c>
      <c r="S98" s="134">
        <v>1</v>
      </c>
      <c r="T98" s="134">
        <v>1344</v>
      </c>
      <c r="U98" s="134">
        <v>63</v>
      </c>
      <c r="V98" s="8">
        <v>90</v>
      </c>
      <c r="W98" s="8">
        <v>-60</v>
      </c>
      <c r="X98" s="8">
        <v>256</v>
      </c>
      <c r="Y98" s="8">
        <v>33</v>
      </c>
      <c r="Z98" s="13" t="s">
        <v>376</v>
      </c>
      <c r="AA98" s="13" t="s">
        <v>6817</v>
      </c>
      <c r="AB98" s="13" t="s">
        <v>612</v>
      </c>
      <c r="AC98" s="135" t="s">
        <v>417</v>
      </c>
      <c r="AD98" s="13" t="s">
        <v>416</v>
      </c>
      <c r="AE98" s="226" t="s">
        <v>7385</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6">
        <v>74</v>
      </c>
      <c r="B99" s="218" t="s">
        <v>8534</v>
      </c>
      <c r="C99" s="212">
        <v>500</v>
      </c>
      <c r="D99" s="134">
        <v>100</v>
      </c>
      <c r="E99" s="134">
        <v>41</v>
      </c>
      <c r="F99" s="74"/>
      <c r="G99" s="134">
        <v>25</v>
      </c>
      <c r="H99" s="135" t="s">
        <v>2602</v>
      </c>
      <c r="I99" s="8">
        <v>1</v>
      </c>
      <c r="J99" s="134">
        <v>1</v>
      </c>
      <c r="K99" s="52"/>
      <c r="L99" s="134">
        <v>10</v>
      </c>
      <c r="M99" s="8" t="s">
        <v>2625</v>
      </c>
      <c r="N99" s="13" t="s">
        <v>357</v>
      </c>
      <c r="O99" s="134">
        <v>1600</v>
      </c>
      <c r="P99" s="13" t="s">
        <v>358</v>
      </c>
      <c r="Q99" s="134">
        <v>100</v>
      </c>
      <c r="R99" s="13" t="s">
        <v>8534</v>
      </c>
      <c r="S99" s="134">
        <v>1</v>
      </c>
      <c r="T99" s="134">
        <v>960</v>
      </c>
      <c r="U99" s="134">
        <v>63</v>
      </c>
      <c r="V99" s="8">
        <v>90</v>
      </c>
      <c r="W99" s="8">
        <v>-60</v>
      </c>
      <c r="X99" s="8"/>
      <c r="Y99" s="8">
        <v>33</v>
      </c>
      <c r="Z99" s="13" t="s">
        <v>358</v>
      </c>
      <c r="AA99" s="13" t="s">
        <v>400</v>
      </c>
      <c r="AB99" s="13" t="s">
        <v>8516</v>
      </c>
      <c r="AC99" s="135" t="s">
        <v>375</v>
      </c>
      <c r="AD99" s="13" t="s">
        <v>356</v>
      </c>
      <c r="AE99" s="226" t="s">
        <v>8575</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7148</v>
      </c>
      <c r="C100" s="212">
        <v>500</v>
      </c>
      <c r="D100" s="134">
        <v>100</v>
      </c>
      <c r="E100" s="134">
        <v>41</v>
      </c>
      <c r="F100" s="73"/>
      <c r="G100" s="134">
        <v>25</v>
      </c>
      <c r="H100" s="135" t="s">
        <v>2602</v>
      </c>
      <c r="I100" s="8">
        <v>1</v>
      </c>
      <c r="J100" s="134">
        <v>1</v>
      </c>
      <c r="K100" s="8"/>
      <c r="L100" s="134">
        <v>10</v>
      </c>
      <c r="M100" s="8" t="s">
        <v>2625</v>
      </c>
      <c r="N100" s="13" t="s">
        <v>357</v>
      </c>
      <c r="O100" s="134">
        <v>1600</v>
      </c>
      <c r="P100" s="13" t="s">
        <v>358</v>
      </c>
      <c r="Q100" s="134">
        <v>100</v>
      </c>
      <c r="R100" s="13" t="s">
        <v>7148</v>
      </c>
      <c r="S100" s="134">
        <v>1</v>
      </c>
      <c r="T100" s="134">
        <v>960</v>
      </c>
      <c r="U100" s="134">
        <v>63</v>
      </c>
      <c r="V100" s="8">
        <v>90</v>
      </c>
      <c r="W100" s="8">
        <v>-60</v>
      </c>
      <c r="X100" s="8"/>
      <c r="Y100" s="8">
        <v>33</v>
      </c>
      <c r="Z100" s="13" t="s">
        <v>358</v>
      </c>
      <c r="AA100" s="13" t="s">
        <v>400</v>
      </c>
      <c r="AB100" s="13" t="s">
        <v>612</v>
      </c>
      <c r="AC100" s="135" t="s">
        <v>375</v>
      </c>
      <c r="AD100" s="13" t="s">
        <v>356</v>
      </c>
      <c r="AE100" s="226" t="s">
        <v>7383</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6">
        <v>75</v>
      </c>
      <c r="B101" s="218" t="s">
        <v>8535</v>
      </c>
      <c r="C101" s="212">
        <v>600</v>
      </c>
      <c r="D101" s="134">
        <v>100</v>
      </c>
      <c r="E101" s="134">
        <v>65</v>
      </c>
      <c r="F101" s="74"/>
      <c r="G101" s="134">
        <v>25</v>
      </c>
      <c r="H101" s="135" t="s">
        <v>2602</v>
      </c>
      <c r="I101" s="8">
        <v>1</v>
      </c>
      <c r="J101" s="134">
        <v>1</v>
      </c>
      <c r="K101" s="52"/>
      <c r="L101" s="134">
        <v>10</v>
      </c>
      <c r="M101" s="8" t="s">
        <v>2625</v>
      </c>
      <c r="N101" s="13" t="s">
        <v>357</v>
      </c>
      <c r="O101" s="134">
        <v>1600</v>
      </c>
      <c r="P101" s="13" t="s">
        <v>358</v>
      </c>
      <c r="Q101" s="134">
        <v>100</v>
      </c>
      <c r="R101" s="13" t="s">
        <v>8535</v>
      </c>
      <c r="S101" s="134">
        <v>1</v>
      </c>
      <c r="T101" s="134">
        <v>960</v>
      </c>
      <c r="U101" s="134">
        <v>63</v>
      </c>
      <c r="V101" s="8">
        <v>90</v>
      </c>
      <c r="W101" s="8">
        <v>-60</v>
      </c>
      <c r="X101" s="8">
        <v>128</v>
      </c>
      <c r="Y101" s="8">
        <v>33</v>
      </c>
      <c r="Z101" s="13" t="s">
        <v>358</v>
      </c>
      <c r="AA101" s="13" t="s">
        <v>6819</v>
      </c>
      <c r="AB101" s="13" t="s">
        <v>8516</v>
      </c>
      <c r="AC101" s="135" t="s">
        <v>375</v>
      </c>
      <c r="AD101" s="13" t="s">
        <v>356</v>
      </c>
      <c r="AE101" s="226" t="s">
        <v>8576</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7265</v>
      </c>
      <c r="C102" s="212">
        <v>600</v>
      </c>
      <c r="D102" s="134">
        <v>100</v>
      </c>
      <c r="E102" s="134">
        <v>65</v>
      </c>
      <c r="F102" s="73"/>
      <c r="G102" s="134">
        <v>25</v>
      </c>
      <c r="H102" s="135" t="s">
        <v>2602</v>
      </c>
      <c r="I102" s="8">
        <v>1</v>
      </c>
      <c r="J102" s="134">
        <v>1</v>
      </c>
      <c r="K102" s="8"/>
      <c r="L102" s="134">
        <v>10</v>
      </c>
      <c r="M102" s="8" t="s">
        <v>2625</v>
      </c>
      <c r="N102" s="13" t="s">
        <v>357</v>
      </c>
      <c r="O102" s="134">
        <v>1600</v>
      </c>
      <c r="P102" s="13" t="s">
        <v>358</v>
      </c>
      <c r="Q102" s="134">
        <v>100</v>
      </c>
      <c r="R102" s="13" t="s">
        <v>7265</v>
      </c>
      <c r="S102" s="134">
        <v>1</v>
      </c>
      <c r="T102" s="134">
        <v>960</v>
      </c>
      <c r="U102" s="134">
        <v>63</v>
      </c>
      <c r="V102" s="8">
        <v>90</v>
      </c>
      <c r="W102" s="8">
        <v>-60</v>
      </c>
      <c r="X102" s="8">
        <v>128</v>
      </c>
      <c r="Y102" s="8">
        <v>33</v>
      </c>
      <c r="Z102" s="13" t="s">
        <v>358</v>
      </c>
      <c r="AA102" s="13" t="s">
        <v>6819</v>
      </c>
      <c r="AB102" s="13" t="s">
        <v>612</v>
      </c>
      <c r="AC102" s="135" t="s">
        <v>375</v>
      </c>
      <c r="AD102" s="13" t="s">
        <v>356</v>
      </c>
      <c r="AE102" s="226" t="s">
        <v>7384</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6">
        <v>76</v>
      </c>
      <c r="B103" s="218" t="s">
        <v>8536</v>
      </c>
      <c r="C103" s="212">
        <v>600</v>
      </c>
      <c r="D103" s="134">
        <v>100</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8536</v>
      </c>
      <c r="S103" s="134">
        <v>1</v>
      </c>
      <c r="T103" s="134">
        <v>1344</v>
      </c>
      <c r="U103" s="134">
        <v>63</v>
      </c>
      <c r="V103" s="8">
        <v>90</v>
      </c>
      <c r="W103" s="8">
        <v>-60</v>
      </c>
      <c r="X103" s="8">
        <v>128</v>
      </c>
      <c r="Y103" s="8">
        <v>33</v>
      </c>
      <c r="Z103" s="13" t="s">
        <v>358</v>
      </c>
      <c r="AA103" s="13" t="s">
        <v>6818</v>
      </c>
      <c r="AB103" s="13" t="s">
        <v>8516</v>
      </c>
      <c r="AC103" s="135" t="s">
        <v>375</v>
      </c>
      <c r="AD103" s="13" t="s">
        <v>356</v>
      </c>
      <c r="AE103" s="226" t="s">
        <v>8577</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7260</v>
      </c>
      <c r="C104" s="212">
        <v>600</v>
      </c>
      <c r="D104" s="134">
        <v>100</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7260</v>
      </c>
      <c r="S104" s="134">
        <v>1</v>
      </c>
      <c r="T104" s="134">
        <v>1344</v>
      </c>
      <c r="U104" s="134">
        <v>63</v>
      </c>
      <c r="V104" s="8">
        <v>90</v>
      </c>
      <c r="W104" s="8">
        <v>-60</v>
      </c>
      <c r="X104" s="8">
        <v>128</v>
      </c>
      <c r="Y104" s="8">
        <v>33</v>
      </c>
      <c r="Z104" s="13" t="s">
        <v>358</v>
      </c>
      <c r="AA104" s="13" t="s">
        <v>6818</v>
      </c>
      <c r="AB104" s="13" t="s">
        <v>612</v>
      </c>
      <c r="AC104" s="135" t="s">
        <v>375</v>
      </c>
      <c r="AD104" s="13" t="s">
        <v>356</v>
      </c>
      <c r="AE104" s="226" t="s">
        <v>7381</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6">
        <v>77</v>
      </c>
      <c r="B105" s="218" t="s">
        <v>8537</v>
      </c>
      <c r="C105" s="212">
        <v>600</v>
      </c>
      <c r="D105" s="134">
        <v>100</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8537</v>
      </c>
      <c r="S105" s="134">
        <v>1</v>
      </c>
      <c r="T105" s="134">
        <v>1536</v>
      </c>
      <c r="U105" s="134">
        <v>63</v>
      </c>
      <c r="V105" s="8">
        <v>90</v>
      </c>
      <c r="W105" s="8">
        <v>-45</v>
      </c>
      <c r="X105" s="8">
        <v>256</v>
      </c>
      <c r="Y105" s="8">
        <v>33</v>
      </c>
      <c r="Z105" s="13" t="s">
        <v>422</v>
      </c>
      <c r="AA105" s="13" t="s">
        <v>6820</v>
      </c>
      <c r="AB105" s="13" t="s">
        <v>8516</v>
      </c>
      <c r="AC105" s="135" t="s">
        <v>506</v>
      </c>
      <c r="AD105" s="13" t="s">
        <v>421</v>
      </c>
      <c r="AE105" s="226" t="s">
        <v>8578</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7149</v>
      </c>
      <c r="C106" s="212">
        <v>600</v>
      </c>
      <c r="D106" s="134">
        <v>100</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7149</v>
      </c>
      <c r="S106" s="134">
        <v>1</v>
      </c>
      <c r="T106" s="134">
        <v>1536</v>
      </c>
      <c r="U106" s="134">
        <v>63</v>
      </c>
      <c r="V106" s="8">
        <v>90</v>
      </c>
      <c r="W106" s="8">
        <v>-45</v>
      </c>
      <c r="X106" s="8">
        <v>256</v>
      </c>
      <c r="Y106" s="8">
        <v>33</v>
      </c>
      <c r="Z106" s="13" t="s">
        <v>422</v>
      </c>
      <c r="AA106" s="13" t="s">
        <v>6820</v>
      </c>
      <c r="AB106" s="13" t="s">
        <v>612</v>
      </c>
      <c r="AC106" s="135" t="s">
        <v>506</v>
      </c>
      <c r="AD106" s="13" t="s">
        <v>421</v>
      </c>
      <c r="AE106" s="226" t="s">
        <v>7386</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6">
        <v>78</v>
      </c>
      <c r="B107" s="218" t="s">
        <v>8538</v>
      </c>
      <c r="C107" s="212">
        <v>600</v>
      </c>
      <c r="D107" s="134">
        <v>100</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8538</v>
      </c>
      <c r="S107" s="134">
        <v>1</v>
      </c>
      <c r="T107" s="134">
        <v>1536</v>
      </c>
      <c r="U107" s="134">
        <v>63</v>
      </c>
      <c r="V107" s="8">
        <v>90</v>
      </c>
      <c r="W107" s="8">
        <v>-45</v>
      </c>
      <c r="X107" s="8">
        <v>256</v>
      </c>
      <c r="Y107" s="8">
        <v>33</v>
      </c>
      <c r="Z107" s="13" t="s">
        <v>422</v>
      </c>
      <c r="AA107" s="13" t="s">
        <v>6816</v>
      </c>
      <c r="AB107" s="13" t="s">
        <v>8516</v>
      </c>
      <c r="AC107" s="135" t="s">
        <v>506</v>
      </c>
      <c r="AD107" s="13" t="s">
        <v>421</v>
      </c>
      <c r="AE107" s="226" t="s">
        <v>8856</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7255</v>
      </c>
      <c r="C108" s="212">
        <v>600</v>
      </c>
      <c r="D108" s="134">
        <v>100</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7255</v>
      </c>
      <c r="S108" s="134">
        <v>1</v>
      </c>
      <c r="T108" s="134">
        <v>1536</v>
      </c>
      <c r="U108" s="134">
        <v>63</v>
      </c>
      <c r="V108" s="8">
        <v>90</v>
      </c>
      <c r="W108" s="8">
        <v>-45</v>
      </c>
      <c r="X108" s="8">
        <v>256</v>
      </c>
      <c r="Y108" s="8">
        <v>33</v>
      </c>
      <c r="Z108" s="13" t="s">
        <v>422</v>
      </c>
      <c r="AA108" s="13" t="s">
        <v>6816</v>
      </c>
      <c r="AB108" s="13" t="s">
        <v>612</v>
      </c>
      <c r="AC108" s="135" t="s">
        <v>506</v>
      </c>
      <c r="AD108" s="13" t="s">
        <v>421</v>
      </c>
      <c r="AE108" s="226" t="s">
        <v>8857</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6">
        <v>79</v>
      </c>
      <c r="B109" s="218" t="s">
        <v>8539</v>
      </c>
      <c r="C109" s="212">
        <v>800</v>
      </c>
      <c r="D109" s="134">
        <v>100</v>
      </c>
      <c r="E109" s="134">
        <v>32</v>
      </c>
      <c r="F109" s="74"/>
      <c r="G109" s="134">
        <v>100</v>
      </c>
      <c r="H109" s="135" t="s">
        <v>2602</v>
      </c>
      <c r="I109" s="8"/>
      <c r="J109" s="134">
        <v>1</v>
      </c>
      <c r="K109" s="52">
        <v>0</v>
      </c>
      <c r="L109" s="134">
        <v>3</v>
      </c>
      <c r="M109" s="8"/>
      <c r="N109" s="13" t="s">
        <v>385</v>
      </c>
      <c r="O109" s="134">
        <v>900</v>
      </c>
      <c r="P109" s="13" t="s">
        <v>391</v>
      </c>
      <c r="Q109" s="134">
        <v>100</v>
      </c>
      <c r="R109" s="13" t="s">
        <v>8539</v>
      </c>
      <c r="S109" s="134">
        <v>1</v>
      </c>
      <c r="T109" s="134">
        <v>1344</v>
      </c>
      <c r="U109" s="134">
        <v>63</v>
      </c>
      <c r="V109" s="8">
        <v>90</v>
      </c>
      <c r="W109" s="8">
        <v>30</v>
      </c>
      <c r="X109" s="8">
        <v>384</v>
      </c>
      <c r="Y109" s="8">
        <v>33</v>
      </c>
      <c r="Z109" s="13" t="s">
        <v>391</v>
      </c>
      <c r="AA109" s="13" t="s">
        <v>6821</v>
      </c>
      <c r="AB109" s="13" t="s">
        <v>8516</v>
      </c>
      <c r="AC109" s="135" t="s">
        <v>417</v>
      </c>
      <c r="AD109" s="13" t="s">
        <v>389</v>
      </c>
      <c r="AE109" s="226" t="s">
        <v>8579</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7150</v>
      </c>
      <c r="C110" s="212">
        <v>800</v>
      </c>
      <c r="D110" s="134">
        <v>100</v>
      </c>
      <c r="E110" s="134">
        <v>32</v>
      </c>
      <c r="F110" s="73"/>
      <c r="G110" s="134">
        <v>100</v>
      </c>
      <c r="H110" s="135" t="s">
        <v>2602</v>
      </c>
      <c r="I110" s="8"/>
      <c r="J110" s="134">
        <v>1</v>
      </c>
      <c r="K110" s="8">
        <v>0</v>
      </c>
      <c r="L110" s="134">
        <v>3</v>
      </c>
      <c r="M110" s="8"/>
      <c r="N110" s="13" t="s">
        <v>385</v>
      </c>
      <c r="O110" s="134">
        <v>900</v>
      </c>
      <c r="P110" s="13" t="s">
        <v>391</v>
      </c>
      <c r="Q110" s="134">
        <v>100</v>
      </c>
      <c r="R110" s="13" t="s">
        <v>7150</v>
      </c>
      <c r="S110" s="134">
        <v>1</v>
      </c>
      <c r="T110" s="134">
        <v>1344</v>
      </c>
      <c r="U110" s="134">
        <v>63</v>
      </c>
      <c r="V110" s="8">
        <v>90</v>
      </c>
      <c r="W110" s="8">
        <v>30</v>
      </c>
      <c r="X110" s="8">
        <v>384</v>
      </c>
      <c r="Y110" s="8">
        <v>33</v>
      </c>
      <c r="Z110" s="13" t="s">
        <v>391</v>
      </c>
      <c r="AA110" s="13" t="s">
        <v>6821</v>
      </c>
      <c r="AB110" s="13" t="s">
        <v>612</v>
      </c>
      <c r="AC110" s="135" t="s">
        <v>417</v>
      </c>
      <c r="AD110" s="13" t="s">
        <v>389</v>
      </c>
      <c r="AE110" s="226" t="s">
        <v>7387</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6">
        <v>80</v>
      </c>
      <c r="B111" s="218" t="s">
        <v>8540</v>
      </c>
      <c r="C111" s="134">
        <v>600</v>
      </c>
      <c r="D111" s="134">
        <v>350</v>
      </c>
      <c r="E111" s="134">
        <v>2</v>
      </c>
      <c r="F111" s="74"/>
      <c r="G111" s="134">
        <v>100</v>
      </c>
      <c r="H111" s="135" t="s">
        <v>3270</v>
      </c>
      <c r="I111" s="8">
        <v>1</v>
      </c>
      <c r="J111" s="134">
        <v>1</v>
      </c>
      <c r="K111" s="52">
        <v>0</v>
      </c>
      <c r="L111" s="134">
        <v>1</v>
      </c>
      <c r="M111" s="8"/>
      <c r="N111" s="13" t="s">
        <v>357</v>
      </c>
      <c r="O111" s="134">
        <v>2500</v>
      </c>
      <c r="P111" s="13" t="s">
        <v>358</v>
      </c>
      <c r="Q111" s="134">
        <v>100</v>
      </c>
      <c r="R111" s="13" t="s">
        <v>8540</v>
      </c>
      <c r="S111" s="134"/>
      <c r="T111" s="134">
        <v>1152</v>
      </c>
      <c r="U111" s="134">
        <v>75</v>
      </c>
      <c r="V111" s="8">
        <v>90</v>
      </c>
      <c r="W111" s="8">
        <v>-60</v>
      </c>
      <c r="X111" s="8"/>
      <c r="Y111" s="8">
        <v>33</v>
      </c>
      <c r="Z111" s="13" t="s">
        <v>358</v>
      </c>
      <c r="AA111" s="13" t="s">
        <v>378</v>
      </c>
      <c r="AB111" s="13" t="s">
        <v>8516</v>
      </c>
      <c r="AC111" s="135" t="s">
        <v>375</v>
      </c>
      <c r="AD111" s="13" t="s">
        <v>356</v>
      </c>
      <c r="AE111" s="227" t="s">
        <v>8580</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7287</v>
      </c>
      <c r="C112" s="134">
        <v>600</v>
      </c>
      <c r="D112" s="134">
        <v>350</v>
      </c>
      <c r="E112" s="134">
        <v>2</v>
      </c>
      <c r="F112" s="74"/>
      <c r="G112" s="134">
        <v>100</v>
      </c>
      <c r="H112" s="135" t="s">
        <v>3270</v>
      </c>
      <c r="I112" s="8">
        <v>1</v>
      </c>
      <c r="J112" s="134">
        <v>1</v>
      </c>
      <c r="K112" s="8">
        <v>0</v>
      </c>
      <c r="L112" s="134">
        <v>1</v>
      </c>
      <c r="M112" s="8"/>
      <c r="N112" s="13" t="s">
        <v>357</v>
      </c>
      <c r="O112" s="134">
        <v>2500</v>
      </c>
      <c r="P112" s="13" t="s">
        <v>358</v>
      </c>
      <c r="Q112" s="134">
        <v>100</v>
      </c>
      <c r="R112" s="13" t="s">
        <v>7287</v>
      </c>
      <c r="S112" s="134"/>
      <c r="T112" s="134">
        <v>1152</v>
      </c>
      <c r="U112" s="134">
        <v>75</v>
      </c>
      <c r="V112" s="8">
        <v>90</v>
      </c>
      <c r="W112" s="8">
        <v>-60</v>
      </c>
      <c r="X112" s="8"/>
      <c r="Y112" s="8">
        <v>33</v>
      </c>
      <c r="Z112" s="13" t="s">
        <v>358</v>
      </c>
      <c r="AA112" s="13" t="s">
        <v>378</v>
      </c>
      <c r="AB112" s="13" t="s">
        <v>612</v>
      </c>
      <c r="AC112" s="135" t="s">
        <v>375</v>
      </c>
      <c r="AD112" s="13" t="s">
        <v>356</v>
      </c>
      <c r="AE112" s="227" t="s">
        <v>7288</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6">
        <v>81</v>
      </c>
      <c r="B113" s="218" t="s">
        <v>8541</v>
      </c>
      <c r="C113" s="134">
        <v>700</v>
      </c>
      <c r="D113" s="134">
        <v>250</v>
      </c>
      <c r="E113" s="134">
        <v>300</v>
      </c>
      <c r="F113" s="74"/>
      <c r="G113" s="134">
        <v>50</v>
      </c>
      <c r="H113" s="135" t="s">
        <v>2593</v>
      </c>
      <c r="I113" s="134"/>
      <c r="J113" s="134">
        <v>1</v>
      </c>
      <c r="K113" s="219"/>
      <c r="L113" s="134">
        <v>180</v>
      </c>
      <c r="M113" s="134"/>
      <c r="N113" s="135" t="s">
        <v>385</v>
      </c>
      <c r="O113" s="134">
        <v>1500</v>
      </c>
      <c r="P113" s="135" t="s">
        <v>376</v>
      </c>
      <c r="Q113" s="134">
        <v>100</v>
      </c>
      <c r="R113" s="135" t="s">
        <v>8541</v>
      </c>
      <c r="S113" s="134">
        <v>1</v>
      </c>
      <c r="T113" s="134">
        <v>1280</v>
      </c>
      <c r="U113" s="134">
        <v>55</v>
      </c>
      <c r="V113" s="134">
        <v>90</v>
      </c>
      <c r="W113" s="134">
        <v>-60</v>
      </c>
      <c r="X113" s="134"/>
      <c r="Y113" s="134">
        <v>33</v>
      </c>
      <c r="Z113" s="135" t="s">
        <v>376</v>
      </c>
      <c r="AA113" s="135" t="s">
        <v>611</v>
      </c>
      <c r="AB113" s="135" t="s">
        <v>8516</v>
      </c>
      <c r="AC113" s="135" t="s">
        <v>360</v>
      </c>
      <c r="AD113" s="135" t="s">
        <v>356</v>
      </c>
      <c r="AE113" s="226" t="s">
        <v>8581</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79" t="s">
        <v>612</v>
      </c>
      <c r="AC114" s="135" t="s">
        <v>360</v>
      </c>
      <c r="AD114" s="135" t="s">
        <v>356</v>
      </c>
      <c r="AE114" s="226" t="s">
        <v>3466</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6">
        <v>82</v>
      </c>
      <c r="B115" s="218" t="s">
        <v>8542</v>
      </c>
      <c r="C115" s="134">
        <v>240</v>
      </c>
      <c r="D115" s="134">
        <v>60</v>
      </c>
      <c r="E115" s="134">
        <v>40</v>
      </c>
      <c r="F115" s="74"/>
      <c r="G115" s="134">
        <v>25</v>
      </c>
      <c r="H115" s="135" t="s">
        <v>2602</v>
      </c>
      <c r="I115" s="134"/>
      <c r="J115" s="134">
        <v>1</v>
      </c>
      <c r="K115" s="219"/>
      <c r="L115" s="134">
        <v>30</v>
      </c>
      <c r="M115" s="134"/>
      <c r="N115" s="135" t="s">
        <v>601</v>
      </c>
      <c r="O115" s="134">
        <v>1500</v>
      </c>
      <c r="P115" s="135" t="s">
        <v>376</v>
      </c>
      <c r="Q115" s="134">
        <v>85</v>
      </c>
      <c r="R115" s="135" t="s">
        <v>8542</v>
      </c>
      <c r="S115" s="134">
        <v>1</v>
      </c>
      <c r="T115" s="134">
        <v>758</v>
      </c>
      <c r="U115" s="134">
        <v>60</v>
      </c>
      <c r="V115" s="134">
        <v>90</v>
      </c>
      <c r="W115" s="134">
        <v>-60</v>
      </c>
      <c r="X115" s="134"/>
      <c r="Y115" s="134">
        <v>33</v>
      </c>
      <c r="Z115" s="135" t="s">
        <v>376</v>
      </c>
      <c r="AA115" s="300" t="s">
        <v>600</v>
      </c>
      <c r="AB115" s="135" t="s">
        <v>8517</v>
      </c>
      <c r="AC115" s="135" t="s">
        <v>360</v>
      </c>
      <c r="AD115" s="135" t="s">
        <v>466</v>
      </c>
      <c r="AE115" s="225" t="s">
        <v>8582</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5"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79" t="s">
        <v>367</v>
      </c>
      <c r="AX116" s="135" t="s">
        <v>102</v>
      </c>
      <c r="AY116" s="135" t="s">
        <v>48</v>
      </c>
      <c r="AZ116" s="135" t="s">
        <v>2604</v>
      </c>
      <c r="BA116" s="134">
        <v>300</v>
      </c>
      <c r="BB116" s="134"/>
    </row>
    <row r="117" spans="1:54" ht="24" customHeight="1" x14ac:dyDescent="0.35">
      <c r="A117" s="296">
        <v>83</v>
      </c>
      <c r="B117" s="218" t="s">
        <v>8543</v>
      </c>
      <c r="C117" s="134">
        <v>160</v>
      </c>
      <c r="D117" s="134">
        <v>40</v>
      </c>
      <c r="E117" s="134">
        <v>12</v>
      </c>
      <c r="F117" s="74"/>
      <c r="G117" s="134">
        <v>100</v>
      </c>
      <c r="H117" s="135"/>
      <c r="I117" s="134"/>
      <c r="J117" s="134">
        <v>1</v>
      </c>
      <c r="K117" s="219"/>
      <c r="L117" s="134">
        <v>6</v>
      </c>
      <c r="M117" s="134" t="s">
        <v>2625</v>
      </c>
      <c r="N117" s="135" t="s">
        <v>364</v>
      </c>
      <c r="O117" s="134">
        <v>1500</v>
      </c>
      <c r="P117" s="135" t="s">
        <v>365</v>
      </c>
      <c r="Q117" s="134">
        <v>70</v>
      </c>
      <c r="R117" s="135" t="s">
        <v>8543</v>
      </c>
      <c r="S117" s="134"/>
      <c r="T117" s="134">
        <v>768</v>
      </c>
      <c r="U117" s="134">
        <v>60</v>
      </c>
      <c r="V117" s="134">
        <v>90</v>
      </c>
      <c r="W117" s="134">
        <v>-60</v>
      </c>
      <c r="X117" s="134"/>
      <c r="Y117" s="134">
        <v>33</v>
      </c>
      <c r="Z117" s="135" t="s">
        <v>366</v>
      </c>
      <c r="AA117" s="135" t="s">
        <v>479</v>
      </c>
      <c r="AB117" s="179" t="s">
        <v>8517</v>
      </c>
      <c r="AC117" s="135" t="s">
        <v>360</v>
      </c>
      <c r="AD117" s="135" t="s">
        <v>480</v>
      </c>
      <c r="AE117" s="225" t="s">
        <v>8583</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79" t="s">
        <v>590</v>
      </c>
      <c r="AC118" s="135" t="s">
        <v>360</v>
      </c>
      <c r="AD118" s="135" t="s">
        <v>480</v>
      </c>
      <c r="AE118" s="225" t="s">
        <v>3462</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7409</v>
      </c>
      <c r="C119" s="212">
        <v>66</v>
      </c>
      <c r="D119" s="134">
        <v>100</v>
      </c>
      <c r="E119" s="134">
        <v>12</v>
      </c>
      <c r="F119" s="74"/>
      <c r="G119" s="134">
        <v>100</v>
      </c>
      <c r="H119" s="135"/>
      <c r="I119" s="8"/>
      <c r="J119" s="134">
        <v>1</v>
      </c>
      <c r="K119" s="8"/>
      <c r="L119" s="134">
        <v>6</v>
      </c>
      <c r="M119" s="8" t="s">
        <v>2625</v>
      </c>
      <c r="N119" s="13" t="s">
        <v>364</v>
      </c>
      <c r="O119" s="134">
        <v>3200</v>
      </c>
      <c r="P119" s="13" t="s">
        <v>365</v>
      </c>
      <c r="Q119" s="134">
        <v>0</v>
      </c>
      <c r="R119" s="13" t="s">
        <v>7409</v>
      </c>
      <c r="S119" s="134"/>
      <c r="T119" s="8">
        <v>39</v>
      </c>
      <c r="U119" s="302">
        <v>1280</v>
      </c>
      <c r="V119" s="8">
        <v>90</v>
      </c>
      <c r="W119" s="8">
        <v>-60</v>
      </c>
      <c r="X119" s="8"/>
      <c r="Y119" s="8">
        <v>33</v>
      </c>
      <c r="Z119" s="13" t="s">
        <v>366</v>
      </c>
      <c r="AA119" s="13" t="s">
        <v>479</v>
      </c>
      <c r="AB119" s="13" t="s">
        <v>3268</v>
      </c>
      <c r="AC119" s="135" t="s">
        <v>375</v>
      </c>
      <c r="AD119" s="13" t="s">
        <v>480</v>
      </c>
      <c r="AE119" s="227" t="s">
        <v>7408</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6"/>
    </row>
    <row r="120" spans="1:54" ht="24" customHeight="1" x14ac:dyDescent="0.35">
      <c r="A120" s="296">
        <v>85</v>
      </c>
      <c r="B120" s="218" t="s">
        <v>8544</v>
      </c>
      <c r="C120" s="134">
        <v>200</v>
      </c>
      <c r="D120" s="134">
        <v>55</v>
      </c>
      <c r="E120" s="134">
        <v>22</v>
      </c>
      <c r="F120" s="74"/>
      <c r="G120" s="134">
        <v>1</v>
      </c>
      <c r="H120" s="135"/>
      <c r="I120" s="134"/>
      <c r="J120" s="134">
        <v>1</v>
      </c>
      <c r="K120" s="219"/>
      <c r="L120" s="134">
        <v>18</v>
      </c>
      <c r="M120" s="134"/>
      <c r="N120" s="135" t="s">
        <v>584</v>
      </c>
      <c r="O120" s="134">
        <v>700</v>
      </c>
      <c r="P120" s="135" t="s">
        <v>365</v>
      </c>
      <c r="Q120" s="134">
        <v>10</v>
      </c>
      <c r="R120" s="135" t="s">
        <v>8544</v>
      </c>
      <c r="S120" s="134">
        <v>1</v>
      </c>
      <c r="T120" s="134">
        <v>384</v>
      </c>
      <c r="U120" s="134">
        <v>60</v>
      </c>
      <c r="V120" s="134">
        <v>90</v>
      </c>
      <c r="W120" s="134">
        <v>-60</v>
      </c>
      <c r="X120" s="134">
        <v>64</v>
      </c>
      <c r="Y120" s="134">
        <v>33</v>
      </c>
      <c r="Z120" s="135" t="s">
        <v>365</v>
      </c>
      <c r="AA120" s="179" t="s">
        <v>597</v>
      </c>
      <c r="AB120" s="135" t="s">
        <v>8517</v>
      </c>
      <c r="AC120" s="135" t="s">
        <v>360</v>
      </c>
      <c r="AD120" s="135" t="s">
        <v>466</v>
      </c>
      <c r="AE120" s="226" t="s">
        <v>8584</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299" t="s">
        <v>597</v>
      </c>
      <c r="AB121" s="135" t="s">
        <v>590</v>
      </c>
      <c r="AC121" s="135" t="s">
        <v>360</v>
      </c>
      <c r="AD121" s="135" t="s">
        <v>466</v>
      </c>
      <c r="AE121" s="226"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6">
        <v>86</v>
      </c>
      <c r="B122" s="218" t="s">
        <v>8545</v>
      </c>
      <c r="C122" s="134">
        <v>500</v>
      </c>
      <c r="D122" s="134">
        <v>125</v>
      </c>
      <c r="E122" s="134">
        <v>160</v>
      </c>
      <c r="F122" s="74"/>
      <c r="G122" s="134">
        <v>25</v>
      </c>
      <c r="H122" s="135" t="s">
        <v>2593</v>
      </c>
      <c r="I122" s="134">
        <v>1</v>
      </c>
      <c r="J122" s="134">
        <v>1</v>
      </c>
      <c r="K122" s="219"/>
      <c r="L122" s="134">
        <v>160</v>
      </c>
      <c r="M122" s="134"/>
      <c r="N122" s="135" t="s">
        <v>385</v>
      </c>
      <c r="O122" s="134">
        <v>1800</v>
      </c>
      <c r="P122" s="135" t="s">
        <v>594</v>
      </c>
      <c r="Q122" s="134">
        <v>60</v>
      </c>
      <c r="R122" s="135" t="s">
        <v>8545</v>
      </c>
      <c r="S122" s="134">
        <v>1</v>
      </c>
      <c r="T122" s="134">
        <v>960</v>
      </c>
      <c r="U122" s="134">
        <v>55</v>
      </c>
      <c r="V122" s="134">
        <v>90</v>
      </c>
      <c r="W122" s="134">
        <v>-60</v>
      </c>
      <c r="X122" s="134">
        <v>64</v>
      </c>
      <c r="Y122" s="134">
        <v>33</v>
      </c>
      <c r="Z122" s="135" t="s">
        <v>594</v>
      </c>
      <c r="AA122" s="135" t="s">
        <v>592</v>
      </c>
      <c r="AB122" s="135" t="s">
        <v>8517</v>
      </c>
      <c r="AC122" s="135" t="s">
        <v>360</v>
      </c>
      <c r="AD122" s="135" t="s">
        <v>356</v>
      </c>
      <c r="AE122" s="225" t="s">
        <v>8585</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299" t="s">
        <v>592</v>
      </c>
      <c r="AB123" s="179" t="s">
        <v>605</v>
      </c>
      <c r="AC123" s="135" t="s">
        <v>360</v>
      </c>
      <c r="AD123" s="135" t="s">
        <v>356</v>
      </c>
      <c r="AE123" s="225"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6">
        <v>87</v>
      </c>
      <c r="B124" s="218" t="s">
        <v>8546</v>
      </c>
      <c r="C124" s="134">
        <v>270</v>
      </c>
      <c r="D124" s="134">
        <v>90</v>
      </c>
      <c r="E124" s="134">
        <v>18</v>
      </c>
      <c r="F124" s="74"/>
      <c r="G124" s="134">
        <v>100</v>
      </c>
      <c r="H124" s="135"/>
      <c r="I124" s="134"/>
      <c r="J124" s="134">
        <v>1</v>
      </c>
      <c r="K124" s="219"/>
      <c r="L124" s="134">
        <v>5</v>
      </c>
      <c r="M124" s="134" t="s">
        <v>2625</v>
      </c>
      <c r="N124" s="135" t="s">
        <v>526</v>
      </c>
      <c r="O124" s="134">
        <v>1500</v>
      </c>
      <c r="P124" s="135" t="s">
        <v>365</v>
      </c>
      <c r="Q124" s="134">
        <v>70</v>
      </c>
      <c r="R124" s="135" t="s">
        <v>8546</v>
      </c>
      <c r="S124" s="134"/>
      <c r="T124" s="134">
        <v>896</v>
      </c>
      <c r="U124" s="134">
        <v>60</v>
      </c>
      <c r="V124" s="134">
        <v>90</v>
      </c>
      <c r="W124" s="134">
        <v>-60</v>
      </c>
      <c r="X124" s="134"/>
      <c r="Y124" s="134">
        <v>33</v>
      </c>
      <c r="Z124" s="135" t="s">
        <v>366</v>
      </c>
      <c r="AA124" s="135" t="s">
        <v>479</v>
      </c>
      <c r="AB124" s="135" t="s">
        <v>8517</v>
      </c>
      <c r="AC124" s="135" t="s">
        <v>360</v>
      </c>
      <c r="AD124" s="135" t="s">
        <v>480</v>
      </c>
      <c r="AE124" s="225" t="s">
        <v>8586</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299" t="s">
        <v>479</v>
      </c>
      <c r="AB125" s="135" t="s">
        <v>590</v>
      </c>
      <c r="AC125" s="135" t="s">
        <v>360</v>
      </c>
      <c r="AD125" s="135" t="s">
        <v>480</v>
      </c>
      <c r="AE125" s="225"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6">
        <v>88</v>
      </c>
      <c r="B126" s="218" t="s">
        <v>8547</v>
      </c>
      <c r="C126" s="134">
        <v>700</v>
      </c>
      <c r="D126" s="134">
        <v>225</v>
      </c>
      <c r="E126" s="134">
        <v>460</v>
      </c>
      <c r="F126" s="74"/>
      <c r="G126" s="134">
        <v>50</v>
      </c>
      <c r="H126" s="135" t="s">
        <v>2602</v>
      </c>
      <c r="I126" s="134"/>
      <c r="J126" s="134">
        <v>1</v>
      </c>
      <c r="K126" s="219"/>
      <c r="L126" s="134">
        <v>100</v>
      </c>
      <c r="M126" s="134"/>
      <c r="N126" s="135" t="s">
        <v>385</v>
      </c>
      <c r="O126" s="134">
        <v>1350</v>
      </c>
      <c r="P126" s="135" t="s">
        <v>391</v>
      </c>
      <c r="Q126" s="134">
        <v>60</v>
      </c>
      <c r="R126" s="135" t="s">
        <v>8547</v>
      </c>
      <c r="S126" s="134">
        <v>1</v>
      </c>
      <c r="T126" s="134">
        <v>1536</v>
      </c>
      <c r="U126" s="134">
        <v>75</v>
      </c>
      <c r="V126" s="134">
        <v>90</v>
      </c>
      <c r="W126" s="134">
        <v>-60</v>
      </c>
      <c r="X126" s="134">
        <v>64</v>
      </c>
      <c r="Y126" s="134">
        <v>33</v>
      </c>
      <c r="Z126" s="135" t="s">
        <v>391</v>
      </c>
      <c r="AA126" s="135" t="s">
        <v>478</v>
      </c>
      <c r="AB126" s="135" t="s">
        <v>8517</v>
      </c>
      <c r="AC126" s="135" t="s">
        <v>375</v>
      </c>
      <c r="AD126" s="135" t="s">
        <v>421</v>
      </c>
      <c r="AE126" s="225" t="s">
        <v>8587</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299" t="s">
        <v>478</v>
      </c>
      <c r="AB127" s="135" t="s">
        <v>605</v>
      </c>
      <c r="AC127" s="135" t="s">
        <v>375</v>
      </c>
      <c r="AD127" s="135" t="s">
        <v>421</v>
      </c>
      <c r="AE127" s="225"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6">
        <v>89</v>
      </c>
      <c r="B128" s="218" t="s">
        <v>8548</v>
      </c>
      <c r="C128" s="134">
        <v>450</v>
      </c>
      <c r="D128" s="134">
        <v>150</v>
      </c>
      <c r="E128" s="134">
        <v>45</v>
      </c>
      <c r="F128" s="74"/>
      <c r="G128" s="134">
        <v>25</v>
      </c>
      <c r="H128" s="135" t="s">
        <v>6765</v>
      </c>
      <c r="I128" s="8"/>
      <c r="J128" s="134">
        <v>1</v>
      </c>
      <c r="K128" s="52">
        <v>0</v>
      </c>
      <c r="L128" s="134">
        <v>40</v>
      </c>
      <c r="M128" s="8"/>
      <c r="N128" s="13" t="s">
        <v>601</v>
      </c>
      <c r="O128" s="134">
        <v>3400</v>
      </c>
      <c r="P128" s="13" t="s">
        <v>376</v>
      </c>
      <c r="Q128" s="134">
        <v>85</v>
      </c>
      <c r="R128" s="13" t="s">
        <v>8548</v>
      </c>
      <c r="S128" s="134">
        <v>1</v>
      </c>
      <c r="T128" s="134">
        <v>1408</v>
      </c>
      <c r="U128" s="134">
        <v>65</v>
      </c>
      <c r="V128" s="8">
        <v>90</v>
      </c>
      <c r="W128" s="8">
        <v>-60</v>
      </c>
      <c r="X128" s="8"/>
      <c r="Y128" s="8">
        <v>33</v>
      </c>
      <c r="Z128" s="13" t="s">
        <v>366</v>
      </c>
      <c r="AA128" s="13" t="s">
        <v>6767</v>
      </c>
      <c r="AB128" s="13" t="s">
        <v>8517</v>
      </c>
      <c r="AC128" s="135" t="s">
        <v>360</v>
      </c>
      <c r="AD128" s="13" t="s">
        <v>466</v>
      </c>
      <c r="AE128" s="227" t="s">
        <v>8588</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132">
        <v>89</v>
      </c>
      <c r="B129" s="133" t="s">
        <v>6766</v>
      </c>
      <c r="C129" s="134">
        <v>450</v>
      </c>
      <c r="D129" s="134">
        <v>150</v>
      </c>
      <c r="E129" s="134">
        <v>45</v>
      </c>
      <c r="F129" s="73"/>
      <c r="G129" s="134">
        <v>25</v>
      </c>
      <c r="H129" s="135" t="s">
        <v>6765</v>
      </c>
      <c r="I129" s="8"/>
      <c r="J129" s="134">
        <v>1</v>
      </c>
      <c r="K129" s="8">
        <v>0</v>
      </c>
      <c r="L129" s="134">
        <v>40</v>
      </c>
      <c r="M129" s="8"/>
      <c r="N129" s="13" t="s">
        <v>601</v>
      </c>
      <c r="O129" s="134">
        <v>3400</v>
      </c>
      <c r="P129" s="13" t="s">
        <v>376</v>
      </c>
      <c r="Q129" s="134">
        <v>85</v>
      </c>
      <c r="R129" s="13" t="s">
        <v>6766</v>
      </c>
      <c r="S129" s="134">
        <v>1</v>
      </c>
      <c r="T129" s="134">
        <v>1408</v>
      </c>
      <c r="U129" s="134">
        <v>65</v>
      </c>
      <c r="V129" s="8">
        <v>90</v>
      </c>
      <c r="W129" s="8">
        <v>-60</v>
      </c>
      <c r="X129" s="8"/>
      <c r="Y129" s="8">
        <v>33</v>
      </c>
      <c r="Z129" s="13" t="s">
        <v>366</v>
      </c>
      <c r="AA129" s="13" t="s">
        <v>6767</v>
      </c>
      <c r="AB129" s="13" t="s">
        <v>590</v>
      </c>
      <c r="AC129" s="135" t="s">
        <v>360</v>
      </c>
      <c r="AD129" s="13" t="s">
        <v>466</v>
      </c>
      <c r="AE129" s="227" t="s">
        <v>7371</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79" t="s">
        <v>367</v>
      </c>
      <c r="AX129" s="135" t="s">
        <v>102</v>
      </c>
      <c r="AY129" s="13" t="s">
        <v>48</v>
      </c>
      <c r="AZ129" s="135" t="s">
        <v>2604</v>
      </c>
      <c r="BA129" s="134">
        <v>675</v>
      </c>
      <c r="BB129" s="134"/>
    </row>
    <row r="130" spans="1:54" ht="24" customHeight="1" x14ac:dyDescent="0.35">
      <c r="A130" s="296">
        <v>90</v>
      </c>
      <c r="B130" s="218" t="s">
        <v>8549</v>
      </c>
      <c r="C130" s="134">
        <v>320</v>
      </c>
      <c r="D130" s="134">
        <v>80</v>
      </c>
      <c r="E130" s="134">
        <v>60</v>
      </c>
      <c r="F130" s="74"/>
      <c r="G130" s="134">
        <v>50</v>
      </c>
      <c r="H130" s="135" t="s">
        <v>2602</v>
      </c>
      <c r="I130" s="134"/>
      <c r="J130" s="134">
        <v>1</v>
      </c>
      <c r="K130" s="219">
        <v>0</v>
      </c>
      <c r="L130" s="134">
        <v>60</v>
      </c>
      <c r="M130" s="134"/>
      <c r="N130" s="135" t="s">
        <v>364</v>
      </c>
      <c r="O130" s="134">
        <v>1200</v>
      </c>
      <c r="P130" s="135" t="s">
        <v>472</v>
      </c>
      <c r="Q130" s="134">
        <v>70</v>
      </c>
      <c r="R130" s="135" t="s">
        <v>8549</v>
      </c>
      <c r="S130" s="134">
        <v>1</v>
      </c>
      <c r="T130" s="134">
        <v>1536</v>
      </c>
      <c r="U130" s="134">
        <v>65</v>
      </c>
      <c r="V130" s="134">
        <v>90</v>
      </c>
      <c r="W130" s="134">
        <v>-60</v>
      </c>
      <c r="X130" s="134">
        <v>64</v>
      </c>
      <c r="Y130" s="134">
        <v>33</v>
      </c>
      <c r="Z130" s="135" t="s">
        <v>472</v>
      </c>
      <c r="AA130" s="135" t="s">
        <v>608</v>
      </c>
      <c r="AB130" s="135" t="s">
        <v>8517</v>
      </c>
      <c r="AC130" s="135" t="s">
        <v>417</v>
      </c>
      <c r="AD130" s="135" t="s">
        <v>497</v>
      </c>
      <c r="AE130" s="225" t="s">
        <v>8589</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5"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6">
        <v>92</v>
      </c>
      <c r="B132" s="218" t="s">
        <v>8550</v>
      </c>
      <c r="C132" s="134">
        <v>600</v>
      </c>
      <c r="D132" s="134">
        <v>100</v>
      </c>
      <c r="E132" s="134">
        <v>90</v>
      </c>
      <c r="F132" s="74"/>
      <c r="G132" s="134">
        <v>35</v>
      </c>
      <c r="H132" s="135" t="s">
        <v>2596</v>
      </c>
      <c r="I132" s="134"/>
      <c r="J132" s="134">
        <v>1</v>
      </c>
      <c r="K132" s="219"/>
      <c r="L132" s="134">
        <v>20</v>
      </c>
      <c r="M132" s="134"/>
      <c r="N132" s="135" t="s">
        <v>476</v>
      </c>
      <c r="O132" s="134">
        <v>3200</v>
      </c>
      <c r="P132" s="135" t="s">
        <v>477</v>
      </c>
      <c r="Q132" s="134">
        <v>70</v>
      </c>
      <c r="R132" s="135" t="s">
        <v>8550</v>
      </c>
      <c r="S132" s="134">
        <v>1</v>
      </c>
      <c r="T132" s="134">
        <v>1600</v>
      </c>
      <c r="U132" s="134">
        <v>80</v>
      </c>
      <c r="V132" s="134">
        <v>90</v>
      </c>
      <c r="W132" s="134">
        <v>-60</v>
      </c>
      <c r="X132" s="134"/>
      <c r="Y132" s="134">
        <v>33</v>
      </c>
      <c r="Z132" s="135" t="s">
        <v>477</v>
      </c>
      <c r="AA132" s="299" t="s">
        <v>474</v>
      </c>
      <c r="AB132" s="135" t="s">
        <v>8517</v>
      </c>
      <c r="AC132" s="135" t="s">
        <v>375</v>
      </c>
      <c r="AD132" s="135" t="s">
        <v>475</v>
      </c>
      <c r="AE132" s="225" t="s">
        <v>8590</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5" t="s">
        <v>3759</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6">
        <v>93</v>
      </c>
      <c r="B134" s="218" t="s">
        <v>8551</v>
      </c>
      <c r="C134" s="212">
        <v>600</v>
      </c>
      <c r="D134" s="134">
        <v>100</v>
      </c>
      <c r="E134" s="134">
        <v>48</v>
      </c>
      <c r="F134" s="74"/>
      <c r="G134" s="134">
        <v>50</v>
      </c>
      <c r="H134" s="135" t="s">
        <v>2602</v>
      </c>
      <c r="I134" s="8"/>
      <c r="J134" s="134">
        <v>1</v>
      </c>
      <c r="K134" s="52">
        <v>0</v>
      </c>
      <c r="L134" s="134">
        <v>64</v>
      </c>
      <c r="M134" s="8"/>
      <c r="N134" s="13" t="s">
        <v>364</v>
      </c>
      <c r="O134" s="134">
        <v>2400</v>
      </c>
      <c r="P134" s="13" t="s">
        <v>472</v>
      </c>
      <c r="Q134" s="134">
        <v>0</v>
      </c>
      <c r="R134" s="13" t="s">
        <v>8551</v>
      </c>
      <c r="S134" s="134">
        <v>1</v>
      </c>
      <c r="T134" s="8">
        <v>30</v>
      </c>
      <c r="U134" s="302">
        <v>2000</v>
      </c>
      <c r="V134" s="8">
        <v>90</v>
      </c>
      <c r="W134" s="8">
        <v>-60</v>
      </c>
      <c r="X134" s="8">
        <v>64</v>
      </c>
      <c r="Y134" s="8">
        <v>33</v>
      </c>
      <c r="Z134" s="13" t="s">
        <v>472</v>
      </c>
      <c r="AA134" s="13" t="s">
        <v>6768</v>
      </c>
      <c r="AB134" s="13" t="s">
        <v>8517</v>
      </c>
      <c r="AC134" s="135" t="s">
        <v>417</v>
      </c>
      <c r="AD134" s="13" t="s">
        <v>497</v>
      </c>
      <c r="AE134" s="225" t="s">
        <v>8591</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7192</v>
      </c>
      <c r="C135" s="212">
        <v>600</v>
      </c>
      <c r="D135" s="134">
        <v>100</v>
      </c>
      <c r="E135" s="134">
        <v>48</v>
      </c>
      <c r="F135" s="73"/>
      <c r="G135" s="134">
        <v>50</v>
      </c>
      <c r="H135" s="135" t="s">
        <v>2602</v>
      </c>
      <c r="I135" s="8"/>
      <c r="J135" s="134">
        <v>1</v>
      </c>
      <c r="K135" s="8">
        <v>0</v>
      </c>
      <c r="L135" s="134">
        <v>64</v>
      </c>
      <c r="M135" s="8"/>
      <c r="N135" s="13" t="s">
        <v>364</v>
      </c>
      <c r="O135" s="134">
        <v>2400</v>
      </c>
      <c r="P135" s="13" t="s">
        <v>472</v>
      </c>
      <c r="Q135" s="134">
        <v>0</v>
      </c>
      <c r="R135" s="13" t="s">
        <v>7192</v>
      </c>
      <c r="S135" s="134">
        <v>1</v>
      </c>
      <c r="T135" s="8">
        <v>30</v>
      </c>
      <c r="U135" s="302">
        <v>2000</v>
      </c>
      <c r="V135" s="8">
        <v>90</v>
      </c>
      <c r="W135" s="8">
        <v>-60</v>
      </c>
      <c r="X135" s="8">
        <v>64</v>
      </c>
      <c r="Y135" s="8">
        <v>33</v>
      </c>
      <c r="Z135" s="13" t="s">
        <v>472</v>
      </c>
      <c r="AA135" s="13" t="s">
        <v>6768</v>
      </c>
      <c r="AB135" s="13" t="s">
        <v>590</v>
      </c>
      <c r="AC135" s="135" t="s">
        <v>417</v>
      </c>
      <c r="AD135" s="13" t="s">
        <v>497</v>
      </c>
      <c r="AE135" s="225" t="s">
        <v>7192</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6">
        <v>94</v>
      </c>
      <c r="B136" s="218" t="s">
        <v>8552</v>
      </c>
      <c r="C136" s="212">
        <v>550</v>
      </c>
      <c r="D136" s="134">
        <v>100</v>
      </c>
      <c r="E136" s="134">
        <v>21</v>
      </c>
      <c r="F136" s="74"/>
      <c r="G136" s="134">
        <v>50</v>
      </c>
      <c r="H136" s="135" t="s">
        <v>2602</v>
      </c>
      <c r="I136" s="8"/>
      <c r="J136" s="134">
        <v>1</v>
      </c>
      <c r="K136" s="52">
        <v>0</v>
      </c>
      <c r="L136" s="134">
        <v>64</v>
      </c>
      <c r="M136" s="8"/>
      <c r="N136" s="13" t="s">
        <v>364</v>
      </c>
      <c r="O136" s="134">
        <v>2400</v>
      </c>
      <c r="P136" s="13" t="s">
        <v>472</v>
      </c>
      <c r="Q136" s="134">
        <v>0</v>
      </c>
      <c r="R136" s="13" t="s">
        <v>8552</v>
      </c>
      <c r="S136" s="134">
        <v>1</v>
      </c>
      <c r="T136" s="8">
        <v>30</v>
      </c>
      <c r="U136" s="302">
        <v>2000</v>
      </c>
      <c r="V136" s="8">
        <v>90</v>
      </c>
      <c r="W136" s="8">
        <v>-60</v>
      </c>
      <c r="X136" s="8">
        <v>64</v>
      </c>
      <c r="Y136" s="8">
        <v>33</v>
      </c>
      <c r="Z136" s="13" t="s">
        <v>472</v>
      </c>
      <c r="AA136" s="13" t="s">
        <v>6770</v>
      </c>
      <c r="AB136" s="13" t="s">
        <v>8517</v>
      </c>
      <c r="AC136" s="135" t="s">
        <v>417</v>
      </c>
      <c r="AD136" s="13" t="s">
        <v>497</v>
      </c>
      <c r="AE136" s="226" t="s">
        <v>8733</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6771</v>
      </c>
      <c r="C137" s="212">
        <v>550</v>
      </c>
      <c r="D137" s="134">
        <v>100</v>
      </c>
      <c r="E137" s="134">
        <v>21</v>
      </c>
      <c r="F137" s="74"/>
      <c r="G137" s="134">
        <v>50</v>
      </c>
      <c r="H137" s="135" t="s">
        <v>2602</v>
      </c>
      <c r="I137" s="8"/>
      <c r="J137" s="134">
        <v>1</v>
      </c>
      <c r="K137" s="8">
        <v>0</v>
      </c>
      <c r="L137" s="134">
        <v>64</v>
      </c>
      <c r="M137" s="8"/>
      <c r="N137" s="13" t="s">
        <v>364</v>
      </c>
      <c r="O137" s="134">
        <v>2400</v>
      </c>
      <c r="P137" s="13" t="s">
        <v>472</v>
      </c>
      <c r="Q137" s="134">
        <v>0</v>
      </c>
      <c r="R137" s="13" t="s">
        <v>6771</v>
      </c>
      <c r="S137" s="134">
        <v>1</v>
      </c>
      <c r="T137" s="8">
        <v>30</v>
      </c>
      <c r="U137" s="302">
        <v>2000</v>
      </c>
      <c r="V137" s="8">
        <v>90</v>
      </c>
      <c r="W137" s="8">
        <v>-60</v>
      </c>
      <c r="X137" s="8">
        <v>64</v>
      </c>
      <c r="Y137" s="8">
        <v>33</v>
      </c>
      <c r="Z137" s="13" t="s">
        <v>472</v>
      </c>
      <c r="AA137" s="13" t="s">
        <v>6770</v>
      </c>
      <c r="AB137" s="13" t="s">
        <v>590</v>
      </c>
      <c r="AC137" s="135" t="s">
        <v>417</v>
      </c>
      <c r="AD137" s="13" t="s">
        <v>497</v>
      </c>
      <c r="AE137" s="226" t="s">
        <v>8734</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6">
        <v>96</v>
      </c>
      <c r="B138" s="218" t="s">
        <v>8553</v>
      </c>
      <c r="C138" s="134">
        <v>700</v>
      </c>
      <c r="D138" s="134">
        <v>160</v>
      </c>
      <c r="E138" s="134">
        <v>120</v>
      </c>
      <c r="F138" s="74"/>
      <c r="G138" s="134">
        <v>100</v>
      </c>
      <c r="H138" s="135" t="s">
        <v>2631</v>
      </c>
      <c r="I138" s="134"/>
      <c r="J138" s="134">
        <v>1</v>
      </c>
      <c r="K138" s="219"/>
      <c r="L138" s="134">
        <v>36</v>
      </c>
      <c r="M138" s="134"/>
      <c r="N138" s="135" t="s">
        <v>450</v>
      </c>
      <c r="O138" s="134">
        <v>1500</v>
      </c>
      <c r="P138" s="135" t="s">
        <v>451</v>
      </c>
      <c r="Q138" s="134">
        <v>90</v>
      </c>
      <c r="R138" s="135" t="s">
        <v>8553</v>
      </c>
      <c r="S138" s="134"/>
      <c r="T138" s="134">
        <v>1536</v>
      </c>
      <c r="U138" s="134">
        <v>75</v>
      </c>
      <c r="V138" s="134">
        <v>90</v>
      </c>
      <c r="W138" s="134">
        <v>-60</v>
      </c>
      <c r="X138" s="134"/>
      <c r="Y138" s="134">
        <v>33</v>
      </c>
      <c r="Z138" s="135" t="s">
        <v>451</v>
      </c>
      <c r="AA138" s="135" t="s">
        <v>481</v>
      </c>
      <c r="AB138" s="135" t="s">
        <v>8517</v>
      </c>
      <c r="AC138" s="135" t="s">
        <v>360</v>
      </c>
      <c r="AD138" s="135" t="s">
        <v>449</v>
      </c>
      <c r="AE138" s="225" t="s">
        <v>8592</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5"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6">
        <v>97</v>
      </c>
      <c r="B140" s="218" t="s">
        <v>8554</v>
      </c>
      <c r="C140" s="212">
        <v>600</v>
      </c>
      <c r="D140" s="134">
        <v>100</v>
      </c>
      <c r="E140" s="134">
        <v>60</v>
      </c>
      <c r="F140" s="74"/>
      <c r="G140" s="134">
        <v>75</v>
      </c>
      <c r="H140" s="135" t="s">
        <v>2602</v>
      </c>
      <c r="I140" s="8"/>
      <c r="J140" s="134">
        <v>1</v>
      </c>
      <c r="K140" s="52"/>
      <c r="L140" s="134">
        <v>161</v>
      </c>
      <c r="M140" s="8"/>
      <c r="N140" s="13" t="s">
        <v>385</v>
      </c>
      <c r="O140" s="134">
        <v>1600</v>
      </c>
      <c r="P140" s="13" t="s">
        <v>376</v>
      </c>
      <c r="Q140" s="134">
        <v>0</v>
      </c>
      <c r="R140" s="13" t="s">
        <v>8554</v>
      </c>
      <c r="S140" s="134">
        <v>1</v>
      </c>
      <c r="T140" s="8">
        <v>44</v>
      </c>
      <c r="U140" s="302">
        <v>1280</v>
      </c>
      <c r="V140" s="8">
        <v>90</v>
      </c>
      <c r="W140" s="8">
        <v>-60</v>
      </c>
      <c r="X140" s="8"/>
      <c r="Y140" s="8">
        <v>33</v>
      </c>
      <c r="Z140" s="13" t="s">
        <v>376</v>
      </c>
      <c r="AA140" s="13" t="s">
        <v>6774</v>
      </c>
      <c r="AB140" s="13" t="s">
        <v>8517</v>
      </c>
      <c r="AC140" s="135" t="s">
        <v>375</v>
      </c>
      <c r="AD140" s="13" t="s">
        <v>384</v>
      </c>
      <c r="AE140" s="225" t="s">
        <v>8593</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6773</v>
      </c>
      <c r="C141" s="212">
        <v>600</v>
      </c>
      <c r="D141" s="134">
        <v>100</v>
      </c>
      <c r="E141" s="134">
        <v>60</v>
      </c>
      <c r="F141" s="73"/>
      <c r="G141" s="134">
        <v>75</v>
      </c>
      <c r="H141" s="135" t="s">
        <v>2602</v>
      </c>
      <c r="I141" s="8"/>
      <c r="J141" s="134">
        <v>1</v>
      </c>
      <c r="K141" s="8"/>
      <c r="L141" s="134">
        <v>161</v>
      </c>
      <c r="M141" s="8"/>
      <c r="N141" s="13" t="s">
        <v>385</v>
      </c>
      <c r="O141" s="134">
        <v>1600</v>
      </c>
      <c r="P141" s="13" t="s">
        <v>376</v>
      </c>
      <c r="Q141" s="134">
        <v>0</v>
      </c>
      <c r="R141" s="13" t="s">
        <v>6773</v>
      </c>
      <c r="S141" s="134">
        <v>1</v>
      </c>
      <c r="T141" s="8">
        <v>44</v>
      </c>
      <c r="U141" s="302">
        <v>1280</v>
      </c>
      <c r="V141" s="8">
        <v>90</v>
      </c>
      <c r="W141" s="8">
        <v>-60</v>
      </c>
      <c r="X141" s="8"/>
      <c r="Y141" s="8">
        <v>33</v>
      </c>
      <c r="Z141" s="13" t="s">
        <v>376</v>
      </c>
      <c r="AA141" s="13" t="s">
        <v>6774</v>
      </c>
      <c r="AB141" s="13" t="s">
        <v>590</v>
      </c>
      <c r="AC141" s="135" t="s">
        <v>375</v>
      </c>
      <c r="AD141" s="13" t="s">
        <v>384</v>
      </c>
      <c r="AE141" s="225" t="s">
        <v>6773</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6">
        <v>98</v>
      </c>
      <c r="B142" s="218" t="s">
        <v>8555</v>
      </c>
      <c r="C142" s="212">
        <v>500</v>
      </c>
      <c r="D142" s="134">
        <v>100</v>
      </c>
      <c r="E142" s="134">
        <v>31</v>
      </c>
      <c r="F142" s="74"/>
      <c r="G142" s="134">
        <v>100</v>
      </c>
      <c r="H142" s="135" t="s">
        <v>2602</v>
      </c>
      <c r="I142" s="8">
        <v>1</v>
      </c>
      <c r="J142" s="134">
        <v>1</v>
      </c>
      <c r="K142" s="52"/>
      <c r="L142" s="134">
        <v>1</v>
      </c>
      <c r="M142" s="8" t="s">
        <v>2594</v>
      </c>
      <c r="N142" s="13" t="s">
        <v>357</v>
      </c>
      <c r="O142" s="134">
        <v>1600</v>
      </c>
      <c r="P142" s="13" t="s">
        <v>391</v>
      </c>
      <c r="Q142" s="134">
        <v>0</v>
      </c>
      <c r="R142" s="13" t="s">
        <v>8555</v>
      </c>
      <c r="S142" s="134">
        <v>1</v>
      </c>
      <c r="T142" s="8">
        <v>44</v>
      </c>
      <c r="U142" s="302">
        <v>2048</v>
      </c>
      <c r="V142" s="8">
        <v>90</v>
      </c>
      <c r="W142" s="8">
        <v>-45</v>
      </c>
      <c r="X142" s="8">
        <v>256</v>
      </c>
      <c r="Y142" s="8">
        <v>33</v>
      </c>
      <c r="Z142" s="13" t="s">
        <v>422</v>
      </c>
      <c r="AA142" s="13" t="s">
        <v>6776</v>
      </c>
      <c r="AB142" s="13" t="s">
        <v>8517</v>
      </c>
      <c r="AC142" s="135" t="s">
        <v>506</v>
      </c>
      <c r="AD142" s="13" t="s">
        <v>421</v>
      </c>
      <c r="AE142" s="225" t="s">
        <v>8594</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6775</v>
      </c>
      <c r="C143" s="212">
        <v>500</v>
      </c>
      <c r="D143" s="134">
        <v>100</v>
      </c>
      <c r="E143" s="134">
        <v>31</v>
      </c>
      <c r="F143" s="73"/>
      <c r="G143" s="134">
        <v>100</v>
      </c>
      <c r="H143" s="135" t="s">
        <v>2602</v>
      </c>
      <c r="I143" s="8">
        <v>1</v>
      </c>
      <c r="J143" s="134">
        <v>1</v>
      </c>
      <c r="K143" s="8"/>
      <c r="L143" s="134">
        <v>1</v>
      </c>
      <c r="M143" s="8" t="s">
        <v>2594</v>
      </c>
      <c r="N143" s="13" t="s">
        <v>357</v>
      </c>
      <c r="O143" s="134">
        <v>1600</v>
      </c>
      <c r="P143" s="13" t="s">
        <v>391</v>
      </c>
      <c r="Q143" s="134">
        <v>0</v>
      </c>
      <c r="R143" s="13" t="s">
        <v>6775</v>
      </c>
      <c r="S143" s="134">
        <v>1</v>
      </c>
      <c r="T143" s="8">
        <v>44</v>
      </c>
      <c r="U143" s="302">
        <v>2048</v>
      </c>
      <c r="V143" s="8">
        <v>90</v>
      </c>
      <c r="W143" s="8">
        <v>-45</v>
      </c>
      <c r="X143" s="8">
        <v>256</v>
      </c>
      <c r="Y143" s="8">
        <v>33</v>
      </c>
      <c r="Z143" s="13" t="s">
        <v>422</v>
      </c>
      <c r="AA143" s="13" t="s">
        <v>6776</v>
      </c>
      <c r="AB143" s="13" t="s">
        <v>590</v>
      </c>
      <c r="AC143" s="135" t="s">
        <v>506</v>
      </c>
      <c r="AD143" s="13" t="s">
        <v>421</v>
      </c>
      <c r="AE143" s="225" t="s">
        <v>6775</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6">
        <v>99</v>
      </c>
      <c r="B144" s="218" t="s">
        <v>8556</v>
      </c>
      <c r="C144" s="212">
        <v>500</v>
      </c>
      <c r="D144" s="134">
        <v>100</v>
      </c>
      <c r="E144" s="134">
        <v>39</v>
      </c>
      <c r="F144" s="74"/>
      <c r="G144" s="134">
        <v>100</v>
      </c>
      <c r="H144" s="135" t="s">
        <v>2602</v>
      </c>
      <c r="I144" s="8">
        <v>1</v>
      </c>
      <c r="J144" s="134">
        <v>1</v>
      </c>
      <c r="K144" s="52"/>
      <c r="L144" s="134">
        <v>1</v>
      </c>
      <c r="M144" s="8" t="s">
        <v>2594</v>
      </c>
      <c r="N144" s="13" t="s">
        <v>357</v>
      </c>
      <c r="O144" s="134">
        <v>1600</v>
      </c>
      <c r="P144" s="13" t="s">
        <v>391</v>
      </c>
      <c r="Q144" s="134">
        <v>0</v>
      </c>
      <c r="R144" s="13" t="s">
        <v>8556</v>
      </c>
      <c r="S144" s="134">
        <v>1</v>
      </c>
      <c r="T144" s="8">
        <v>30</v>
      </c>
      <c r="U144" s="302">
        <v>2560</v>
      </c>
      <c r="V144" s="8">
        <v>90</v>
      </c>
      <c r="W144" s="8">
        <v>-45</v>
      </c>
      <c r="X144" s="8">
        <v>256</v>
      </c>
      <c r="Y144" s="8">
        <v>33</v>
      </c>
      <c r="Z144" s="13" t="s">
        <v>422</v>
      </c>
      <c r="AA144" s="13" t="s">
        <v>6772</v>
      </c>
      <c r="AB144" s="13" t="s">
        <v>8517</v>
      </c>
      <c r="AC144" s="135" t="s">
        <v>506</v>
      </c>
      <c r="AD144" s="13" t="s">
        <v>421</v>
      </c>
      <c r="AE144" s="225" t="s">
        <v>8595</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7254</v>
      </c>
      <c r="C145" s="212">
        <v>500</v>
      </c>
      <c r="D145" s="134">
        <v>100</v>
      </c>
      <c r="E145" s="134">
        <v>39</v>
      </c>
      <c r="F145" s="73"/>
      <c r="G145" s="134">
        <v>100</v>
      </c>
      <c r="H145" s="135" t="s">
        <v>2602</v>
      </c>
      <c r="I145" s="8">
        <v>1</v>
      </c>
      <c r="J145" s="134">
        <v>1</v>
      </c>
      <c r="K145" s="8"/>
      <c r="L145" s="134">
        <v>1</v>
      </c>
      <c r="M145" s="8" t="s">
        <v>2594</v>
      </c>
      <c r="N145" s="13" t="s">
        <v>357</v>
      </c>
      <c r="O145" s="134">
        <v>1600</v>
      </c>
      <c r="P145" s="13" t="s">
        <v>391</v>
      </c>
      <c r="Q145" s="134">
        <v>0</v>
      </c>
      <c r="R145" s="13" t="s">
        <v>7254</v>
      </c>
      <c r="S145" s="134">
        <v>1</v>
      </c>
      <c r="T145" s="8">
        <v>30</v>
      </c>
      <c r="U145" s="302">
        <v>2560</v>
      </c>
      <c r="V145" s="8">
        <v>90</v>
      </c>
      <c r="W145" s="8">
        <v>-45</v>
      </c>
      <c r="X145" s="8">
        <v>256</v>
      </c>
      <c r="Y145" s="8">
        <v>33</v>
      </c>
      <c r="Z145" s="13" t="s">
        <v>422</v>
      </c>
      <c r="AA145" s="13" t="s">
        <v>6772</v>
      </c>
      <c r="AB145" s="13" t="s">
        <v>590</v>
      </c>
      <c r="AC145" s="135" t="s">
        <v>506</v>
      </c>
      <c r="AD145" s="13" t="s">
        <v>421</v>
      </c>
      <c r="AE145" s="225" t="s">
        <v>7254</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6">
        <v>100</v>
      </c>
      <c r="B146" s="218" t="s">
        <v>8557</v>
      </c>
      <c r="C146" s="134">
        <v>600</v>
      </c>
      <c r="D146" s="134">
        <v>250</v>
      </c>
      <c r="E146" s="134">
        <v>1</v>
      </c>
      <c r="F146" s="74"/>
      <c r="G146" s="134">
        <v>100</v>
      </c>
      <c r="H146" s="135" t="s">
        <v>3270</v>
      </c>
      <c r="I146" s="8">
        <v>1</v>
      </c>
      <c r="J146" s="134">
        <v>1</v>
      </c>
      <c r="K146" s="52">
        <v>0</v>
      </c>
      <c r="L146" s="134">
        <v>1</v>
      </c>
      <c r="M146" s="8"/>
      <c r="N146" s="13" t="s">
        <v>357</v>
      </c>
      <c r="O146" s="134">
        <v>2500</v>
      </c>
      <c r="P146" s="13" t="s">
        <v>358</v>
      </c>
      <c r="Q146" s="134">
        <v>20</v>
      </c>
      <c r="R146" s="13" t="s">
        <v>8557</v>
      </c>
      <c r="S146" s="134"/>
      <c r="T146" s="134">
        <v>896</v>
      </c>
      <c r="U146" s="134">
        <v>75</v>
      </c>
      <c r="V146" s="8">
        <v>90</v>
      </c>
      <c r="W146" s="8">
        <v>-60</v>
      </c>
      <c r="X146" s="8"/>
      <c r="Y146" s="8">
        <v>33</v>
      </c>
      <c r="Z146" s="13" t="s">
        <v>358</v>
      </c>
      <c r="AA146" s="13" t="s">
        <v>6778</v>
      </c>
      <c r="AB146" s="13" t="s">
        <v>8517</v>
      </c>
      <c r="AC146" s="135" t="s">
        <v>375</v>
      </c>
      <c r="AD146" s="13" t="s">
        <v>356</v>
      </c>
      <c r="AE146" s="227" t="s">
        <v>8596</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6777</v>
      </c>
      <c r="C147" s="134">
        <v>600</v>
      </c>
      <c r="D147" s="134">
        <v>250</v>
      </c>
      <c r="E147" s="134">
        <v>1</v>
      </c>
      <c r="F147" s="73"/>
      <c r="G147" s="134">
        <v>100</v>
      </c>
      <c r="H147" s="135" t="s">
        <v>3270</v>
      </c>
      <c r="I147" s="8">
        <v>1</v>
      </c>
      <c r="J147" s="134">
        <v>1</v>
      </c>
      <c r="K147" s="8">
        <v>0</v>
      </c>
      <c r="L147" s="134">
        <v>1</v>
      </c>
      <c r="M147" s="8"/>
      <c r="N147" s="13" t="s">
        <v>357</v>
      </c>
      <c r="O147" s="134">
        <v>2500</v>
      </c>
      <c r="P147" s="13" t="s">
        <v>358</v>
      </c>
      <c r="Q147" s="134">
        <v>20</v>
      </c>
      <c r="R147" s="13" t="s">
        <v>6777</v>
      </c>
      <c r="S147" s="134"/>
      <c r="T147" s="134">
        <v>896</v>
      </c>
      <c r="U147" s="134">
        <v>75</v>
      </c>
      <c r="V147" s="8">
        <v>90</v>
      </c>
      <c r="W147" s="8">
        <v>-60</v>
      </c>
      <c r="X147" s="8"/>
      <c r="Y147" s="8">
        <v>33</v>
      </c>
      <c r="Z147" s="13" t="s">
        <v>358</v>
      </c>
      <c r="AA147" s="13" t="s">
        <v>6778</v>
      </c>
      <c r="AB147" s="13" t="s">
        <v>590</v>
      </c>
      <c r="AC147" s="135" t="s">
        <v>375</v>
      </c>
      <c r="AD147" s="13" t="s">
        <v>356</v>
      </c>
      <c r="AE147" s="227" t="s">
        <v>6777</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6">
        <v>101</v>
      </c>
      <c r="B148" s="218" t="s">
        <v>8558</v>
      </c>
      <c r="C148" s="134">
        <v>320</v>
      </c>
      <c r="D148" s="134">
        <v>100</v>
      </c>
      <c r="E148" s="134">
        <v>38</v>
      </c>
      <c r="F148" s="74"/>
      <c r="G148" s="134">
        <v>1</v>
      </c>
      <c r="H148" s="135"/>
      <c r="I148" s="134"/>
      <c r="J148" s="134">
        <v>1</v>
      </c>
      <c r="K148" s="219"/>
      <c r="L148" s="134">
        <v>18</v>
      </c>
      <c r="M148" s="134"/>
      <c r="N148" s="135" t="s">
        <v>584</v>
      </c>
      <c r="O148" s="134">
        <v>700</v>
      </c>
      <c r="P148" s="135" t="s">
        <v>365</v>
      </c>
      <c r="Q148" s="134">
        <v>60</v>
      </c>
      <c r="R148" s="135" t="s">
        <v>8558</v>
      </c>
      <c r="S148" s="134">
        <v>1</v>
      </c>
      <c r="T148" s="134">
        <v>384</v>
      </c>
      <c r="U148" s="134">
        <v>60</v>
      </c>
      <c r="V148" s="134">
        <v>90</v>
      </c>
      <c r="W148" s="134">
        <v>-60</v>
      </c>
      <c r="X148" s="134">
        <v>64</v>
      </c>
      <c r="Y148" s="134">
        <v>33</v>
      </c>
      <c r="Z148" s="135" t="s">
        <v>365</v>
      </c>
      <c r="AA148" s="135" t="s">
        <v>603</v>
      </c>
      <c r="AB148" s="135" t="s">
        <v>8517</v>
      </c>
      <c r="AC148" s="135" t="s">
        <v>360</v>
      </c>
      <c r="AD148" s="135" t="s">
        <v>466</v>
      </c>
      <c r="AE148" s="225" t="s">
        <v>8597</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5"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5"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6779</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6779</v>
      </c>
      <c r="S151" s="134">
        <v>1</v>
      </c>
      <c r="T151" s="8">
        <v>100</v>
      </c>
      <c r="U151" s="302">
        <v>1600</v>
      </c>
      <c r="V151" s="8">
        <v>90</v>
      </c>
      <c r="W151" s="8">
        <v>-60</v>
      </c>
      <c r="X151" s="8"/>
      <c r="Y151" s="8">
        <v>33</v>
      </c>
      <c r="Z151" s="13" t="s">
        <v>398</v>
      </c>
      <c r="AA151" s="13" t="s">
        <v>6780</v>
      </c>
      <c r="AB151" s="197" t="s">
        <v>6781</v>
      </c>
      <c r="AC151" s="135" t="s">
        <v>375</v>
      </c>
      <c r="AD151" s="13" t="s">
        <v>396</v>
      </c>
      <c r="AE151" s="227" t="s">
        <v>7388</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5"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1"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79" t="s">
        <v>360</v>
      </c>
      <c r="AD153" s="135" t="s">
        <v>466</v>
      </c>
      <c r="AE153" s="225"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0" t="s">
        <v>7120</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7120</v>
      </c>
      <c r="S154" s="134">
        <v>1</v>
      </c>
      <c r="T154" s="134">
        <v>560</v>
      </c>
      <c r="U154" s="134">
        <v>63</v>
      </c>
      <c r="V154" s="8">
        <v>90</v>
      </c>
      <c r="W154" s="8">
        <v>-60</v>
      </c>
      <c r="X154" s="8"/>
      <c r="Y154" s="8">
        <v>33</v>
      </c>
      <c r="Z154" s="13" t="s">
        <v>365</v>
      </c>
      <c r="AA154" s="13" t="s">
        <v>464</v>
      </c>
      <c r="AB154" s="197" t="s">
        <v>6782</v>
      </c>
      <c r="AC154" s="179" t="s">
        <v>360</v>
      </c>
      <c r="AD154" s="13" t="s">
        <v>466</v>
      </c>
      <c r="AE154" s="227" t="s">
        <v>7289</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2"/>
    </row>
    <row r="155" spans="1:54" ht="24" customHeight="1" x14ac:dyDescent="0.35">
      <c r="A155" s="132">
        <v>107</v>
      </c>
      <c r="B155" s="220" t="s">
        <v>7116</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7116</v>
      </c>
      <c r="S155" s="134">
        <v>1</v>
      </c>
      <c r="T155" s="134">
        <v>560</v>
      </c>
      <c r="U155" s="134">
        <v>63</v>
      </c>
      <c r="V155" s="8">
        <v>90</v>
      </c>
      <c r="W155" s="8">
        <v>-60</v>
      </c>
      <c r="X155" s="8"/>
      <c r="Y155" s="8">
        <v>33</v>
      </c>
      <c r="Z155" s="13" t="s">
        <v>372</v>
      </c>
      <c r="AA155" s="197" t="s">
        <v>434</v>
      </c>
      <c r="AB155" s="197" t="s">
        <v>6782</v>
      </c>
      <c r="AC155" s="179" t="s">
        <v>360</v>
      </c>
      <c r="AD155" s="13" t="s">
        <v>466</v>
      </c>
      <c r="AE155" s="227" t="s">
        <v>8209</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2"/>
    </row>
    <row r="156" spans="1:54" ht="24" customHeight="1" x14ac:dyDescent="0.35">
      <c r="A156" s="132">
        <v>108</v>
      </c>
      <c r="B156" s="133" t="s">
        <v>6784</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6784</v>
      </c>
      <c r="S156" s="134">
        <v>1</v>
      </c>
      <c r="T156" s="8">
        <v>100</v>
      </c>
      <c r="U156" s="302">
        <v>60</v>
      </c>
      <c r="V156" s="8">
        <v>90</v>
      </c>
      <c r="W156" s="8">
        <v>-60</v>
      </c>
      <c r="X156" s="8"/>
      <c r="Y156" s="8">
        <v>33</v>
      </c>
      <c r="Z156" s="13" t="s">
        <v>372</v>
      </c>
      <c r="AA156" s="13" t="s">
        <v>368</v>
      </c>
      <c r="AB156" s="197" t="s">
        <v>6785</v>
      </c>
      <c r="AC156" s="135" t="s">
        <v>360</v>
      </c>
      <c r="AD156" s="13" t="s">
        <v>466</v>
      </c>
      <c r="AE156" s="227" t="s">
        <v>7389</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1"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8" t="s">
        <v>576</v>
      </c>
      <c r="AB157" s="135" t="s">
        <v>551</v>
      </c>
      <c r="AC157" s="135" t="s">
        <v>375</v>
      </c>
      <c r="AD157" s="135" t="s">
        <v>475</v>
      </c>
      <c r="AE157" s="225"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0" t="s">
        <v>7109</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7109</v>
      </c>
      <c r="S158" s="134">
        <v>1</v>
      </c>
      <c r="T158" s="134">
        <v>1920</v>
      </c>
      <c r="U158" s="134">
        <v>73</v>
      </c>
      <c r="V158" s="8">
        <v>90</v>
      </c>
      <c r="W158" s="8">
        <v>-60</v>
      </c>
      <c r="X158" s="8"/>
      <c r="Y158" s="8">
        <v>33</v>
      </c>
      <c r="Z158" s="13" t="s">
        <v>559</v>
      </c>
      <c r="AA158" s="197" t="s">
        <v>576</v>
      </c>
      <c r="AB158" s="13" t="s">
        <v>435</v>
      </c>
      <c r="AC158" s="135" t="s">
        <v>375</v>
      </c>
      <c r="AD158" s="13" t="s">
        <v>475</v>
      </c>
      <c r="AE158" s="227" t="s">
        <v>7103</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1"/>
    </row>
    <row r="159" spans="1:54" ht="24" customHeight="1" x14ac:dyDescent="0.35">
      <c r="A159" s="132">
        <v>111</v>
      </c>
      <c r="B159" s="220" t="s">
        <v>7105</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7105</v>
      </c>
      <c r="S159" s="134">
        <v>1</v>
      </c>
      <c r="T159" s="134">
        <v>1792</v>
      </c>
      <c r="U159" s="134">
        <v>73</v>
      </c>
      <c r="V159" s="8">
        <v>90</v>
      </c>
      <c r="W159" s="8">
        <v>-60</v>
      </c>
      <c r="X159" s="8"/>
      <c r="Y159" s="8">
        <v>33</v>
      </c>
      <c r="Z159" s="13" t="s">
        <v>559</v>
      </c>
      <c r="AA159" s="197" t="s">
        <v>576</v>
      </c>
      <c r="AB159" s="13" t="s">
        <v>6754</v>
      </c>
      <c r="AC159" s="135" t="s">
        <v>375</v>
      </c>
      <c r="AD159" s="13" t="s">
        <v>475</v>
      </c>
      <c r="AE159" s="227" t="s">
        <v>7046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1"/>
    </row>
    <row r="160" spans="1:54" ht="24" customHeight="1" x14ac:dyDescent="0.35">
      <c r="A160" s="132">
        <v>112</v>
      </c>
      <c r="B160" s="220" t="s">
        <v>7107</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7107</v>
      </c>
      <c r="S160" s="134">
        <v>1</v>
      </c>
      <c r="T160" s="134">
        <v>1920</v>
      </c>
      <c r="U160" s="134">
        <v>73</v>
      </c>
      <c r="V160" s="8">
        <v>90</v>
      </c>
      <c r="W160" s="8">
        <v>-60</v>
      </c>
      <c r="X160" s="8"/>
      <c r="Y160" s="8">
        <v>33</v>
      </c>
      <c r="Z160" s="13" t="s">
        <v>559</v>
      </c>
      <c r="AA160" s="197" t="s">
        <v>576</v>
      </c>
      <c r="AB160" s="197" t="s">
        <v>6757</v>
      </c>
      <c r="AC160" s="135" t="s">
        <v>375</v>
      </c>
      <c r="AD160" s="13" t="s">
        <v>475</v>
      </c>
      <c r="AE160" s="227" t="s">
        <v>7050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1"/>
    </row>
    <row r="161" spans="1:54" ht="24" customHeight="1" x14ac:dyDescent="0.35">
      <c r="A161" s="132">
        <v>113</v>
      </c>
      <c r="B161" s="220"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8" t="s">
        <v>576</v>
      </c>
      <c r="AB161" s="135" t="s">
        <v>551</v>
      </c>
      <c r="AC161" s="135" t="s">
        <v>375</v>
      </c>
      <c r="AD161" s="135" t="s">
        <v>475</v>
      </c>
      <c r="AE161" s="225"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1"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5"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79" t="s">
        <v>367</v>
      </c>
      <c r="AX162" s="135" t="s">
        <v>109</v>
      </c>
      <c r="AY162" s="135" t="s">
        <v>55</v>
      </c>
      <c r="AZ162" s="135" t="s">
        <v>2624</v>
      </c>
      <c r="BA162" s="134">
        <v>16000</v>
      </c>
      <c r="BB162" s="134"/>
    </row>
    <row r="163" spans="1:54" ht="24" customHeight="1" x14ac:dyDescent="0.35">
      <c r="A163" s="132">
        <v>115</v>
      </c>
      <c r="B163" s="220" t="s">
        <v>7139</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7139</v>
      </c>
      <c r="S163" s="134">
        <v>1</v>
      </c>
      <c r="T163" s="134">
        <v>5376</v>
      </c>
      <c r="U163" s="134">
        <v>45</v>
      </c>
      <c r="V163" s="8">
        <v>90</v>
      </c>
      <c r="W163" s="8"/>
      <c r="X163" s="134">
        <v>512</v>
      </c>
      <c r="Y163" s="8">
        <v>33</v>
      </c>
      <c r="Z163" s="13" t="s">
        <v>472</v>
      </c>
      <c r="AA163" s="13" t="s">
        <v>6809</v>
      </c>
      <c r="AB163" s="13" t="s">
        <v>571</v>
      </c>
      <c r="AC163" s="135" t="s">
        <v>417</v>
      </c>
      <c r="AD163" s="13" t="s">
        <v>572</v>
      </c>
      <c r="AE163" s="227" t="s">
        <v>7290</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79" t="s">
        <v>367</v>
      </c>
      <c r="AX163" s="135" t="s">
        <v>109</v>
      </c>
      <c r="AY163" s="13" t="s">
        <v>55</v>
      </c>
      <c r="AZ163" s="13" t="s">
        <v>2624</v>
      </c>
      <c r="BA163" s="134">
        <v>16000</v>
      </c>
      <c r="BB163" s="212"/>
    </row>
    <row r="164" spans="1:54" ht="24" customHeight="1" x14ac:dyDescent="0.35">
      <c r="A164" s="132">
        <v>116</v>
      </c>
      <c r="B164" s="220" t="s">
        <v>7131</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7131</v>
      </c>
      <c r="S164" s="134">
        <v>1</v>
      </c>
      <c r="T164" s="134">
        <v>5376</v>
      </c>
      <c r="U164" s="134">
        <v>45</v>
      </c>
      <c r="V164" s="8">
        <v>90</v>
      </c>
      <c r="W164" s="8"/>
      <c r="X164" s="134">
        <v>512</v>
      </c>
      <c r="Y164" s="8">
        <v>33</v>
      </c>
      <c r="Z164" s="13" t="s">
        <v>472</v>
      </c>
      <c r="AA164" s="13" t="s">
        <v>6800</v>
      </c>
      <c r="AB164" s="13" t="s">
        <v>571</v>
      </c>
      <c r="AC164" s="135" t="s">
        <v>417</v>
      </c>
      <c r="AD164" s="13" t="s">
        <v>572</v>
      </c>
      <c r="AE164" s="227" t="s">
        <v>7291</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79" t="s">
        <v>367</v>
      </c>
      <c r="AX164" s="135" t="s">
        <v>109</v>
      </c>
      <c r="AY164" s="13" t="s">
        <v>55</v>
      </c>
      <c r="AZ164" s="13" t="s">
        <v>2631</v>
      </c>
      <c r="BA164" s="134">
        <v>16000</v>
      </c>
      <c r="BB164" s="212"/>
    </row>
    <row r="165" spans="1:54" ht="24" customHeight="1" x14ac:dyDescent="0.35">
      <c r="A165" s="132">
        <v>117</v>
      </c>
      <c r="B165" s="220" t="s">
        <v>7132</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7132</v>
      </c>
      <c r="S165" s="134">
        <v>1</v>
      </c>
      <c r="T165" s="134">
        <v>5376</v>
      </c>
      <c r="U165" s="134">
        <v>45</v>
      </c>
      <c r="V165" s="8">
        <v>90</v>
      </c>
      <c r="W165" s="8"/>
      <c r="X165" s="134">
        <v>512</v>
      </c>
      <c r="Y165" s="8">
        <v>33</v>
      </c>
      <c r="Z165" s="13" t="s">
        <v>472</v>
      </c>
      <c r="AA165" s="13" t="s">
        <v>6801</v>
      </c>
      <c r="AB165" s="13" t="s">
        <v>571</v>
      </c>
      <c r="AC165" s="135" t="s">
        <v>417</v>
      </c>
      <c r="AD165" s="13" t="s">
        <v>572</v>
      </c>
      <c r="AE165" s="227" t="s">
        <v>7292</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79" t="s">
        <v>367</v>
      </c>
      <c r="AX165" s="135" t="s">
        <v>109</v>
      </c>
      <c r="AY165" s="13" t="s">
        <v>55</v>
      </c>
      <c r="AZ165" s="13" t="s">
        <v>2631</v>
      </c>
      <c r="BA165" s="134">
        <v>16000</v>
      </c>
      <c r="BB165" s="212"/>
    </row>
    <row r="166" spans="1:54" ht="24" customHeight="1" x14ac:dyDescent="0.35">
      <c r="A166" s="132">
        <v>118</v>
      </c>
      <c r="B166" s="220" t="s">
        <v>7130</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7130</v>
      </c>
      <c r="S166" s="134">
        <v>1</v>
      </c>
      <c r="T166" s="134">
        <v>5376</v>
      </c>
      <c r="U166" s="134">
        <v>45</v>
      </c>
      <c r="V166" s="8">
        <v>90</v>
      </c>
      <c r="W166" s="8"/>
      <c r="X166" s="134">
        <v>512</v>
      </c>
      <c r="Y166" s="8">
        <v>33</v>
      </c>
      <c r="Z166" s="13" t="s">
        <v>472</v>
      </c>
      <c r="AA166" s="13" t="s">
        <v>6798</v>
      </c>
      <c r="AB166" s="13" t="s">
        <v>571</v>
      </c>
      <c r="AC166" s="135" t="s">
        <v>417</v>
      </c>
      <c r="AD166" s="13" t="s">
        <v>572</v>
      </c>
      <c r="AE166" s="227" t="s">
        <v>7302</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79" t="s">
        <v>367</v>
      </c>
      <c r="AX166" s="135" t="s">
        <v>109</v>
      </c>
      <c r="AY166" s="13" t="s">
        <v>55</v>
      </c>
      <c r="AZ166" s="13" t="s">
        <v>2624</v>
      </c>
      <c r="BA166" s="134">
        <v>16000</v>
      </c>
      <c r="BB166" s="212"/>
    </row>
    <row r="167" spans="1:54" ht="24" customHeight="1" x14ac:dyDescent="0.35">
      <c r="A167" s="132">
        <v>119</v>
      </c>
      <c r="B167" s="220" t="s">
        <v>7138</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7138</v>
      </c>
      <c r="S167" s="134">
        <v>1</v>
      </c>
      <c r="T167" s="134">
        <v>5376</v>
      </c>
      <c r="U167" s="134">
        <v>45</v>
      </c>
      <c r="V167" s="8">
        <v>90</v>
      </c>
      <c r="W167" s="8"/>
      <c r="X167" s="134">
        <v>512</v>
      </c>
      <c r="Y167" s="8">
        <v>33</v>
      </c>
      <c r="Z167" s="13" t="s">
        <v>472</v>
      </c>
      <c r="AA167" s="13" t="s">
        <v>6807</v>
      </c>
      <c r="AB167" s="13" t="s">
        <v>571</v>
      </c>
      <c r="AC167" s="135" t="s">
        <v>417</v>
      </c>
      <c r="AD167" s="13" t="s">
        <v>572</v>
      </c>
      <c r="AE167" s="227" t="s">
        <v>7301</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79" t="s">
        <v>367</v>
      </c>
      <c r="AX167" s="135" t="s">
        <v>109</v>
      </c>
      <c r="AY167" s="13" t="s">
        <v>55</v>
      </c>
      <c r="AZ167" s="135" t="s">
        <v>2624</v>
      </c>
      <c r="BA167" s="134">
        <v>16000</v>
      </c>
      <c r="BB167" s="212"/>
    </row>
    <row r="168" spans="1:54" ht="24" customHeight="1" x14ac:dyDescent="0.35">
      <c r="A168" s="132">
        <v>120</v>
      </c>
      <c r="B168" s="221"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5"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0" t="s">
        <v>7121</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7121</v>
      </c>
      <c r="S169" s="134">
        <v>1</v>
      </c>
      <c r="T169" s="134">
        <v>5120</v>
      </c>
      <c r="U169" s="134">
        <v>45</v>
      </c>
      <c r="V169" s="8">
        <v>90</v>
      </c>
      <c r="W169" s="8"/>
      <c r="X169" s="8">
        <v>128</v>
      </c>
      <c r="Y169" s="8">
        <v>33</v>
      </c>
      <c r="Z169" s="13" t="s">
        <v>472</v>
      </c>
      <c r="AA169" s="13" t="s">
        <v>6789</v>
      </c>
      <c r="AB169" s="13" t="s">
        <v>568</v>
      </c>
      <c r="AC169" s="135" t="s">
        <v>417</v>
      </c>
      <c r="AD169" s="13" t="s">
        <v>497</v>
      </c>
      <c r="AE169" s="227" t="s">
        <v>7297</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2"/>
    </row>
    <row r="170" spans="1:54" ht="24" customHeight="1" x14ac:dyDescent="0.35">
      <c r="A170" s="132">
        <v>122</v>
      </c>
      <c r="B170" s="220" t="s">
        <v>7126</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7126</v>
      </c>
      <c r="S170" s="134">
        <v>1</v>
      </c>
      <c r="T170" s="134">
        <v>5120</v>
      </c>
      <c r="U170" s="134">
        <v>45</v>
      </c>
      <c r="V170" s="8">
        <v>90</v>
      </c>
      <c r="W170" s="8"/>
      <c r="X170" s="8">
        <v>128</v>
      </c>
      <c r="Y170" s="8">
        <v>33</v>
      </c>
      <c r="Z170" s="13" t="s">
        <v>472</v>
      </c>
      <c r="AA170" s="13" t="s">
        <v>6793</v>
      </c>
      <c r="AB170" s="13" t="s">
        <v>568</v>
      </c>
      <c r="AC170" s="135" t="s">
        <v>417</v>
      </c>
      <c r="AD170" s="13" t="s">
        <v>497</v>
      </c>
      <c r="AE170" s="227" t="s">
        <v>7298</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2"/>
    </row>
    <row r="171" spans="1:54" ht="24" customHeight="1" x14ac:dyDescent="0.35">
      <c r="A171" s="132">
        <v>123</v>
      </c>
      <c r="B171" s="220" t="s">
        <v>7125</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7125</v>
      </c>
      <c r="S171" s="134">
        <v>1</v>
      </c>
      <c r="T171" s="8">
        <v>30</v>
      </c>
      <c r="U171" s="302">
        <v>16000</v>
      </c>
      <c r="V171" s="8">
        <v>90</v>
      </c>
      <c r="W171" s="8"/>
      <c r="X171" s="8">
        <v>384</v>
      </c>
      <c r="Y171" s="8">
        <v>33</v>
      </c>
      <c r="Z171" s="13" t="s">
        <v>565</v>
      </c>
      <c r="AA171" s="13" t="s">
        <v>6794</v>
      </c>
      <c r="AB171" s="197" t="s">
        <v>6795</v>
      </c>
      <c r="AC171" s="135" t="s">
        <v>417</v>
      </c>
      <c r="AD171" s="13" t="s">
        <v>370</v>
      </c>
      <c r="AE171" s="227" t="s">
        <v>7391</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0" t="s">
        <v>7127</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7127</v>
      </c>
      <c r="S172" s="134">
        <v>1</v>
      </c>
      <c r="T172" s="134">
        <v>5120</v>
      </c>
      <c r="U172" s="134">
        <v>45</v>
      </c>
      <c r="V172" s="8">
        <v>90</v>
      </c>
      <c r="W172" s="8"/>
      <c r="X172" s="8">
        <v>128</v>
      </c>
      <c r="Y172" s="8">
        <v>33</v>
      </c>
      <c r="Z172" s="13" t="s">
        <v>472</v>
      </c>
      <c r="AA172" s="13" t="s">
        <v>6796</v>
      </c>
      <c r="AB172" s="13" t="s">
        <v>568</v>
      </c>
      <c r="AC172" s="135" t="s">
        <v>417</v>
      </c>
      <c r="AD172" s="13" t="s">
        <v>497</v>
      </c>
      <c r="AE172" s="227" t="s">
        <v>7299</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2"/>
    </row>
    <row r="173" spans="1:54" ht="24" customHeight="1" x14ac:dyDescent="0.35">
      <c r="A173" s="132">
        <v>125</v>
      </c>
      <c r="B173" s="220" t="s">
        <v>7129</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7129</v>
      </c>
      <c r="S173" s="134">
        <v>1</v>
      </c>
      <c r="T173" s="8">
        <v>30</v>
      </c>
      <c r="U173" s="302">
        <v>16000</v>
      </c>
      <c r="V173" s="8">
        <v>90</v>
      </c>
      <c r="W173" s="8"/>
      <c r="X173" s="8">
        <v>384</v>
      </c>
      <c r="Y173" s="8">
        <v>33</v>
      </c>
      <c r="Z173" s="13" t="s">
        <v>565</v>
      </c>
      <c r="AA173" s="13" t="s">
        <v>6799</v>
      </c>
      <c r="AB173" s="197" t="s">
        <v>6795</v>
      </c>
      <c r="AC173" s="135" t="s">
        <v>506</v>
      </c>
      <c r="AD173" s="13" t="s">
        <v>370</v>
      </c>
      <c r="AE173" s="227" t="s">
        <v>7390</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0" t="s">
        <v>7123</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7123</v>
      </c>
      <c r="S174" s="134">
        <v>1</v>
      </c>
      <c r="T174" s="8">
        <v>30</v>
      </c>
      <c r="U174" s="302">
        <v>16000</v>
      </c>
      <c r="V174" s="8">
        <v>90</v>
      </c>
      <c r="W174" s="8"/>
      <c r="X174" s="8">
        <v>384</v>
      </c>
      <c r="Y174" s="8">
        <v>33</v>
      </c>
      <c r="Z174" s="13" t="s">
        <v>565</v>
      </c>
      <c r="AA174" s="13" t="s">
        <v>6802</v>
      </c>
      <c r="AB174" s="197" t="s">
        <v>6795</v>
      </c>
      <c r="AC174" s="135" t="s">
        <v>417</v>
      </c>
      <c r="AD174" s="13" t="s">
        <v>370</v>
      </c>
      <c r="AE174" s="227" t="s">
        <v>7392</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3" t="s">
        <v>7134</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7134</v>
      </c>
      <c r="S175" s="134">
        <v>1</v>
      </c>
      <c r="T175" s="134">
        <v>5120</v>
      </c>
      <c r="U175" s="134">
        <v>45</v>
      </c>
      <c r="V175" s="8">
        <v>90</v>
      </c>
      <c r="W175" s="8"/>
      <c r="X175" s="8">
        <v>128</v>
      </c>
      <c r="Y175" s="8">
        <v>33</v>
      </c>
      <c r="Z175" s="13" t="s">
        <v>472</v>
      </c>
      <c r="AA175" s="13" t="s">
        <v>6805</v>
      </c>
      <c r="AB175" s="13" t="s">
        <v>568</v>
      </c>
      <c r="AC175" s="135" t="s">
        <v>417</v>
      </c>
      <c r="AD175" s="13" t="s">
        <v>497</v>
      </c>
      <c r="AE175" s="227" t="s">
        <v>7303</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2"/>
    </row>
    <row r="176" spans="1:54" ht="24" customHeight="1" x14ac:dyDescent="0.35">
      <c r="A176" s="132">
        <v>128</v>
      </c>
      <c r="B176" s="220" t="s">
        <v>7136</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7136</v>
      </c>
      <c r="S176" s="134">
        <v>1</v>
      </c>
      <c r="T176" s="8">
        <v>44</v>
      </c>
      <c r="U176" s="302">
        <v>10240</v>
      </c>
      <c r="V176" s="8">
        <v>90</v>
      </c>
      <c r="W176" s="8"/>
      <c r="X176" s="8">
        <v>384</v>
      </c>
      <c r="Y176" s="8">
        <v>33</v>
      </c>
      <c r="Z176" s="13" t="s">
        <v>565</v>
      </c>
      <c r="AA176" s="13" t="s">
        <v>6808</v>
      </c>
      <c r="AB176" s="197" t="s">
        <v>6795</v>
      </c>
      <c r="AC176" s="135" t="s">
        <v>506</v>
      </c>
      <c r="AD176" s="13" t="s">
        <v>370</v>
      </c>
      <c r="AE176" s="227" t="s">
        <v>7393</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1"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5"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0" t="s">
        <v>7293</v>
      </c>
      <c r="C178" s="204">
        <v>1000</v>
      </c>
      <c r="D178" s="204">
        <v>250</v>
      </c>
      <c r="E178" s="204">
        <v>200</v>
      </c>
      <c r="F178" s="269">
        <v>1</v>
      </c>
      <c r="G178" s="204">
        <v>35</v>
      </c>
      <c r="H178" s="135" t="s">
        <v>2593</v>
      </c>
      <c r="I178" s="42"/>
      <c r="J178" s="204">
        <v>1</v>
      </c>
      <c r="K178" s="42">
        <v>0</v>
      </c>
      <c r="L178" s="204">
        <v>110</v>
      </c>
      <c r="M178" s="42"/>
      <c r="N178" s="41" t="s">
        <v>490</v>
      </c>
      <c r="O178" s="204">
        <v>1500</v>
      </c>
      <c r="P178" s="41" t="s">
        <v>472</v>
      </c>
      <c r="Q178" s="204">
        <v>10</v>
      </c>
      <c r="R178" s="41" t="s">
        <v>7293</v>
      </c>
      <c r="S178" s="204">
        <v>1</v>
      </c>
      <c r="T178" s="204">
        <v>5120</v>
      </c>
      <c r="U178" s="204">
        <v>45</v>
      </c>
      <c r="V178" s="42">
        <v>90</v>
      </c>
      <c r="W178" s="42"/>
      <c r="X178" s="42">
        <v>128</v>
      </c>
      <c r="Y178" s="42">
        <v>33</v>
      </c>
      <c r="Z178" s="41" t="s">
        <v>472</v>
      </c>
      <c r="AA178" s="41" t="s">
        <v>6787</v>
      </c>
      <c r="AB178" s="41" t="s">
        <v>571</v>
      </c>
      <c r="AC178" s="207" t="s">
        <v>417</v>
      </c>
      <c r="AD178" s="41" t="s">
        <v>572</v>
      </c>
      <c r="AE178" s="240" t="s">
        <v>7295</v>
      </c>
      <c r="AF178" s="42"/>
      <c r="AG178" s="42">
        <v>1</v>
      </c>
      <c r="AH178" s="204"/>
      <c r="AI178" s="204"/>
      <c r="AJ178" s="204"/>
      <c r="AK178" s="204"/>
      <c r="AL178" s="204"/>
      <c r="AM178" s="204"/>
      <c r="AN178" s="204"/>
      <c r="AO178" s="42"/>
      <c r="AP178" s="204">
        <v>192</v>
      </c>
      <c r="AQ178" s="204">
        <v>175</v>
      </c>
      <c r="AR178" s="204">
        <v>10</v>
      </c>
      <c r="AS178" s="42">
        <v>250</v>
      </c>
      <c r="AT178" s="42"/>
      <c r="AU178" s="42"/>
      <c r="AV178" s="41" t="s">
        <v>491</v>
      </c>
      <c r="AW178" s="207" t="s">
        <v>367</v>
      </c>
      <c r="AX178" s="207" t="s">
        <v>109</v>
      </c>
      <c r="AY178" s="41" t="s">
        <v>55</v>
      </c>
      <c r="AZ178" s="135" t="s">
        <v>2624</v>
      </c>
      <c r="BA178" s="204">
        <v>10000</v>
      </c>
      <c r="BB178" s="214"/>
    </row>
    <row r="179" spans="1:54" ht="24" customHeight="1" x14ac:dyDescent="0.35">
      <c r="A179" s="132">
        <v>131</v>
      </c>
      <c r="B179" s="220" t="s">
        <v>7294</v>
      </c>
      <c r="C179" s="204">
        <v>1000</v>
      </c>
      <c r="D179" s="204">
        <v>250</v>
      </c>
      <c r="E179" s="204">
        <v>200</v>
      </c>
      <c r="F179" s="269">
        <v>1</v>
      </c>
      <c r="G179" s="204">
        <v>35</v>
      </c>
      <c r="H179" s="135" t="s">
        <v>2593</v>
      </c>
      <c r="I179" s="42"/>
      <c r="J179" s="204">
        <v>1</v>
      </c>
      <c r="K179" s="42">
        <v>0</v>
      </c>
      <c r="L179" s="204">
        <v>110</v>
      </c>
      <c r="M179" s="42"/>
      <c r="N179" s="41" t="s">
        <v>490</v>
      </c>
      <c r="O179" s="134">
        <v>3000</v>
      </c>
      <c r="P179" s="41" t="s">
        <v>472</v>
      </c>
      <c r="Q179" s="204">
        <v>10</v>
      </c>
      <c r="R179" s="41" t="s">
        <v>7294</v>
      </c>
      <c r="S179" s="204">
        <v>1</v>
      </c>
      <c r="T179" s="204">
        <v>5120</v>
      </c>
      <c r="U179" s="204">
        <v>45</v>
      </c>
      <c r="V179" s="42">
        <v>90</v>
      </c>
      <c r="W179" s="42"/>
      <c r="X179" s="42">
        <v>128</v>
      </c>
      <c r="Y179" s="42">
        <v>33</v>
      </c>
      <c r="Z179" s="41" t="s">
        <v>472</v>
      </c>
      <c r="AA179" s="41" t="s">
        <v>6788</v>
      </c>
      <c r="AB179" s="41" t="s">
        <v>571</v>
      </c>
      <c r="AC179" s="207" t="s">
        <v>417</v>
      </c>
      <c r="AD179" s="41" t="s">
        <v>572</v>
      </c>
      <c r="AE179" s="240" t="s">
        <v>7296</v>
      </c>
      <c r="AF179" s="42"/>
      <c r="AG179" s="42">
        <v>1</v>
      </c>
      <c r="AH179" s="204"/>
      <c r="AI179" s="204"/>
      <c r="AJ179" s="204"/>
      <c r="AK179" s="204"/>
      <c r="AL179" s="204"/>
      <c r="AM179" s="204"/>
      <c r="AN179" s="204"/>
      <c r="AO179" s="42"/>
      <c r="AP179" s="204">
        <v>288</v>
      </c>
      <c r="AQ179" s="204">
        <v>175</v>
      </c>
      <c r="AR179" s="204">
        <v>10</v>
      </c>
      <c r="AS179" s="42">
        <v>250</v>
      </c>
      <c r="AT179" s="42"/>
      <c r="AU179" s="42"/>
      <c r="AV179" s="41" t="s">
        <v>491</v>
      </c>
      <c r="AW179" s="207" t="s">
        <v>367</v>
      </c>
      <c r="AX179" s="207" t="s">
        <v>109</v>
      </c>
      <c r="AY179" s="41" t="s">
        <v>55</v>
      </c>
      <c r="AZ179" s="13" t="s">
        <v>2631</v>
      </c>
      <c r="BA179" s="204">
        <v>10000</v>
      </c>
      <c r="BB179" s="214"/>
    </row>
    <row r="180" spans="1:54" ht="24" customHeight="1" x14ac:dyDescent="0.35">
      <c r="A180" s="132">
        <v>132</v>
      </c>
      <c r="B180" s="220" t="s">
        <v>7133</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7133</v>
      </c>
      <c r="S180" s="134">
        <v>1</v>
      </c>
      <c r="T180" s="134">
        <v>6144</v>
      </c>
      <c r="U180" s="134">
        <v>45</v>
      </c>
      <c r="V180" s="8">
        <v>90</v>
      </c>
      <c r="W180" s="8"/>
      <c r="X180" s="8">
        <v>128</v>
      </c>
      <c r="Y180" s="8">
        <v>33</v>
      </c>
      <c r="Z180" s="13" t="s">
        <v>565</v>
      </c>
      <c r="AA180" s="13" t="s">
        <v>6803</v>
      </c>
      <c r="AB180" s="13" t="s">
        <v>563</v>
      </c>
      <c r="AC180" s="135" t="s">
        <v>417</v>
      </c>
      <c r="AD180" s="13" t="s">
        <v>564</v>
      </c>
      <c r="AE180" s="227" t="s">
        <v>7300</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2"/>
    </row>
    <row r="181" spans="1:54" ht="24" customHeight="1" x14ac:dyDescent="0.35">
      <c r="A181" s="132">
        <v>133</v>
      </c>
      <c r="B181" s="220" t="s">
        <v>7515</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7515</v>
      </c>
      <c r="S181" s="134">
        <v>1</v>
      </c>
      <c r="T181" s="134">
        <v>5120</v>
      </c>
      <c r="U181" s="134">
        <v>45</v>
      </c>
      <c r="V181" s="8">
        <v>90</v>
      </c>
      <c r="W181" s="8"/>
      <c r="X181" s="8">
        <v>128</v>
      </c>
      <c r="Y181" s="8">
        <v>33</v>
      </c>
      <c r="Z181" s="13" t="s">
        <v>373</v>
      </c>
      <c r="AA181" s="13" t="s">
        <v>6786</v>
      </c>
      <c r="AB181" s="13" t="s">
        <v>563</v>
      </c>
      <c r="AC181" s="135" t="s">
        <v>417</v>
      </c>
      <c r="AD181" s="13" t="s">
        <v>564</v>
      </c>
      <c r="AE181" s="227" t="s">
        <v>7514</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2"/>
    </row>
    <row r="182" spans="1:54" ht="24" customHeight="1" x14ac:dyDescent="0.35">
      <c r="A182" s="132">
        <v>134</v>
      </c>
      <c r="B182" s="220" t="s">
        <v>7529</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7529</v>
      </c>
      <c r="S182" s="134">
        <v>1</v>
      </c>
      <c r="T182" s="134">
        <v>6144</v>
      </c>
      <c r="U182" s="134">
        <v>45</v>
      </c>
      <c r="V182" s="8">
        <v>90</v>
      </c>
      <c r="W182" s="8"/>
      <c r="X182" s="8">
        <v>128</v>
      </c>
      <c r="Y182" s="8">
        <v>33</v>
      </c>
      <c r="Z182" s="13" t="s">
        <v>565</v>
      </c>
      <c r="AA182" s="13" t="s">
        <v>6791</v>
      </c>
      <c r="AB182" s="13" t="s">
        <v>563</v>
      </c>
      <c r="AC182" s="135" t="s">
        <v>417</v>
      </c>
      <c r="AD182" s="13" t="s">
        <v>564</v>
      </c>
      <c r="AE182" s="227" t="s">
        <v>7304</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2"/>
    </row>
    <row r="183" spans="1:54" ht="24" customHeight="1" x14ac:dyDescent="0.35">
      <c r="A183" s="132">
        <v>135</v>
      </c>
      <c r="B183" s="220" t="s">
        <v>7530</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7530</v>
      </c>
      <c r="S183" s="134">
        <v>1</v>
      </c>
      <c r="T183" s="134">
        <v>6144</v>
      </c>
      <c r="U183" s="134">
        <v>45</v>
      </c>
      <c r="V183" s="8">
        <v>90</v>
      </c>
      <c r="W183" s="8"/>
      <c r="X183" s="8">
        <v>128</v>
      </c>
      <c r="Y183" s="8">
        <v>33</v>
      </c>
      <c r="Z183" s="13" t="s">
        <v>565</v>
      </c>
      <c r="AA183" s="13" t="s">
        <v>6792</v>
      </c>
      <c r="AB183" s="13" t="s">
        <v>563</v>
      </c>
      <c r="AC183" s="135" t="s">
        <v>417</v>
      </c>
      <c r="AD183" s="13" t="s">
        <v>564</v>
      </c>
      <c r="AE183" s="227" t="s">
        <v>7305</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2"/>
    </row>
    <row r="184" spans="1:54" ht="24" customHeight="1" x14ac:dyDescent="0.35">
      <c r="A184" s="132">
        <v>136</v>
      </c>
      <c r="B184" s="220" t="s">
        <v>7521</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7521</v>
      </c>
      <c r="S184" s="134">
        <v>1</v>
      </c>
      <c r="T184" s="134">
        <v>5120</v>
      </c>
      <c r="U184" s="134">
        <v>45</v>
      </c>
      <c r="V184" s="8">
        <v>90</v>
      </c>
      <c r="W184" s="8"/>
      <c r="X184" s="8">
        <v>128</v>
      </c>
      <c r="Y184" s="8">
        <v>33</v>
      </c>
      <c r="Z184" s="13" t="s">
        <v>373</v>
      </c>
      <c r="AA184" s="13" t="s">
        <v>6790</v>
      </c>
      <c r="AB184" s="13" t="s">
        <v>563</v>
      </c>
      <c r="AC184" s="135" t="s">
        <v>417</v>
      </c>
      <c r="AD184" s="13" t="s">
        <v>564</v>
      </c>
      <c r="AE184" s="227" t="s">
        <v>7520</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2"/>
    </row>
    <row r="185" spans="1:54" ht="24" customHeight="1" x14ac:dyDescent="0.35">
      <c r="A185" s="132">
        <v>137</v>
      </c>
      <c r="B185" s="223" t="s">
        <v>7523</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7523</v>
      </c>
      <c r="S185" s="134">
        <v>1</v>
      </c>
      <c r="T185" s="134">
        <v>6144</v>
      </c>
      <c r="U185" s="134">
        <v>45</v>
      </c>
      <c r="V185" s="8">
        <v>90</v>
      </c>
      <c r="W185" s="8"/>
      <c r="X185" s="8">
        <v>128</v>
      </c>
      <c r="Y185" s="8">
        <v>33</v>
      </c>
      <c r="Z185" s="13" t="s">
        <v>565</v>
      </c>
      <c r="AA185" s="13" t="s">
        <v>6797</v>
      </c>
      <c r="AB185" s="13" t="s">
        <v>563</v>
      </c>
      <c r="AC185" s="135" t="s">
        <v>506</v>
      </c>
      <c r="AD185" s="13" t="s">
        <v>564</v>
      </c>
      <c r="AE185" s="227" t="s">
        <v>7306</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2"/>
    </row>
    <row r="186" spans="1:54" ht="24" customHeight="1" x14ac:dyDescent="0.35">
      <c r="A186" s="132">
        <v>138</v>
      </c>
      <c r="B186" s="223" t="s">
        <v>7137</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7137</v>
      </c>
      <c r="S186" s="134">
        <v>1</v>
      </c>
      <c r="T186" s="134">
        <v>6144</v>
      </c>
      <c r="U186" s="134">
        <v>45</v>
      </c>
      <c r="V186" s="8">
        <v>90</v>
      </c>
      <c r="W186" s="8"/>
      <c r="X186" s="8">
        <v>128</v>
      </c>
      <c r="Y186" s="8"/>
      <c r="Z186" s="13" t="s">
        <v>565</v>
      </c>
      <c r="AA186" s="13" t="s">
        <v>6806</v>
      </c>
      <c r="AB186" s="13" t="s">
        <v>563</v>
      </c>
      <c r="AC186" s="135" t="s">
        <v>506</v>
      </c>
      <c r="AD186" s="13" t="s">
        <v>564</v>
      </c>
      <c r="AE186" s="227" t="s">
        <v>7307</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2"/>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8" t="s">
        <v>574</v>
      </c>
      <c r="AB187" s="135" t="s">
        <v>568</v>
      </c>
      <c r="AC187" s="135" t="s">
        <v>417</v>
      </c>
      <c r="AD187" s="135" t="s">
        <v>497</v>
      </c>
      <c r="AE187" s="225"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6804</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6804</v>
      </c>
      <c r="S188" s="134">
        <v>1</v>
      </c>
      <c r="T188" s="8">
        <v>44</v>
      </c>
      <c r="U188" s="302">
        <v>10240</v>
      </c>
      <c r="V188" s="8">
        <v>90</v>
      </c>
      <c r="W188" s="8"/>
      <c r="X188" s="8">
        <v>384</v>
      </c>
      <c r="Y188" s="8">
        <v>33</v>
      </c>
      <c r="Z188" s="13" t="s">
        <v>565</v>
      </c>
      <c r="AA188" s="13" t="s">
        <v>6759</v>
      </c>
      <c r="AB188" s="197" t="s">
        <v>6795</v>
      </c>
      <c r="AC188" s="135" t="s">
        <v>417</v>
      </c>
      <c r="AD188" s="13" t="s">
        <v>370</v>
      </c>
      <c r="AE188" s="227" t="s">
        <v>7394</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6810</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6810</v>
      </c>
      <c r="S189" s="134">
        <v>1</v>
      </c>
      <c r="T189" s="8">
        <v>44</v>
      </c>
      <c r="U189" s="302">
        <v>10240</v>
      </c>
      <c r="V189" s="8">
        <v>90</v>
      </c>
      <c r="W189" s="8"/>
      <c r="X189" s="8">
        <v>384</v>
      </c>
      <c r="Y189" s="8">
        <v>33</v>
      </c>
      <c r="Z189" s="13" t="s">
        <v>565</v>
      </c>
      <c r="AA189" s="13" t="s">
        <v>6762</v>
      </c>
      <c r="AB189" s="197" t="s">
        <v>6795</v>
      </c>
      <c r="AC189" s="135" t="s">
        <v>417</v>
      </c>
      <c r="AD189" s="13" t="s">
        <v>370</v>
      </c>
      <c r="AE189" s="227" t="s">
        <v>7395</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1"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8" t="s">
        <v>557</v>
      </c>
      <c r="AB190" s="135" t="s">
        <v>554</v>
      </c>
      <c r="AC190" s="135" t="s">
        <v>375</v>
      </c>
      <c r="AD190" s="135" t="s">
        <v>475</v>
      </c>
      <c r="AE190" s="225"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3" t="s">
        <v>7102</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7093</v>
      </c>
      <c r="S191" s="134">
        <v>1</v>
      </c>
      <c r="T191" s="134">
        <v>1792</v>
      </c>
      <c r="U191" s="134">
        <v>73</v>
      </c>
      <c r="V191" s="8">
        <v>90</v>
      </c>
      <c r="W191" s="8">
        <v>-60</v>
      </c>
      <c r="X191" s="8"/>
      <c r="Y191" s="8">
        <v>33</v>
      </c>
      <c r="Z191" s="13" t="s">
        <v>559</v>
      </c>
      <c r="AA191" s="197" t="s">
        <v>557</v>
      </c>
      <c r="AB191" s="13" t="s">
        <v>441</v>
      </c>
      <c r="AC191" s="135" t="s">
        <v>375</v>
      </c>
      <c r="AD191" s="13" t="s">
        <v>475</v>
      </c>
      <c r="AE191" s="227" t="s">
        <v>7054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1"/>
    </row>
    <row r="192" spans="1:54" ht="24" customHeight="1" x14ac:dyDescent="0.35">
      <c r="A192" s="132">
        <v>144</v>
      </c>
      <c r="B192" s="220" t="s">
        <v>7273</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7273</v>
      </c>
      <c r="S192" s="134">
        <v>1</v>
      </c>
      <c r="T192" s="134">
        <v>1792</v>
      </c>
      <c r="U192" s="134">
        <v>73</v>
      </c>
      <c r="V192" s="8">
        <v>90</v>
      </c>
      <c r="W192" s="8">
        <v>-60</v>
      </c>
      <c r="X192" s="8"/>
      <c r="Y192" s="8">
        <v>33</v>
      </c>
      <c r="Z192" s="13" t="s">
        <v>559</v>
      </c>
      <c r="AA192" s="197" t="s">
        <v>557</v>
      </c>
      <c r="AB192" s="13" t="s">
        <v>435</v>
      </c>
      <c r="AC192" s="135" t="s">
        <v>375</v>
      </c>
      <c r="AD192" s="13" t="s">
        <v>475</v>
      </c>
      <c r="AE192" s="227" t="s">
        <v>7274</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1"/>
    </row>
    <row r="193" spans="1:54" ht="24" customHeight="1" x14ac:dyDescent="0.35">
      <c r="A193" s="132">
        <v>145</v>
      </c>
      <c r="B193" s="220" t="s">
        <v>7091</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7091</v>
      </c>
      <c r="S193" s="134">
        <v>1</v>
      </c>
      <c r="T193" s="134">
        <v>1792</v>
      </c>
      <c r="U193" s="134">
        <v>73</v>
      </c>
      <c r="V193" s="8">
        <v>90</v>
      </c>
      <c r="W193" s="8">
        <v>-60</v>
      </c>
      <c r="X193" s="8"/>
      <c r="Y193" s="8">
        <v>33</v>
      </c>
      <c r="Z193" s="13" t="s">
        <v>477</v>
      </c>
      <c r="AA193" s="197" t="s">
        <v>557</v>
      </c>
      <c r="AB193" s="13" t="s">
        <v>6754</v>
      </c>
      <c r="AC193" s="135" t="s">
        <v>375</v>
      </c>
      <c r="AD193" s="13" t="s">
        <v>482</v>
      </c>
      <c r="AE193" s="227" t="s">
        <v>7045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1"/>
    </row>
    <row r="194" spans="1:54" ht="24" customHeight="1" x14ac:dyDescent="0.35">
      <c r="A194" s="132">
        <v>146</v>
      </c>
      <c r="B194" s="220" t="s">
        <v>7099</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7099</v>
      </c>
      <c r="S194" s="134">
        <v>1</v>
      </c>
      <c r="T194" s="134">
        <v>1792</v>
      </c>
      <c r="U194" s="134">
        <v>73</v>
      </c>
      <c r="V194" s="8">
        <v>90</v>
      </c>
      <c r="W194" s="8">
        <v>-60</v>
      </c>
      <c r="X194" s="8"/>
      <c r="Y194" s="8">
        <v>33</v>
      </c>
      <c r="Z194" s="13" t="s">
        <v>559</v>
      </c>
      <c r="AA194" s="197" t="s">
        <v>557</v>
      </c>
      <c r="AB194" s="197" t="s">
        <v>7286</v>
      </c>
      <c r="AC194" s="135" t="s">
        <v>375</v>
      </c>
      <c r="AD194" s="13" t="s">
        <v>475</v>
      </c>
      <c r="AE194" s="227" t="s">
        <v>7049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1"/>
    </row>
    <row r="195" spans="1:54" ht="24" customHeight="1" x14ac:dyDescent="0.35">
      <c r="A195" s="132">
        <v>147</v>
      </c>
      <c r="B195" s="220" t="s">
        <v>7096</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7096</v>
      </c>
      <c r="S195" s="134">
        <v>1</v>
      </c>
      <c r="T195" s="134">
        <v>1792</v>
      </c>
      <c r="U195" s="134">
        <v>73</v>
      </c>
      <c r="V195" s="8">
        <v>90</v>
      </c>
      <c r="W195" s="8">
        <v>-60</v>
      </c>
      <c r="X195" s="8"/>
      <c r="Y195" s="8">
        <v>33</v>
      </c>
      <c r="Z195" s="13" t="s">
        <v>477</v>
      </c>
      <c r="AA195" s="197" t="s">
        <v>557</v>
      </c>
      <c r="AB195" s="197" t="s">
        <v>7556</v>
      </c>
      <c r="AC195" s="135" t="s">
        <v>375</v>
      </c>
      <c r="AD195" s="13" t="s">
        <v>482</v>
      </c>
      <c r="AE195" s="227" t="s">
        <v>7048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1"/>
    </row>
    <row r="196" spans="1:54" ht="24" customHeight="1" x14ac:dyDescent="0.35">
      <c r="A196" s="132">
        <v>148</v>
      </c>
      <c r="B196" s="223" t="s">
        <v>7093</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7678</v>
      </c>
      <c r="S196" s="134">
        <v>1</v>
      </c>
      <c r="T196" s="134">
        <v>1792</v>
      </c>
      <c r="U196" s="134">
        <v>73</v>
      </c>
      <c r="V196" s="8">
        <v>90</v>
      </c>
      <c r="W196" s="8">
        <v>-60</v>
      </c>
      <c r="X196" s="8"/>
      <c r="Y196" s="8">
        <v>33</v>
      </c>
      <c r="Z196" s="13" t="s">
        <v>559</v>
      </c>
      <c r="AA196" s="197" t="s">
        <v>557</v>
      </c>
      <c r="AB196" s="13" t="s">
        <v>525</v>
      </c>
      <c r="AC196" s="135" t="s">
        <v>375</v>
      </c>
      <c r="AD196" s="13" t="s">
        <v>475</v>
      </c>
      <c r="AE196" s="227" t="s">
        <v>7051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1"/>
    </row>
    <row r="197" spans="1:54" ht="24" customHeight="1" x14ac:dyDescent="0.35">
      <c r="A197" s="132">
        <v>149</v>
      </c>
      <c r="B197" s="220" t="s">
        <v>7154</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7154</v>
      </c>
      <c r="S197" s="134">
        <v>1</v>
      </c>
      <c r="T197" s="134">
        <v>1792</v>
      </c>
      <c r="U197" s="134">
        <v>73</v>
      </c>
      <c r="V197" s="8">
        <v>90</v>
      </c>
      <c r="W197" s="8">
        <v>-60</v>
      </c>
      <c r="X197" s="8"/>
      <c r="Y197" s="8">
        <v>33</v>
      </c>
      <c r="Z197" s="13" t="s">
        <v>559</v>
      </c>
      <c r="AA197" s="197" t="s">
        <v>576</v>
      </c>
      <c r="AB197" s="13" t="s">
        <v>441</v>
      </c>
      <c r="AC197" s="135" t="s">
        <v>375</v>
      </c>
      <c r="AD197" s="13" t="s">
        <v>475</v>
      </c>
      <c r="AE197" s="227" t="s">
        <v>7153</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1"/>
    </row>
    <row r="198" spans="1:54" ht="24" customHeight="1" x14ac:dyDescent="0.35">
      <c r="A198" s="132">
        <v>150</v>
      </c>
      <c r="B198" s="220"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8" t="s">
        <v>557</v>
      </c>
      <c r="AB198" s="135" t="s">
        <v>554</v>
      </c>
      <c r="AC198" s="135" t="s">
        <v>375</v>
      </c>
      <c r="AD198" s="135" t="s">
        <v>475</v>
      </c>
      <c r="AE198" s="225"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1"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5"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0" t="s">
        <v>7085</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7085</v>
      </c>
      <c r="S200" s="134">
        <v>1</v>
      </c>
      <c r="T200" s="134">
        <v>1536</v>
      </c>
      <c r="U200" s="134">
        <v>73</v>
      </c>
      <c r="V200" s="134">
        <v>90</v>
      </c>
      <c r="W200" s="134">
        <v>-60</v>
      </c>
      <c r="X200" s="134"/>
      <c r="Y200" s="134">
        <v>33</v>
      </c>
      <c r="Z200" s="13" t="s">
        <v>477</v>
      </c>
      <c r="AA200" s="13" t="s">
        <v>553</v>
      </c>
      <c r="AB200" s="13" t="s">
        <v>525</v>
      </c>
      <c r="AC200" s="135" t="s">
        <v>375</v>
      </c>
      <c r="AD200" s="13" t="s">
        <v>482</v>
      </c>
      <c r="AE200" s="227" t="s">
        <v>7044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1"/>
    </row>
    <row r="201" spans="1:54" ht="24" customHeight="1" x14ac:dyDescent="0.35">
      <c r="A201" s="132">
        <v>153</v>
      </c>
      <c r="B201" s="220" t="s">
        <v>7088</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7088</v>
      </c>
      <c r="S201" s="134">
        <v>1</v>
      </c>
      <c r="T201" s="134">
        <v>1536</v>
      </c>
      <c r="U201" s="134">
        <v>73</v>
      </c>
      <c r="V201" s="8">
        <v>90</v>
      </c>
      <c r="W201" s="8">
        <v>-60</v>
      </c>
      <c r="X201" s="8"/>
      <c r="Y201" s="8">
        <v>33</v>
      </c>
      <c r="Z201" s="13" t="s">
        <v>477</v>
      </c>
      <c r="AA201" s="13" t="s">
        <v>553</v>
      </c>
      <c r="AB201" s="197" t="s">
        <v>644</v>
      </c>
      <c r="AC201" s="135" t="s">
        <v>375</v>
      </c>
      <c r="AD201" s="13" t="s">
        <v>482</v>
      </c>
      <c r="AE201" s="227" t="s">
        <v>7047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1"/>
    </row>
    <row r="202" spans="1:54" ht="24" customHeight="1" x14ac:dyDescent="0.35">
      <c r="A202" s="132">
        <v>154</v>
      </c>
      <c r="B202" s="220"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5"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1"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5"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0" t="s">
        <v>7112</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7112</v>
      </c>
      <c r="S204" s="134">
        <v>1</v>
      </c>
      <c r="T204" s="134">
        <v>1280</v>
      </c>
      <c r="U204" s="134">
        <v>65</v>
      </c>
      <c r="V204" s="8">
        <v>90</v>
      </c>
      <c r="W204" s="8">
        <v>-60</v>
      </c>
      <c r="X204" s="8"/>
      <c r="Y204" s="8">
        <v>33</v>
      </c>
      <c r="Z204" s="13" t="s">
        <v>372</v>
      </c>
      <c r="AA204" s="13" t="s">
        <v>550</v>
      </c>
      <c r="AB204" s="197" t="s">
        <v>6760</v>
      </c>
      <c r="AC204" s="135" t="s">
        <v>375</v>
      </c>
      <c r="AD204" s="13" t="s">
        <v>482</v>
      </c>
      <c r="AE204" s="227" t="s">
        <v>7052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1"/>
    </row>
    <row r="205" spans="1:54" ht="24" customHeight="1" x14ac:dyDescent="0.35">
      <c r="A205" s="132">
        <v>157</v>
      </c>
      <c r="B205" s="220" t="s">
        <v>7110</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7110</v>
      </c>
      <c r="S205" s="134">
        <v>1</v>
      </c>
      <c r="T205" s="134">
        <v>1280</v>
      </c>
      <c r="U205" s="134">
        <v>65</v>
      </c>
      <c r="V205" s="8">
        <v>90</v>
      </c>
      <c r="W205" s="8">
        <v>-60</v>
      </c>
      <c r="X205" s="8"/>
      <c r="Y205" s="8">
        <v>33</v>
      </c>
      <c r="Z205" s="13" t="s">
        <v>372</v>
      </c>
      <c r="AA205" s="13" t="s">
        <v>550</v>
      </c>
      <c r="AB205" s="13" t="s">
        <v>6755</v>
      </c>
      <c r="AC205" s="135" t="s">
        <v>375</v>
      </c>
      <c r="AD205" s="13" t="s">
        <v>482</v>
      </c>
      <c r="AE205" s="227" t="s">
        <v>7317</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1"/>
    </row>
    <row r="206" spans="1:54" ht="24" customHeight="1" x14ac:dyDescent="0.35">
      <c r="A206" s="132">
        <v>158</v>
      </c>
      <c r="B206" s="220" t="s">
        <v>7113</v>
      </c>
      <c r="C206" s="134">
        <v>1000</v>
      </c>
      <c r="D206" s="134">
        <v>750</v>
      </c>
      <c r="E206" s="134">
        <v>500</v>
      </c>
      <c r="F206" s="205">
        <v>1</v>
      </c>
      <c r="G206" s="134">
        <v>100</v>
      </c>
      <c r="H206" s="135"/>
      <c r="I206" s="8"/>
      <c r="J206" s="134">
        <v>1</v>
      </c>
      <c r="K206" s="134">
        <v>0</v>
      </c>
      <c r="L206" s="134">
        <v>150</v>
      </c>
      <c r="M206" s="8"/>
      <c r="N206" s="13" t="s">
        <v>546</v>
      </c>
      <c r="O206" s="134">
        <v>1500</v>
      </c>
      <c r="P206" s="13" t="s">
        <v>483</v>
      </c>
      <c r="Q206" s="134">
        <v>50</v>
      </c>
      <c r="R206" s="13" t="s">
        <v>7113</v>
      </c>
      <c r="S206" s="134">
        <v>1</v>
      </c>
      <c r="T206" s="134">
        <v>1280</v>
      </c>
      <c r="U206" s="134">
        <v>65</v>
      </c>
      <c r="V206" s="8">
        <v>90</v>
      </c>
      <c r="W206" s="8">
        <v>-60</v>
      </c>
      <c r="X206" s="8"/>
      <c r="Y206" s="8">
        <v>33</v>
      </c>
      <c r="Z206" s="13" t="s">
        <v>483</v>
      </c>
      <c r="AA206" s="13" t="s">
        <v>469</v>
      </c>
      <c r="AB206" s="197" t="s">
        <v>6760</v>
      </c>
      <c r="AC206" s="135" t="s">
        <v>375</v>
      </c>
      <c r="AD206" s="13" t="s">
        <v>482</v>
      </c>
      <c r="AE206" s="227" t="s">
        <v>7053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1"/>
    </row>
    <row r="207" spans="1:54" ht="24" customHeight="1" x14ac:dyDescent="0.35">
      <c r="A207" s="132">
        <v>159</v>
      </c>
      <c r="B207" s="220" t="s">
        <v>7114</v>
      </c>
      <c r="C207" s="134">
        <v>1000</v>
      </c>
      <c r="D207" s="134">
        <v>750</v>
      </c>
      <c r="E207" s="134">
        <v>500</v>
      </c>
      <c r="F207" s="205">
        <v>1</v>
      </c>
      <c r="G207" s="134">
        <v>100</v>
      </c>
      <c r="H207" s="135"/>
      <c r="I207" s="8"/>
      <c r="J207" s="134">
        <v>1</v>
      </c>
      <c r="K207" s="134">
        <v>0</v>
      </c>
      <c r="L207" s="134">
        <v>150</v>
      </c>
      <c r="M207" s="8"/>
      <c r="N207" s="13" t="s">
        <v>546</v>
      </c>
      <c r="O207" s="134">
        <v>1500</v>
      </c>
      <c r="P207" s="13" t="s">
        <v>483</v>
      </c>
      <c r="Q207" s="134">
        <v>50</v>
      </c>
      <c r="R207" s="13" t="s">
        <v>7114</v>
      </c>
      <c r="S207" s="134">
        <v>1</v>
      </c>
      <c r="T207" s="134">
        <v>1280</v>
      </c>
      <c r="U207" s="134">
        <v>65</v>
      </c>
      <c r="V207" s="8">
        <v>90</v>
      </c>
      <c r="W207" s="8">
        <v>-60</v>
      </c>
      <c r="X207" s="8"/>
      <c r="Y207" s="8">
        <v>33</v>
      </c>
      <c r="Z207" s="13" t="s">
        <v>483</v>
      </c>
      <c r="AA207" s="13" t="s">
        <v>469</v>
      </c>
      <c r="AB207" s="13" t="s">
        <v>6755</v>
      </c>
      <c r="AC207" s="135" t="s">
        <v>375</v>
      </c>
      <c r="AD207" s="13" t="s">
        <v>482</v>
      </c>
      <c r="AE207" s="227" t="s">
        <v>7318</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1"/>
    </row>
    <row r="208" spans="1:54" ht="24" customHeight="1" x14ac:dyDescent="0.35">
      <c r="A208" s="132">
        <v>160</v>
      </c>
      <c r="B208" s="133" t="s">
        <v>6823</v>
      </c>
      <c r="C208" s="134">
        <v>2458</v>
      </c>
      <c r="D208" s="134">
        <v>492</v>
      </c>
      <c r="E208" s="134">
        <v>372</v>
      </c>
      <c r="F208" s="205"/>
      <c r="G208" s="134">
        <v>150</v>
      </c>
      <c r="H208" s="135" t="s">
        <v>2596</v>
      </c>
      <c r="I208" s="8"/>
      <c r="J208" s="134">
        <v>1</v>
      </c>
      <c r="K208" s="8"/>
      <c r="L208" s="134">
        <v>32</v>
      </c>
      <c r="M208" s="8"/>
      <c r="N208" s="13" t="s">
        <v>371</v>
      </c>
      <c r="O208" s="134">
        <v>3200</v>
      </c>
      <c r="P208" s="13" t="s">
        <v>372</v>
      </c>
      <c r="Q208" s="134">
        <v>0</v>
      </c>
      <c r="R208" s="13" t="s">
        <v>6823</v>
      </c>
      <c r="S208" s="134">
        <v>1</v>
      </c>
      <c r="T208" s="8">
        <v>44</v>
      </c>
      <c r="U208" s="302">
        <v>2000</v>
      </c>
      <c r="V208" s="8">
        <v>90</v>
      </c>
      <c r="W208" s="8">
        <v>-60</v>
      </c>
      <c r="X208" s="8"/>
      <c r="Y208" s="8">
        <v>33</v>
      </c>
      <c r="Z208" s="13" t="s">
        <v>372</v>
      </c>
      <c r="AA208" s="13" t="s">
        <v>6824</v>
      </c>
      <c r="AB208" s="13" t="s">
        <v>369</v>
      </c>
      <c r="AC208" s="135" t="s">
        <v>375</v>
      </c>
      <c r="AD208" s="13" t="s">
        <v>482</v>
      </c>
      <c r="AE208" s="227" t="s">
        <v>7396</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6"/>
    </row>
    <row r="209" spans="1:54" ht="24" customHeight="1" x14ac:dyDescent="0.35">
      <c r="A209" s="132">
        <v>161</v>
      </c>
      <c r="B209" s="133" t="s">
        <v>6825</v>
      </c>
      <c r="C209" s="134">
        <v>1861</v>
      </c>
      <c r="D209" s="134">
        <v>372</v>
      </c>
      <c r="E209" s="134">
        <v>203</v>
      </c>
      <c r="F209" s="205"/>
      <c r="G209" s="134">
        <v>100</v>
      </c>
      <c r="H209" s="135" t="s">
        <v>2596</v>
      </c>
      <c r="I209" s="8">
        <v>1</v>
      </c>
      <c r="J209" s="134">
        <v>1</v>
      </c>
      <c r="K209" s="8">
        <v>0</v>
      </c>
      <c r="L209" s="134">
        <v>16</v>
      </c>
      <c r="M209" s="8"/>
      <c r="N209" s="13" t="s">
        <v>476</v>
      </c>
      <c r="O209" s="134">
        <v>3200</v>
      </c>
      <c r="P209" s="13" t="s">
        <v>477</v>
      </c>
      <c r="Q209" s="134">
        <v>0</v>
      </c>
      <c r="R209" s="13" t="s">
        <v>6825</v>
      </c>
      <c r="S209" s="134">
        <v>1</v>
      </c>
      <c r="T209" s="8">
        <v>66</v>
      </c>
      <c r="U209" s="302">
        <v>1600</v>
      </c>
      <c r="V209" s="8">
        <v>90</v>
      </c>
      <c r="W209" s="8">
        <v>-60</v>
      </c>
      <c r="X209" s="8"/>
      <c r="Y209" s="8">
        <v>33</v>
      </c>
      <c r="Z209" s="13" t="s">
        <v>477</v>
      </c>
      <c r="AA209" s="13" t="s">
        <v>6826</v>
      </c>
      <c r="AB209" s="13" t="s">
        <v>395</v>
      </c>
      <c r="AC209" s="135" t="s">
        <v>375</v>
      </c>
      <c r="AD209" s="13" t="s">
        <v>482</v>
      </c>
      <c r="AE209" s="227" t="s">
        <v>7397</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6"/>
    </row>
    <row r="210" spans="1:54" ht="24" customHeight="1" x14ac:dyDescent="0.35">
      <c r="A210" s="132">
        <v>162</v>
      </c>
      <c r="B210" s="133" t="s">
        <v>6827</v>
      </c>
      <c r="C210" s="134">
        <v>2458</v>
      </c>
      <c r="D210" s="134">
        <v>492</v>
      </c>
      <c r="E210" s="134">
        <v>256</v>
      </c>
      <c r="F210" s="205"/>
      <c r="G210" s="134">
        <v>150</v>
      </c>
      <c r="H210" s="135" t="s">
        <v>2596</v>
      </c>
      <c r="I210" s="8"/>
      <c r="J210" s="134">
        <v>1</v>
      </c>
      <c r="K210" s="8">
        <v>0</v>
      </c>
      <c r="L210" s="134">
        <v>16</v>
      </c>
      <c r="M210" s="8"/>
      <c r="N210" s="13" t="s">
        <v>558</v>
      </c>
      <c r="O210" s="134">
        <v>3200</v>
      </c>
      <c r="P210" s="13" t="s">
        <v>559</v>
      </c>
      <c r="Q210" s="134">
        <v>0</v>
      </c>
      <c r="R210" s="13" t="s">
        <v>6827</v>
      </c>
      <c r="S210" s="134">
        <v>1</v>
      </c>
      <c r="T210" s="8">
        <v>44</v>
      </c>
      <c r="U210" s="302">
        <v>2000</v>
      </c>
      <c r="V210" s="8">
        <v>90</v>
      </c>
      <c r="W210" s="8">
        <v>-60</v>
      </c>
      <c r="X210" s="8"/>
      <c r="Y210" s="8">
        <v>33</v>
      </c>
      <c r="Z210" s="13" t="s">
        <v>559</v>
      </c>
      <c r="AA210" s="13" t="s">
        <v>6828</v>
      </c>
      <c r="AB210" s="13" t="s">
        <v>369</v>
      </c>
      <c r="AC210" s="135" t="s">
        <v>375</v>
      </c>
      <c r="AD210" s="13" t="s">
        <v>475</v>
      </c>
      <c r="AE210" s="227" t="s">
        <v>7398</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6"/>
    </row>
    <row r="211" spans="1:54" ht="24" customHeight="1" x14ac:dyDescent="0.35">
      <c r="A211" s="132">
        <v>163</v>
      </c>
      <c r="B211" s="133" t="s">
        <v>543</v>
      </c>
      <c r="C211" s="134">
        <v>500</v>
      </c>
      <c r="D211" s="134">
        <v>100</v>
      </c>
      <c r="E211" s="134">
        <v>5400</v>
      </c>
      <c r="F211" s="205"/>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5"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6829</v>
      </c>
      <c r="C212" s="134">
        <v>2458</v>
      </c>
      <c r="D212" s="134">
        <v>492</v>
      </c>
      <c r="E212" s="134">
        <v>20</v>
      </c>
      <c r="F212" s="205"/>
      <c r="G212" s="134">
        <v>100</v>
      </c>
      <c r="H212" s="139"/>
      <c r="I212" s="8"/>
      <c r="J212" s="134">
        <v>1</v>
      </c>
      <c r="K212" s="8">
        <v>0</v>
      </c>
      <c r="L212" s="134">
        <v>3000</v>
      </c>
      <c r="M212" s="8" t="s">
        <v>2625</v>
      </c>
      <c r="N212" s="13" t="s">
        <v>546</v>
      </c>
      <c r="O212" s="134">
        <v>2400</v>
      </c>
      <c r="P212" s="13" t="s">
        <v>547</v>
      </c>
      <c r="Q212" s="134">
        <v>0</v>
      </c>
      <c r="R212" s="13" t="s">
        <v>6829</v>
      </c>
      <c r="S212" s="134">
        <v>1</v>
      </c>
      <c r="T212" s="8">
        <v>100</v>
      </c>
      <c r="U212" s="302">
        <v>23040</v>
      </c>
      <c r="V212" s="8">
        <v>90</v>
      </c>
      <c r="W212" s="8">
        <v>-60</v>
      </c>
      <c r="X212" s="8"/>
      <c r="Y212" s="8">
        <v>33</v>
      </c>
      <c r="Z212" s="13" t="s">
        <v>483</v>
      </c>
      <c r="AA212" s="13" t="s">
        <v>544</v>
      </c>
      <c r="AB212" s="13" t="s">
        <v>545</v>
      </c>
      <c r="AC212" s="135" t="s">
        <v>360</v>
      </c>
      <c r="AD212" s="13" t="s">
        <v>482</v>
      </c>
      <c r="AE212" s="227" t="s">
        <v>6829</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6"/>
    </row>
    <row r="213" spans="1:54" ht="24" customHeight="1" x14ac:dyDescent="0.35">
      <c r="A213" s="132">
        <v>165</v>
      </c>
      <c r="B213" s="133" t="s">
        <v>392</v>
      </c>
      <c r="C213" s="134">
        <v>2000</v>
      </c>
      <c r="D213" s="134">
        <v>2000</v>
      </c>
      <c r="E213" s="134">
        <v>1200</v>
      </c>
      <c r="F213" s="205"/>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5"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5">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5"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4" t="s">
        <v>542</v>
      </c>
      <c r="C215" s="134">
        <v>10</v>
      </c>
      <c r="D215" s="134">
        <v>10</v>
      </c>
      <c r="E215" s="134">
        <v>10</v>
      </c>
      <c r="F215" s="205"/>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5"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5">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5"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5">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5"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4" t="s">
        <v>539</v>
      </c>
      <c r="C218" s="134">
        <v>125</v>
      </c>
      <c r="D218" s="134">
        <v>25</v>
      </c>
      <c r="E218" s="134">
        <v>14</v>
      </c>
      <c r="F218" s="205"/>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5"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5">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5"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4" t="s">
        <v>6830</v>
      </c>
      <c r="C220" s="134">
        <v>50</v>
      </c>
      <c r="D220" s="134">
        <v>10</v>
      </c>
      <c r="E220" s="134">
        <v>11</v>
      </c>
      <c r="F220" s="205"/>
      <c r="G220" s="134">
        <v>150</v>
      </c>
      <c r="H220" s="135"/>
      <c r="I220" s="8"/>
      <c r="J220" s="134">
        <v>1</v>
      </c>
      <c r="K220" s="8"/>
      <c r="L220" s="134">
        <v>8</v>
      </c>
      <c r="M220" s="8"/>
      <c r="N220" s="13" t="s">
        <v>526</v>
      </c>
      <c r="O220" s="134">
        <v>3200</v>
      </c>
      <c r="P220" s="13" t="s">
        <v>365</v>
      </c>
      <c r="Q220" s="134">
        <v>0</v>
      </c>
      <c r="R220" s="13" t="s">
        <v>6830</v>
      </c>
      <c r="S220" s="134"/>
      <c r="T220" s="8">
        <v>58</v>
      </c>
      <c r="U220" s="302">
        <v>1024</v>
      </c>
      <c r="V220" s="8">
        <v>90</v>
      </c>
      <c r="W220" s="8">
        <v>-60</v>
      </c>
      <c r="X220" s="8"/>
      <c r="Y220" s="8">
        <v>33</v>
      </c>
      <c r="Z220" s="13" t="s">
        <v>366</v>
      </c>
      <c r="AA220" s="13"/>
      <c r="AB220" s="13"/>
      <c r="AC220" s="135" t="s">
        <v>375</v>
      </c>
      <c r="AD220" s="13" t="s">
        <v>531</v>
      </c>
      <c r="AE220" s="227" t="s">
        <v>6830</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6"/>
    </row>
    <row r="221" spans="1:54" ht="24" customHeight="1" x14ac:dyDescent="0.35">
      <c r="A221" s="132">
        <v>173</v>
      </c>
      <c r="B221" s="221" t="s">
        <v>529</v>
      </c>
      <c r="C221" s="134">
        <v>250</v>
      </c>
      <c r="D221" s="134">
        <v>50</v>
      </c>
      <c r="E221" s="134">
        <v>17</v>
      </c>
      <c r="F221" s="205">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5"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0" t="s">
        <v>7174</v>
      </c>
      <c r="C222" s="134">
        <v>250</v>
      </c>
      <c r="D222" s="134">
        <v>50</v>
      </c>
      <c r="E222" s="134">
        <v>17</v>
      </c>
      <c r="F222" s="205">
        <v>1</v>
      </c>
      <c r="G222" s="134">
        <v>150</v>
      </c>
      <c r="H222" s="135" t="s">
        <v>6763</v>
      </c>
      <c r="I222" s="8"/>
      <c r="J222" s="134">
        <v>1</v>
      </c>
      <c r="K222" s="8"/>
      <c r="L222" s="134">
        <v>7</v>
      </c>
      <c r="M222" s="134" t="s">
        <v>2625</v>
      </c>
      <c r="N222" s="13" t="s">
        <v>364</v>
      </c>
      <c r="O222" s="134">
        <v>1500</v>
      </c>
      <c r="P222" s="13" t="s">
        <v>458</v>
      </c>
      <c r="Q222" s="134">
        <v>75</v>
      </c>
      <c r="R222" s="13" t="s">
        <v>7174</v>
      </c>
      <c r="S222" s="134">
        <v>1</v>
      </c>
      <c r="T222" s="134">
        <v>960</v>
      </c>
      <c r="U222" s="134">
        <v>63</v>
      </c>
      <c r="V222" s="134">
        <v>90</v>
      </c>
      <c r="W222" s="8">
        <v>-60</v>
      </c>
      <c r="X222" s="8"/>
      <c r="Y222" s="8">
        <v>33</v>
      </c>
      <c r="Z222" s="13" t="s">
        <v>458</v>
      </c>
      <c r="AA222" s="13" t="s">
        <v>530</v>
      </c>
      <c r="AB222" s="13" t="s">
        <v>651</v>
      </c>
      <c r="AC222" s="135" t="s">
        <v>360</v>
      </c>
      <c r="AD222" s="13" t="s">
        <v>622</v>
      </c>
      <c r="AE222" s="227" t="s">
        <v>7277</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2"/>
    </row>
    <row r="223" spans="1:54" ht="24" customHeight="1" x14ac:dyDescent="0.35">
      <c r="A223" s="132">
        <v>175</v>
      </c>
      <c r="B223" s="220" t="s">
        <v>7177</v>
      </c>
      <c r="C223" s="134">
        <v>250</v>
      </c>
      <c r="D223" s="134">
        <v>50</v>
      </c>
      <c r="E223" s="134">
        <v>18</v>
      </c>
      <c r="F223" s="205">
        <v>1</v>
      </c>
      <c r="G223" s="134">
        <v>150</v>
      </c>
      <c r="H223" s="135" t="s">
        <v>6763</v>
      </c>
      <c r="I223" s="8"/>
      <c r="J223" s="134">
        <v>1</v>
      </c>
      <c r="K223" s="8"/>
      <c r="L223" s="134">
        <v>4</v>
      </c>
      <c r="M223" s="8" t="s">
        <v>2625</v>
      </c>
      <c r="N223" s="13" t="s">
        <v>364</v>
      </c>
      <c r="O223" s="134">
        <v>1800</v>
      </c>
      <c r="P223" s="13" t="s">
        <v>458</v>
      </c>
      <c r="Q223" s="134">
        <v>95</v>
      </c>
      <c r="R223" s="13" t="s">
        <v>7177</v>
      </c>
      <c r="S223" s="134">
        <v>1</v>
      </c>
      <c r="T223" s="134">
        <v>1280</v>
      </c>
      <c r="U223" s="134">
        <v>50</v>
      </c>
      <c r="V223" s="134">
        <v>15</v>
      </c>
      <c r="W223" s="134">
        <v>-90</v>
      </c>
      <c r="X223" s="8"/>
      <c r="Y223" s="8">
        <v>33</v>
      </c>
      <c r="Z223" s="13" t="s">
        <v>458</v>
      </c>
      <c r="AA223" s="13" t="s">
        <v>530</v>
      </c>
      <c r="AB223" s="13" t="s">
        <v>651</v>
      </c>
      <c r="AC223" s="135" t="s">
        <v>360</v>
      </c>
      <c r="AD223" s="13" t="s">
        <v>622</v>
      </c>
      <c r="AE223" s="227" t="s">
        <v>7278</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79" t="s">
        <v>367</v>
      </c>
      <c r="AX223" s="13" t="s">
        <v>106</v>
      </c>
      <c r="AY223" s="13" t="s">
        <v>50</v>
      </c>
      <c r="AZ223" s="135" t="s">
        <v>2652</v>
      </c>
      <c r="BA223" s="134">
        <v>2200</v>
      </c>
      <c r="BB223" s="134"/>
    </row>
    <row r="224" spans="1:54" ht="24" customHeight="1" x14ac:dyDescent="0.35">
      <c r="A224" s="132">
        <v>176</v>
      </c>
      <c r="B224" s="220" t="s">
        <v>7178</v>
      </c>
      <c r="C224" s="134">
        <v>350</v>
      </c>
      <c r="D224" s="134">
        <v>75</v>
      </c>
      <c r="E224" s="134">
        <v>19</v>
      </c>
      <c r="F224" s="205">
        <v>1</v>
      </c>
      <c r="G224" s="134">
        <v>150</v>
      </c>
      <c r="H224" s="135"/>
      <c r="I224" s="8"/>
      <c r="J224" s="134">
        <v>1</v>
      </c>
      <c r="K224" s="8"/>
      <c r="L224" s="134">
        <v>5</v>
      </c>
      <c r="M224" s="8"/>
      <c r="N224" s="13" t="s">
        <v>522</v>
      </c>
      <c r="O224" s="134">
        <v>1500</v>
      </c>
      <c r="P224" s="13" t="s">
        <v>365</v>
      </c>
      <c r="Q224" s="134">
        <v>75</v>
      </c>
      <c r="R224" s="13" t="s">
        <v>7178</v>
      </c>
      <c r="S224" s="134"/>
      <c r="T224" s="134">
        <v>960</v>
      </c>
      <c r="U224" s="134">
        <v>63</v>
      </c>
      <c r="V224" s="134">
        <v>90</v>
      </c>
      <c r="W224" s="134">
        <v>-60</v>
      </c>
      <c r="X224" s="8"/>
      <c r="Y224" s="8">
        <v>33</v>
      </c>
      <c r="Z224" s="13" t="s">
        <v>366</v>
      </c>
      <c r="AA224" s="13" t="s">
        <v>6831</v>
      </c>
      <c r="AB224" s="13" t="s">
        <v>6754</v>
      </c>
      <c r="AC224" s="135" t="s">
        <v>360</v>
      </c>
      <c r="AD224" s="13" t="s">
        <v>531</v>
      </c>
      <c r="AE224" s="227" t="s">
        <v>7308</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2"/>
    </row>
    <row r="225" spans="1:54" ht="24" customHeight="1" x14ac:dyDescent="0.35">
      <c r="A225" s="132">
        <v>177</v>
      </c>
      <c r="B225" s="224" t="s">
        <v>533</v>
      </c>
      <c r="C225" s="134">
        <v>250</v>
      </c>
      <c r="D225" s="134">
        <v>50</v>
      </c>
      <c r="E225" s="134">
        <v>17</v>
      </c>
      <c r="F225" s="205"/>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5"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0" t="s">
        <v>532</v>
      </c>
      <c r="C226" s="134">
        <v>250</v>
      </c>
      <c r="D226" s="134">
        <v>50</v>
      </c>
      <c r="E226" s="134">
        <v>18</v>
      </c>
      <c r="F226" s="205">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5"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1" t="s">
        <v>523</v>
      </c>
      <c r="C227" s="134">
        <v>500</v>
      </c>
      <c r="D227" s="134">
        <v>100</v>
      </c>
      <c r="E227" s="134">
        <v>19</v>
      </c>
      <c r="F227" s="205">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5"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0" t="s">
        <v>7158</v>
      </c>
      <c r="C228" s="134">
        <v>700</v>
      </c>
      <c r="D228" s="134">
        <v>125</v>
      </c>
      <c r="E228" s="134">
        <v>22</v>
      </c>
      <c r="F228" s="205">
        <v>1</v>
      </c>
      <c r="G228" s="134">
        <v>100</v>
      </c>
      <c r="H228" s="135"/>
      <c r="I228" s="8"/>
      <c r="J228" s="134">
        <v>1</v>
      </c>
      <c r="K228" s="8"/>
      <c r="L228" s="134">
        <v>4</v>
      </c>
      <c r="M228" s="8" t="s">
        <v>2625</v>
      </c>
      <c r="N228" s="13" t="s">
        <v>364</v>
      </c>
      <c r="O228" s="134">
        <v>2000</v>
      </c>
      <c r="P228" s="13" t="s">
        <v>365</v>
      </c>
      <c r="Q228" s="134">
        <v>175</v>
      </c>
      <c r="R228" s="13" t="s">
        <v>7158</v>
      </c>
      <c r="S228" s="134">
        <v>1</v>
      </c>
      <c r="T228" s="134">
        <v>1152</v>
      </c>
      <c r="U228" s="134">
        <v>50</v>
      </c>
      <c r="V228" s="134">
        <v>90</v>
      </c>
      <c r="W228" s="8">
        <v>-60</v>
      </c>
      <c r="X228" s="8"/>
      <c r="Y228" s="8">
        <v>33</v>
      </c>
      <c r="Z228" s="13" t="s">
        <v>366</v>
      </c>
      <c r="AA228" s="13" t="s">
        <v>524</v>
      </c>
      <c r="AB228" s="13" t="s">
        <v>651</v>
      </c>
      <c r="AC228" s="135" t="s">
        <v>360</v>
      </c>
      <c r="AD228" s="13" t="s">
        <v>625</v>
      </c>
      <c r="AE228" s="227" t="s">
        <v>7313</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1"/>
    </row>
    <row r="229" spans="1:54" ht="24" customHeight="1" x14ac:dyDescent="0.35">
      <c r="A229" s="132">
        <v>181</v>
      </c>
      <c r="B229" s="220" t="s">
        <v>7159</v>
      </c>
      <c r="C229" s="134">
        <v>500</v>
      </c>
      <c r="D229" s="134">
        <v>100</v>
      </c>
      <c r="E229" s="134">
        <v>19</v>
      </c>
      <c r="F229" s="205">
        <v>1</v>
      </c>
      <c r="G229" s="134">
        <v>100</v>
      </c>
      <c r="H229" s="135"/>
      <c r="I229" s="8"/>
      <c r="J229" s="134">
        <v>1</v>
      </c>
      <c r="K229" s="8"/>
      <c r="L229" s="134">
        <v>4</v>
      </c>
      <c r="M229" s="8" t="s">
        <v>2625</v>
      </c>
      <c r="N229" s="13" t="s">
        <v>450</v>
      </c>
      <c r="O229" s="134">
        <v>1500</v>
      </c>
      <c r="P229" s="13" t="s">
        <v>365</v>
      </c>
      <c r="Q229" s="134">
        <v>125</v>
      </c>
      <c r="R229" s="13" t="s">
        <v>7159</v>
      </c>
      <c r="S229" s="134">
        <v>1</v>
      </c>
      <c r="T229" s="134">
        <v>1152</v>
      </c>
      <c r="U229" s="134">
        <v>50</v>
      </c>
      <c r="V229" s="134">
        <v>90</v>
      </c>
      <c r="W229" s="8">
        <v>-60</v>
      </c>
      <c r="X229" s="8"/>
      <c r="Y229" s="8">
        <v>33</v>
      </c>
      <c r="Z229" s="13" t="s">
        <v>366</v>
      </c>
      <c r="AA229" s="13" t="s">
        <v>440</v>
      </c>
      <c r="AB229" s="197" t="s">
        <v>637</v>
      </c>
      <c r="AC229" s="135" t="s">
        <v>360</v>
      </c>
      <c r="AD229" s="13" t="s">
        <v>449</v>
      </c>
      <c r="AE229" s="227" t="s">
        <v>7309</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6"/>
    </row>
    <row r="230" spans="1:54" ht="24" customHeight="1" x14ac:dyDescent="0.35">
      <c r="A230" s="132">
        <v>182</v>
      </c>
      <c r="B230" s="220" t="s">
        <v>7164</v>
      </c>
      <c r="C230" s="134">
        <v>500</v>
      </c>
      <c r="D230" s="134">
        <v>100</v>
      </c>
      <c r="E230" s="134">
        <v>19</v>
      </c>
      <c r="F230" s="205">
        <v>1</v>
      </c>
      <c r="G230" s="134">
        <v>100</v>
      </c>
      <c r="H230" s="135"/>
      <c r="I230" s="8"/>
      <c r="J230" s="134"/>
      <c r="K230" s="8"/>
      <c r="L230" s="134">
        <v>4</v>
      </c>
      <c r="M230" s="8" t="s">
        <v>2625</v>
      </c>
      <c r="N230" s="13" t="s">
        <v>450</v>
      </c>
      <c r="O230" s="134">
        <v>1500</v>
      </c>
      <c r="P230" s="13" t="s">
        <v>365</v>
      </c>
      <c r="Q230" s="134">
        <v>125</v>
      </c>
      <c r="R230" s="13" t="s">
        <v>7164</v>
      </c>
      <c r="S230" s="134">
        <v>1</v>
      </c>
      <c r="T230" s="134">
        <v>1152</v>
      </c>
      <c r="U230" s="134">
        <v>50</v>
      </c>
      <c r="V230" s="134">
        <v>90</v>
      </c>
      <c r="W230" s="8">
        <v>-60</v>
      </c>
      <c r="X230" s="8"/>
      <c r="Y230" s="8">
        <v>33</v>
      </c>
      <c r="Z230" s="13" t="s">
        <v>366</v>
      </c>
      <c r="AA230" s="13" t="s">
        <v>440</v>
      </c>
      <c r="AB230" s="197" t="s">
        <v>637</v>
      </c>
      <c r="AC230" s="135" t="s">
        <v>360</v>
      </c>
      <c r="AD230" s="13" t="s">
        <v>449</v>
      </c>
      <c r="AE230" s="227" t="s">
        <v>7310</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1"/>
    </row>
    <row r="231" spans="1:54" ht="24" customHeight="1" x14ac:dyDescent="0.35">
      <c r="A231" s="132">
        <v>183</v>
      </c>
      <c r="B231" s="220" t="s">
        <v>7166</v>
      </c>
      <c r="C231" s="134">
        <v>500</v>
      </c>
      <c r="D231" s="134">
        <v>100</v>
      </c>
      <c r="E231" s="134">
        <v>19</v>
      </c>
      <c r="F231" s="205">
        <v>1</v>
      </c>
      <c r="G231" s="134">
        <v>100</v>
      </c>
      <c r="H231" s="135"/>
      <c r="I231" s="8"/>
      <c r="J231" s="134">
        <v>1</v>
      </c>
      <c r="K231" s="8"/>
      <c r="L231" s="134">
        <v>4</v>
      </c>
      <c r="M231" s="8" t="s">
        <v>2625</v>
      </c>
      <c r="N231" s="13" t="s">
        <v>364</v>
      </c>
      <c r="O231" s="134">
        <v>1500</v>
      </c>
      <c r="P231" s="13" t="s">
        <v>365</v>
      </c>
      <c r="Q231" s="134">
        <v>125</v>
      </c>
      <c r="R231" s="13" t="s">
        <v>7166</v>
      </c>
      <c r="S231" s="134">
        <v>1</v>
      </c>
      <c r="T231" s="134">
        <v>1152</v>
      </c>
      <c r="U231" s="134">
        <v>50</v>
      </c>
      <c r="V231" s="134">
        <v>90</v>
      </c>
      <c r="W231" s="8">
        <v>-60</v>
      </c>
      <c r="X231" s="8"/>
      <c r="Y231" s="8">
        <v>33</v>
      </c>
      <c r="Z231" s="13" t="s">
        <v>366</v>
      </c>
      <c r="AA231" s="13" t="s">
        <v>524</v>
      </c>
      <c r="AB231" s="197" t="s">
        <v>7282</v>
      </c>
      <c r="AC231" s="135" t="s">
        <v>360</v>
      </c>
      <c r="AD231" s="13" t="s">
        <v>625</v>
      </c>
      <c r="AE231" s="227" t="s">
        <v>7311</v>
      </c>
      <c r="AF231" s="8"/>
      <c r="AG231" s="8">
        <v>1</v>
      </c>
      <c r="AH231" s="134"/>
      <c r="AI231" s="134">
        <v>7</v>
      </c>
      <c r="AJ231" s="134">
        <v>24</v>
      </c>
      <c r="AK231" s="134">
        <v>25</v>
      </c>
      <c r="AL231" s="200" t="s">
        <v>374</v>
      </c>
      <c r="AM231" s="200" t="s">
        <v>110</v>
      </c>
      <c r="AN231" s="200" t="s">
        <v>50</v>
      </c>
      <c r="AO231" s="8"/>
      <c r="AP231" s="8"/>
      <c r="AQ231" s="8"/>
      <c r="AR231" s="8"/>
      <c r="AS231" s="8">
        <v>25</v>
      </c>
      <c r="AT231" s="8"/>
      <c r="AU231" s="8">
        <v>180</v>
      </c>
      <c r="AV231" s="13" t="s">
        <v>359</v>
      </c>
      <c r="AW231" s="13" t="s">
        <v>367</v>
      </c>
      <c r="AX231" s="13" t="s">
        <v>106</v>
      </c>
      <c r="AY231" s="13" t="s">
        <v>50</v>
      </c>
      <c r="AZ231" s="135" t="s">
        <v>2640</v>
      </c>
      <c r="BA231" s="134">
        <v>1200</v>
      </c>
      <c r="BB231" s="211"/>
    </row>
    <row r="232" spans="1:54" ht="24" customHeight="1" x14ac:dyDescent="0.35">
      <c r="A232" s="132">
        <v>184</v>
      </c>
      <c r="B232" s="220" t="s">
        <v>7188</v>
      </c>
      <c r="C232" s="134">
        <v>808</v>
      </c>
      <c r="D232" s="134">
        <v>100</v>
      </c>
      <c r="E232" s="134">
        <v>19</v>
      </c>
      <c r="F232" s="205">
        <v>1</v>
      </c>
      <c r="G232" s="134">
        <v>100</v>
      </c>
      <c r="H232" s="139"/>
      <c r="I232" s="8"/>
      <c r="J232" s="134">
        <v>1</v>
      </c>
      <c r="K232" s="8"/>
      <c r="L232" s="134">
        <v>4</v>
      </c>
      <c r="M232" s="8" t="s">
        <v>2625</v>
      </c>
      <c r="N232" s="13" t="s">
        <v>490</v>
      </c>
      <c r="O232" s="134">
        <v>1500</v>
      </c>
      <c r="P232" s="13" t="s">
        <v>472</v>
      </c>
      <c r="Q232" s="134">
        <v>125</v>
      </c>
      <c r="R232" s="13" t="s">
        <v>7188</v>
      </c>
      <c r="S232" s="134">
        <v>1</v>
      </c>
      <c r="T232" s="134">
        <v>1152</v>
      </c>
      <c r="U232" s="134">
        <v>50</v>
      </c>
      <c r="V232" s="8">
        <v>90</v>
      </c>
      <c r="W232" s="8">
        <v>-60</v>
      </c>
      <c r="X232" s="8">
        <v>128</v>
      </c>
      <c r="Y232" s="8">
        <v>33</v>
      </c>
      <c r="Z232" s="13" t="s">
        <v>472</v>
      </c>
      <c r="AA232" s="13" t="s">
        <v>524</v>
      </c>
      <c r="AB232" s="13" t="s">
        <v>486</v>
      </c>
      <c r="AC232" s="135" t="s">
        <v>360</v>
      </c>
      <c r="AD232" s="13" t="s">
        <v>389</v>
      </c>
      <c r="AE232" s="226" t="s">
        <v>7314</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1"/>
    </row>
    <row r="233" spans="1:54" ht="24" customHeight="1" x14ac:dyDescent="0.35">
      <c r="A233" s="132">
        <v>185</v>
      </c>
      <c r="B233" s="224" t="s">
        <v>528</v>
      </c>
      <c r="C233" s="134">
        <v>500</v>
      </c>
      <c r="D233" s="134">
        <v>100</v>
      </c>
      <c r="E233" s="134">
        <v>19</v>
      </c>
      <c r="F233" s="205"/>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5"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0" t="s">
        <v>527</v>
      </c>
      <c r="C234" s="134">
        <v>500</v>
      </c>
      <c r="D234" s="134">
        <v>100</v>
      </c>
      <c r="E234" s="134">
        <v>19</v>
      </c>
      <c r="F234" s="205">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5"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2" t="s">
        <v>518</v>
      </c>
      <c r="C235" s="134">
        <v>500</v>
      </c>
      <c r="D235" s="134">
        <v>120</v>
      </c>
      <c r="E235" s="134">
        <v>28</v>
      </c>
      <c r="F235" s="205">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5"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3" t="s">
        <v>7279</v>
      </c>
      <c r="C236" s="134">
        <v>500</v>
      </c>
      <c r="D236" s="134">
        <v>120</v>
      </c>
      <c r="E236" s="134">
        <v>28</v>
      </c>
      <c r="F236" s="205">
        <v>1</v>
      </c>
      <c r="G236" s="134">
        <v>100</v>
      </c>
      <c r="H236" s="135"/>
      <c r="I236" s="8"/>
      <c r="J236" s="134">
        <v>1</v>
      </c>
      <c r="K236" s="8"/>
      <c r="L236" s="134">
        <v>4</v>
      </c>
      <c r="M236" s="134" t="s">
        <v>2625</v>
      </c>
      <c r="N236" s="13" t="s">
        <v>364</v>
      </c>
      <c r="O236" s="134">
        <v>1500</v>
      </c>
      <c r="P236" s="13" t="s">
        <v>365</v>
      </c>
      <c r="Q236" s="134">
        <v>125</v>
      </c>
      <c r="R236" s="13" t="s">
        <v>7279</v>
      </c>
      <c r="S236" s="134">
        <v>1</v>
      </c>
      <c r="T236" s="134">
        <v>1152</v>
      </c>
      <c r="U236" s="134">
        <v>63</v>
      </c>
      <c r="V236" s="134">
        <v>90</v>
      </c>
      <c r="W236" s="8">
        <v>-60</v>
      </c>
      <c r="X236" s="8"/>
      <c r="Y236" s="8">
        <v>33</v>
      </c>
      <c r="Z236" s="13" t="s">
        <v>366</v>
      </c>
      <c r="AA236" s="13" t="s">
        <v>6834</v>
      </c>
      <c r="AB236" s="13" t="s">
        <v>6757</v>
      </c>
      <c r="AC236" s="135" t="s">
        <v>360</v>
      </c>
      <c r="AD236" s="13" t="s">
        <v>625</v>
      </c>
      <c r="AE236" s="227" t="s">
        <v>7315</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6"/>
    </row>
    <row r="237" spans="1:54" ht="24" customHeight="1" x14ac:dyDescent="0.35">
      <c r="A237" s="132">
        <v>189</v>
      </c>
      <c r="B237" s="220" t="s">
        <v>7172</v>
      </c>
      <c r="C237" s="134">
        <v>500</v>
      </c>
      <c r="D237" s="134">
        <v>120</v>
      </c>
      <c r="E237" s="134">
        <v>28</v>
      </c>
      <c r="F237" s="205">
        <v>1</v>
      </c>
      <c r="G237" s="134">
        <v>100</v>
      </c>
      <c r="H237" s="135"/>
      <c r="I237" s="8"/>
      <c r="J237" s="134">
        <v>1</v>
      </c>
      <c r="K237" s="8"/>
      <c r="L237" s="134">
        <v>4</v>
      </c>
      <c r="M237" s="134" t="s">
        <v>2625</v>
      </c>
      <c r="N237" s="13" t="s">
        <v>364</v>
      </c>
      <c r="O237" s="134">
        <v>1500</v>
      </c>
      <c r="P237" s="13" t="s">
        <v>365</v>
      </c>
      <c r="Q237" s="134">
        <v>125</v>
      </c>
      <c r="R237" s="13" t="s">
        <v>7172</v>
      </c>
      <c r="S237" s="134">
        <v>1</v>
      </c>
      <c r="T237" s="134">
        <v>1152</v>
      </c>
      <c r="U237" s="134">
        <v>63</v>
      </c>
      <c r="V237" s="8">
        <v>90</v>
      </c>
      <c r="W237" s="8">
        <v>-60</v>
      </c>
      <c r="X237" s="8"/>
      <c r="Y237" s="8">
        <v>33</v>
      </c>
      <c r="Z237" s="13" t="s">
        <v>366</v>
      </c>
      <c r="AA237" s="13" t="s">
        <v>6834</v>
      </c>
      <c r="AB237" s="197" t="s">
        <v>7556</v>
      </c>
      <c r="AC237" s="135" t="s">
        <v>360</v>
      </c>
      <c r="AD237" s="13" t="s">
        <v>625</v>
      </c>
      <c r="AE237" s="227" t="s">
        <v>7316</v>
      </c>
      <c r="AF237" s="8"/>
      <c r="AG237" s="134">
        <v>2</v>
      </c>
      <c r="AH237" s="134"/>
      <c r="AI237" s="134">
        <v>10</v>
      </c>
      <c r="AJ237" s="134">
        <v>24</v>
      </c>
      <c r="AK237" s="134">
        <v>25</v>
      </c>
      <c r="AL237" s="200" t="s">
        <v>374</v>
      </c>
      <c r="AM237" s="200" t="s">
        <v>110</v>
      </c>
      <c r="AN237" s="200"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1"/>
    </row>
    <row r="238" spans="1:54" ht="24" customHeight="1" x14ac:dyDescent="0.35">
      <c r="A238" s="132">
        <v>190</v>
      </c>
      <c r="B238" s="133" t="s">
        <v>6837</v>
      </c>
      <c r="C238" s="134">
        <v>1861</v>
      </c>
      <c r="D238" s="134">
        <v>372</v>
      </c>
      <c r="E238" s="134">
        <v>20</v>
      </c>
      <c r="F238" s="205"/>
      <c r="G238" s="134">
        <v>100</v>
      </c>
      <c r="H238" s="135"/>
      <c r="I238" s="8">
        <v>1</v>
      </c>
      <c r="J238" s="134">
        <v>1</v>
      </c>
      <c r="K238" s="8">
        <v>0</v>
      </c>
      <c r="L238" s="134">
        <v>4</v>
      </c>
      <c r="M238" s="8" t="s">
        <v>2625</v>
      </c>
      <c r="N238" s="13" t="s">
        <v>397</v>
      </c>
      <c r="O238" s="134">
        <v>3200</v>
      </c>
      <c r="P238" s="13" t="s">
        <v>398</v>
      </c>
      <c r="Q238" s="134">
        <v>0</v>
      </c>
      <c r="R238" s="13" t="s">
        <v>6837</v>
      </c>
      <c r="S238" s="134">
        <v>1</v>
      </c>
      <c r="T238" s="8">
        <v>39</v>
      </c>
      <c r="U238" s="302">
        <v>1280</v>
      </c>
      <c r="V238" s="8">
        <v>90</v>
      </c>
      <c r="W238" s="8">
        <v>-60</v>
      </c>
      <c r="X238" s="8"/>
      <c r="Y238" s="8">
        <v>33</v>
      </c>
      <c r="Z238" s="13" t="s">
        <v>398</v>
      </c>
      <c r="AA238" s="13" t="s">
        <v>6836</v>
      </c>
      <c r="AB238" s="13" t="s">
        <v>395</v>
      </c>
      <c r="AC238" s="135" t="s">
        <v>375</v>
      </c>
      <c r="AD238" s="13" t="s">
        <v>396</v>
      </c>
      <c r="AE238" s="227" t="s">
        <v>7399</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6"/>
    </row>
    <row r="239" spans="1:54" ht="24" customHeight="1" x14ac:dyDescent="0.35">
      <c r="A239" s="132">
        <v>191</v>
      </c>
      <c r="B239" s="133" t="s">
        <v>6838</v>
      </c>
      <c r="C239" s="134">
        <v>2458</v>
      </c>
      <c r="D239" s="134">
        <v>492</v>
      </c>
      <c r="E239" s="134">
        <v>194</v>
      </c>
      <c r="F239" s="205"/>
      <c r="G239" s="134">
        <v>100</v>
      </c>
      <c r="H239" s="135" t="s">
        <v>2593</v>
      </c>
      <c r="I239" s="8"/>
      <c r="J239" s="134">
        <v>1</v>
      </c>
      <c r="K239" s="8"/>
      <c r="L239" s="134">
        <v>1</v>
      </c>
      <c r="M239" s="8"/>
      <c r="N239" s="13" t="s">
        <v>390</v>
      </c>
      <c r="O239" s="134">
        <v>1600</v>
      </c>
      <c r="P239" s="13" t="s">
        <v>391</v>
      </c>
      <c r="Q239" s="134">
        <v>0</v>
      </c>
      <c r="R239" s="13" t="s">
        <v>6838</v>
      </c>
      <c r="S239" s="134">
        <v>1</v>
      </c>
      <c r="T239" s="8">
        <v>30</v>
      </c>
      <c r="U239" s="302">
        <v>3200</v>
      </c>
      <c r="V239" s="8">
        <v>90</v>
      </c>
      <c r="W239" s="8">
        <v>-30</v>
      </c>
      <c r="X239" s="8">
        <v>512</v>
      </c>
      <c r="Y239" s="8">
        <v>33</v>
      </c>
      <c r="Z239" s="13" t="s">
        <v>391</v>
      </c>
      <c r="AA239" s="13" t="s">
        <v>387</v>
      </c>
      <c r="AB239" s="13" t="s">
        <v>388</v>
      </c>
      <c r="AC239" s="135" t="s">
        <v>417</v>
      </c>
      <c r="AD239" s="13" t="s">
        <v>389</v>
      </c>
      <c r="AE239" s="225" t="s">
        <v>6838</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6"/>
    </row>
    <row r="240" spans="1:54" ht="24" customHeight="1" x14ac:dyDescent="0.35">
      <c r="A240" s="132">
        <v>192</v>
      </c>
      <c r="B240" s="221" t="s">
        <v>517</v>
      </c>
      <c r="C240" s="134">
        <v>1200</v>
      </c>
      <c r="D240" s="134">
        <v>300</v>
      </c>
      <c r="E240" s="134">
        <v>360</v>
      </c>
      <c r="F240" s="205">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5"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0" t="s">
        <v>7181</v>
      </c>
      <c r="C241" s="134">
        <v>1200</v>
      </c>
      <c r="D241" s="134">
        <v>300</v>
      </c>
      <c r="E241" s="134">
        <v>360</v>
      </c>
      <c r="F241" s="205">
        <v>1</v>
      </c>
      <c r="G241" s="134">
        <v>50</v>
      </c>
      <c r="H241" s="135" t="s">
        <v>2602</v>
      </c>
      <c r="I241" s="8"/>
      <c r="J241" s="134">
        <v>1</v>
      </c>
      <c r="K241" s="8"/>
      <c r="L241" s="134">
        <v>2</v>
      </c>
      <c r="M241" s="134" t="s">
        <v>2625</v>
      </c>
      <c r="N241" s="13" t="s">
        <v>385</v>
      </c>
      <c r="O241" s="134">
        <v>1350</v>
      </c>
      <c r="P241" s="13" t="s">
        <v>391</v>
      </c>
      <c r="Q241" s="134">
        <v>20</v>
      </c>
      <c r="R241" s="13" t="s">
        <v>7181</v>
      </c>
      <c r="S241" s="134">
        <v>1</v>
      </c>
      <c r="T241" s="134">
        <v>1792</v>
      </c>
      <c r="U241" s="134">
        <v>65</v>
      </c>
      <c r="V241" s="8">
        <v>90</v>
      </c>
      <c r="W241" s="8">
        <v>-30</v>
      </c>
      <c r="X241" s="134">
        <v>256</v>
      </c>
      <c r="Y241" s="8">
        <v>33</v>
      </c>
      <c r="Z241" s="13" t="s">
        <v>391</v>
      </c>
      <c r="AA241" s="13" t="s">
        <v>6839</v>
      </c>
      <c r="AB241" s="13" t="s">
        <v>502</v>
      </c>
      <c r="AC241" s="135" t="s">
        <v>375</v>
      </c>
      <c r="AD241" s="13" t="s">
        <v>384</v>
      </c>
      <c r="AE241" s="226" t="s">
        <v>8874</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1"/>
    </row>
    <row r="242" spans="1:54" ht="24" customHeight="1" x14ac:dyDescent="0.35">
      <c r="A242" s="132">
        <v>194</v>
      </c>
      <c r="B242" s="133" t="s">
        <v>514</v>
      </c>
      <c r="C242" s="134">
        <v>1800</v>
      </c>
      <c r="D242" s="134">
        <v>500</v>
      </c>
      <c r="E242" s="134">
        <v>200</v>
      </c>
      <c r="F242" s="205">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5"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3761</v>
      </c>
      <c r="C243" s="134">
        <v>1800</v>
      </c>
      <c r="D243" s="134">
        <v>500</v>
      </c>
      <c r="E243" s="134">
        <v>200</v>
      </c>
      <c r="F243" s="205">
        <v>1</v>
      </c>
      <c r="G243" s="134">
        <v>100</v>
      </c>
      <c r="H243" s="135" t="s">
        <v>2593</v>
      </c>
      <c r="I243" s="134"/>
      <c r="J243" s="134">
        <v>1</v>
      </c>
      <c r="K243" s="134">
        <v>0</v>
      </c>
      <c r="L243" s="134">
        <v>5</v>
      </c>
      <c r="M243" s="134"/>
      <c r="N243" s="135" t="s">
        <v>390</v>
      </c>
      <c r="O243" s="134">
        <v>1250</v>
      </c>
      <c r="P243" s="135" t="s">
        <v>391</v>
      </c>
      <c r="Q243" s="134">
        <v>50</v>
      </c>
      <c r="R243" s="135" t="s">
        <v>3761</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5" t="s">
        <v>3763</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1" t="s">
        <v>510</v>
      </c>
      <c r="C244" s="134">
        <v>1200</v>
      </c>
      <c r="D244" s="134">
        <v>300</v>
      </c>
      <c r="E244" s="134">
        <v>550</v>
      </c>
      <c r="F244" s="205">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5"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79" t="s">
        <v>367</v>
      </c>
      <c r="AX244" s="135" t="s">
        <v>107</v>
      </c>
      <c r="AY244" s="135" t="s">
        <v>57</v>
      </c>
      <c r="AZ244" s="135" t="s">
        <v>2610</v>
      </c>
      <c r="BA244" s="134">
        <v>2500</v>
      </c>
      <c r="BB244" s="134"/>
    </row>
    <row r="245" spans="1:54" ht="24" customHeight="1" x14ac:dyDescent="0.35">
      <c r="A245" s="132">
        <v>197</v>
      </c>
      <c r="B245" s="220" t="s">
        <v>7182</v>
      </c>
      <c r="C245" s="134">
        <v>1200</v>
      </c>
      <c r="D245" s="134">
        <v>300</v>
      </c>
      <c r="E245" s="134">
        <v>550</v>
      </c>
      <c r="F245" s="205">
        <v>1</v>
      </c>
      <c r="G245" s="134">
        <v>100</v>
      </c>
      <c r="H245" s="135" t="s">
        <v>2593</v>
      </c>
      <c r="I245" s="8">
        <v>1</v>
      </c>
      <c r="J245" s="134">
        <v>1</v>
      </c>
      <c r="K245" s="8"/>
      <c r="L245" s="134">
        <v>5</v>
      </c>
      <c r="M245" s="8" t="s">
        <v>2594</v>
      </c>
      <c r="N245" s="13" t="s">
        <v>357</v>
      </c>
      <c r="O245" s="134">
        <v>1350</v>
      </c>
      <c r="P245" s="13" t="s">
        <v>391</v>
      </c>
      <c r="Q245" s="134">
        <v>10</v>
      </c>
      <c r="R245" s="13" t="s">
        <v>7182</v>
      </c>
      <c r="S245" s="134">
        <v>1</v>
      </c>
      <c r="T245" s="134">
        <v>2816</v>
      </c>
      <c r="U245" s="134">
        <v>70</v>
      </c>
      <c r="V245" s="8">
        <v>90</v>
      </c>
      <c r="W245" s="8">
        <v>-45</v>
      </c>
      <c r="X245" s="134">
        <v>512</v>
      </c>
      <c r="Y245" s="8">
        <v>33</v>
      </c>
      <c r="Z245" s="13" t="s">
        <v>391</v>
      </c>
      <c r="AA245" s="13" t="s">
        <v>6840</v>
      </c>
      <c r="AB245" s="13" t="s">
        <v>512</v>
      </c>
      <c r="AC245" s="135" t="s">
        <v>506</v>
      </c>
      <c r="AD245" s="13" t="s">
        <v>513</v>
      </c>
      <c r="AE245" s="226" t="s">
        <v>7319</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1"/>
    </row>
    <row r="246" spans="1:54" ht="24" customHeight="1" x14ac:dyDescent="0.35">
      <c r="A246" s="132">
        <v>198</v>
      </c>
      <c r="B246" s="220" t="s">
        <v>7183</v>
      </c>
      <c r="C246" s="134">
        <v>1200</v>
      </c>
      <c r="D246" s="134">
        <v>300</v>
      </c>
      <c r="E246" s="134">
        <v>550</v>
      </c>
      <c r="F246" s="205">
        <v>1</v>
      </c>
      <c r="G246" s="134">
        <v>100</v>
      </c>
      <c r="H246" s="135" t="s">
        <v>2593</v>
      </c>
      <c r="I246" s="8">
        <v>1</v>
      </c>
      <c r="J246" s="134">
        <v>1</v>
      </c>
      <c r="K246" s="8"/>
      <c r="L246" s="134">
        <v>5</v>
      </c>
      <c r="M246" s="8" t="s">
        <v>2594</v>
      </c>
      <c r="N246" s="13" t="s">
        <v>357</v>
      </c>
      <c r="O246" s="134">
        <v>1350</v>
      </c>
      <c r="P246" s="13" t="s">
        <v>391</v>
      </c>
      <c r="Q246" s="134">
        <v>10</v>
      </c>
      <c r="R246" s="13" t="s">
        <v>7183</v>
      </c>
      <c r="S246" s="134">
        <v>1</v>
      </c>
      <c r="T246" s="134">
        <v>2816</v>
      </c>
      <c r="U246" s="134">
        <v>70</v>
      </c>
      <c r="V246" s="8">
        <v>90</v>
      </c>
      <c r="W246" s="8">
        <v>-45</v>
      </c>
      <c r="X246" s="134">
        <v>512</v>
      </c>
      <c r="Y246" s="8">
        <v>33</v>
      </c>
      <c r="Z246" s="13" t="s">
        <v>391</v>
      </c>
      <c r="AA246" s="13" t="s">
        <v>6840</v>
      </c>
      <c r="AB246" s="13" t="s">
        <v>512</v>
      </c>
      <c r="AC246" s="135" t="s">
        <v>506</v>
      </c>
      <c r="AD246" s="13" t="s">
        <v>513</v>
      </c>
      <c r="AE246" s="226" t="s">
        <v>7320</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6"/>
    </row>
    <row r="247" spans="1:54" ht="24" customHeight="1" x14ac:dyDescent="0.35">
      <c r="A247" s="132">
        <v>199</v>
      </c>
      <c r="B247" s="220" t="s">
        <v>6841</v>
      </c>
      <c r="C247" s="134">
        <v>1200</v>
      </c>
      <c r="D247" s="134">
        <v>300</v>
      </c>
      <c r="E247" s="134">
        <v>550</v>
      </c>
      <c r="F247" s="205">
        <v>1</v>
      </c>
      <c r="G247" s="134">
        <v>100</v>
      </c>
      <c r="H247" s="135" t="s">
        <v>2593</v>
      </c>
      <c r="I247" s="8">
        <v>1</v>
      </c>
      <c r="J247" s="134">
        <v>1</v>
      </c>
      <c r="K247" s="8"/>
      <c r="L247" s="134">
        <v>5</v>
      </c>
      <c r="M247" s="8" t="s">
        <v>2594</v>
      </c>
      <c r="N247" s="13" t="s">
        <v>357</v>
      </c>
      <c r="O247" s="134">
        <v>1350</v>
      </c>
      <c r="P247" s="13" t="s">
        <v>391</v>
      </c>
      <c r="Q247" s="134">
        <v>10</v>
      </c>
      <c r="R247" s="13" t="s">
        <v>6841</v>
      </c>
      <c r="S247" s="134">
        <v>1</v>
      </c>
      <c r="T247" s="134">
        <v>2816</v>
      </c>
      <c r="U247" s="134">
        <v>70</v>
      </c>
      <c r="V247" s="8">
        <v>90</v>
      </c>
      <c r="W247" s="8">
        <v>-45</v>
      </c>
      <c r="X247" s="134">
        <v>512</v>
      </c>
      <c r="Y247" s="8">
        <v>33</v>
      </c>
      <c r="Z247" s="13" t="s">
        <v>391</v>
      </c>
      <c r="AA247" s="13" t="s">
        <v>511</v>
      </c>
      <c r="AB247" s="13" t="s">
        <v>512</v>
      </c>
      <c r="AC247" s="135" t="s">
        <v>506</v>
      </c>
      <c r="AD247" s="13" t="s">
        <v>513</v>
      </c>
      <c r="AE247" s="226" t="s">
        <v>7321</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79" t="s">
        <v>367</v>
      </c>
      <c r="AX247" s="135" t="s">
        <v>107</v>
      </c>
      <c r="AY247" s="135" t="s">
        <v>57</v>
      </c>
      <c r="AZ247" s="13" t="s">
        <v>2610</v>
      </c>
      <c r="BA247" s="134">
        <v>2500</v>
      </c>
      <c r="BB247" s="206"/>
    </row>
    <row r="248" spans="1:54" ht="24" customHeight="1" x14ac:dyDescent="0.35">
      <c r="A248" s="132">
        <v>200</v>
      </c>
      <c r="B248" s="133" t="s">
        <v>3550</v>
      </c>
      <c r="C248" s="134">
        <v>1200</v>
      </c>
      <c r="D248" s="134">
        <v>400</v>
      </c>
      <c r="E248" s="134">
        <v>110</v>
      </c>
      <c r="F248" s="205">
        <v>1</v>
      </c>
      <c r="G248" s="134">
        <v>100</v>
      </c>
      <c r="H248" s="135" t="s">
        <v>2593</v>
      </c>
      <c r="I248" s="134"/>
      <c r="J248" s="134">
        <v>1</v>
      </c>
      <c r="K248" s="134"/>
      <c r="L248" s="134">
        <v>2</v>
      </c>
      <c r="M248" s="134"/>
      <c r="N248" s="135" t="s">
        <v>385</v>
      </c>
      <c r="O248" s="134">
        <v>1400</v>
      </c>
      <c r="P248" s="135" t="s">
        <v>391</v>
      </c>
      <c r="Q248" s="134">
        <v>50</v>
      </c>
      <c r="R248" s="135" t="s">
        <v>3550</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5" t="s">
        <v>3567</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1" t="s">
        <v>507</v>
      </c>
      <c r="C249" s="134">
        <v>800</v>
      </c>
      <c r="D249" s="134">
        <v>200</v>
      </c>
      <c r="E249" s="134">
        <v>550</v>
      </c>
      <c r="F249" s="205">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5"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79" t="s">
        <v>367</v>
      </c>
      <c r="AX249" s="135" t="s">
        <v>107</v>
      </c>
      <c r="AY249" s="135" t="s">
        <v>57</v>
      </c>
      <c r="AZ249" s="135" t="s">
        <v>2610</v>
      </c>
      <c r="BA249" s="134">
        <v>2000</v>
      </c>
      <c r="BB249" s="134"/>
    </row>
    <row r="250" spans="1:54" ht="24" customHeight="1" x14ac:dyDescent="0.35">
      <c r="A250" s="132">
        <v>202</v>
      </c>
      <c r="B250" s="220" t="s">
        <v>7184</v>
      </c>
      <c r="C250" s="134">
        <v>800</v>
      </c>
      <c r="D250" s="134">
        <v>200</v>
      </c>
      <c r="E250" s="134">
        <v>550</v>
      </c>
      <c r="F250" s="205">
        <v>1</v>
      </c>
      <c r="G250" s="134">
        <v>100</v>
      </c>
      <c r="H250" s="135" t="s">
        <v>2602</v>
      </c>
      <c r="I250" s="8">
        <v>1</v>
      </c>
      <c r="J250" s="134">
        <v>1</v>
      </c>
      <c r="K250" s="8"/>
      <c r="L250" s="134">
        <v>5</v>
      </c>
      <c r="M250" s="8" t="s">
        <v>2594</v>
      </c>
      <c r="N250" s="13" t="s">
        <v>357</v>
      </c>
      <c r="O250" s="134">
        <v>1350</v>
      </c>
      <c r="P250" s="13" t="s">
        <v>391</v>
      </c>
      <c r="Q250" s="134">
        <v>50</v>
      </c>
      <c r="R250" s="13" t="s">
        <v>7184</v>
      </c>
      <c r="S250" s="134">
        <v>1</v>
      </c>
      <c r="T250" s="134">
        <v>2560</v>
      </c>
      <c r="U250" s="134">
        <v>70</v>
      </c>
      <c r="V250" s="8">
        <v>90</v>
      </c>
      <c r="W250" s="8">
        <v>-45</v>
      </c>
      <c r="X250" s="8">
        <v>128</v>
      </c>
      <c r="Y250" s="8">
        <v>33</v>
      </c>
      <c r="Z250" s="13" t="s">
        <v>391</v>
      </c>
      <c r="AA250" s="13" t="s">
        <v>6812</v>
      </c>
      <c r="AB250" s="13" t="s">
        <v>509</v>
      </c>
      <c r="AC250" s="135" t="s">
        <v>506</v>
      </c>
      <c r="AD250" s="13" t="s">
        <v>513</v>
      </c>
      <c r="AE250" s="226" t="s">
        <v>7322</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1"/>
    </row>
    <row r="251" spans="1:54" ht="24" customHeight="1" x14ac:dyDescent="0.35">
      <c r="A251" s="132">
        <v>203</v>
      </c>
      <c r="B251" s="220" t="s">
        <v>7185</v>
      </c>
      <c r="C251" s="134">
        <v>800</v>
      </c>
      <c r="D251" s="134">
        <v>200</v>
      </c>
      <c r="E251" s="134">
        <v>550</v>
      </c>
      <c r="F251" s="205">
        <v>1</v>
      </c>
      <c r="G251" s="134">
        <v>100</v>
      </c>
      <c r="H251" s="135" t="s">
        <v>2602</v>
      </c>
      <c r="I251" s="8">
        <v>1</v>
      </c>
      <c r="J251" s="134">
        <v>1</v>
      </c>
      <c r="K251" s="8"/>
      <c r="L251" s="134">
        <v>5</v>
      </c>
      <c r="M251" s="8" t="s">
        <v>2594</v>
      </c>
      <c r="N251" s="13" t="s">
        <v>357</v>
      </c>
      <c r="O251" s="134">
        <v>1350</v>
      </c>
      <c r="P251" s="13" t="s">
        <v>391</v>
      </c>
      <c r="Q251" s="134">
        <v>50</v>
      </c>
      <c r="R251" s="13" t="s">
        <v>7185</v>
      </c>
      <c r="S251" s="134">
        <v>1</v>
      </c>
      <c r="T251" s="134">
        <v>2560</v>
      </c>
      <c r="U251" s="134">
        <v>70</v>
      </c>
      <c r="V251" s="8">
        <v>90</v>
      </c>
      <c r="W251" s="8">
        <v>-45</v>
      </c>
      <c r="X251" s="8">
        <v>128</v>
      </c>
      <c r="Y251" s="8">
        <v>33</v>
      </c>
      <c r="Z251" s="13" t="s">
        <v>422</v>
      </c>
      <c r="AA251" s="13" t="s">
        <v>6812</v>
      </c>
      <c r="AB251" s="13" t="s">
        <v>509</v>
      </c>
      <c r="AC251" s="135" t="s">
        <v>506</v>
      </c>
      <c r="AD251" s="13" t="s">
        <v>421</v>
      </c>
      <c r="AE251" s="226" t="s">
        <v>7323</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6"/>
    </row>
    <row r="252" spans="1:54" ht="24" customHeight="1" x14ac:dyDescent="0.35">
      <c r="A252" s="132">
        <v>204</v>
      </c>
      <c r="B252" s="220" t="s">
        <v>6842</v>
      </c>
      <c r="C252" s="134">
        <v>800</v>
      </c>
      <c r="D252" s="134">
        <v>200</v>
      </c>
      <c r="E252" s="134">
        <v>550</v>
      </c>
      <c r="F252" s="205">
        <v>1</v>
      </c>
      <c r="G252" s="134">
        <v>100</v>
      </c>
      <c r="H252" s="135" t="s">
        <v>2602</v>
      </c>
      <c r="I252" s="8">
        <v>1</v>
      </c>
      <c r="J252" s="134">
        <v>1</v>
      </c>
      <c r="K252" s="8"/>
      <c r="L252" s="134">
        <v>5</v>
      </c>
      <c r="M252" s="8" t="s">
        <v>2594</v>
      </c>
      <c r="N252" s="13" t="s">
        <v>357</v>
      </c>
      <c r="O252" s="134">
        <v>1350</v>
      </c>
      <c r="P252" s="13" t="s">
        <v>391</v>
      </c>
      <c r="Q252" s="134">
        <v>50</v>
      </c>
      <c r="R252" s="13" t="s">
        <v>6842</v>
      </c>
      <c r="S252" s="134">
        <v>1</v>
      </c>
      <c r="T252" s="134">
        <v>2560</v>
      </c>
      <c r="U252" s="134">
        <v>70</v>
      </c>
      <c r="V252" s="8">
        <v>90</v>
      </c>
      <c r="W252" s="8">
        <v>-45</v>
      </c>
      <c r="X252" s="8">
        <v>128</v>
      </c>
      <c r="Y252" s="8">
        <v>33</v>
      </c>
      <c r="Z252" s="13" t="s">
        <v>422</v>
      </c>
      <c r="AA252" s="13" t="s">
        <v>508</v>
      </c>
      <c r="AB252" s="13" t="s">
        <v>509</v>
      </c>
      <c r="AC252" s="135" t="s">
        <v>506</v>
      </c>
      <c r="AD252" s="13" t="s">
        <v>421</v>
      </c>
      <c r="AE252" s="226" t="s">
        <v>7324</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09"/>
    </row>
    <row r="253" spans="1:54" ht="24" customHeight="1" x14ac:dyDescent="0.35">
      <c r="A253" s="132">
        <v>205</v>
      </c>
      <c r="B253" s="221" t="s">
        <v>503</v>
      </c>
      <c r="C253" s="134">
        <v>1200</v>
      </c>
      <c r="D253" s="134">
        <v>400</v>
      </c>
      <c r="E253" s="134">
        <v>110</v>
      </c>
      <c r="F253" s="205">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5"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4"/>
    </row>
    <row r="254" spans="1:54" ht="24" customHeight="1" x14ac:dyDescent="0.35">
      <c r="A254" s="132">
        <v>206</v>
      </c>
      <c r="B254" s="220" t="s">
        <v>7186</v>
      </c>
      <c r="C254" s="134">
        <v>1200</v>
      </c>
      <c r="D254" s="134">
        <v>400</v>
      </c>
      <c r="E254" s="134">
        <v>110</v>
      </c>
      <c r="F254" s="205">
        <v>1</v>
      </c>
      <c r="G254" s="134">
        <v>100</v>
      </c>
      <c r="H254" s="135" t="s">
        <v>2593</v>
      </c>
      <c r="I254" s="8"/>
      <c r="J254" s="134">
        <v>1</v>
      </c>
      <c r="K254" s="8"/>
      <c r="L254" s="134">
        <v>2</v>
      </c>
      <c r="M254" s="8"/>
      <c r="N254" s="13" t="s">
        <v>385</v>
      </c>
      <c r="O254" s="134">
        <v>1400</v>
      </c>
      <c r="P254" s="13" t="s">
        <v>391</v>
      </c>
      <c r="Q254" s="134">
        <v>50</v>
      </c>
      <c r="R254" s="13" t="s">
        <v>7186</v>
      </c>
      <c r="S254" s="134">
        <v>1</v>
      </c>
      <c r="T254" s="134">
        <v>2112</v>
      </c>
      <c r="U254" s="134">
        <v>60</v>
      </c>
      <c r="V254" s="8">
        <v>90</v>
      </c>
      <c r="W254" s="134">
        <v>-30</v>
      </c>
      <c r="X254" s="134">
        <v>256</v>
      </c>
      <c r="Y254" s="8">
        <v>33</v>
      </c>
      <c r="Z254" s="13" t="s">
        <v>391</v>
      </c>
      <c r="AA254" s="13" t="s">
        <v>6843</v>
      </c>
      <c r="AB254" s="197" t="s">
        <v>6844</v>
      </c>
      <c r="AC254" s="135" t="s">
        <v>417</v>
      </c>
      <c r="AD254" s="13" t="s">
        <v>389</v>
      </c>
      <c r="AE254" s="226" t="s">
        <v>7325</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1"/>
    </row>
    <row r="255" spans="1:54" ht="24" customHeight="1" x14ac:dyDescent="0.35">
      <c r="A255" s="132">
        <v>207</v>
      </c>
      <c r="B255" s="133" t="s">
        <v>386</v>
      </c>
      <c r="C255" s="134">
        <v>1200</v>
      </c>
      <c r="D255" s="134">
        <v>1600</v>
      </c>
      <c r="E255" s="134">
        <v>1100</v>
      </c>
      <c r="F255" s="205"/>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5"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4"/>
    </row>
    <row r="256" spans="1:54" ht="24" customHeight="1" x14ac:dyDescent="0.35">
      <c r="A256" s="132">
        <v>208</v>
      </c>
      <c r="B256" s="133" t="s">
        <v>500</v>
      </c>
      <c r="C256" s="134">
        <v>1200</v>
      </c>
      <c r="D256" s="134">
        <v>300</v>
      </c>
      <c r="E256" s="134">
        <v>480</v>
      </c>
      <c r="F256" s="205">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5"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4"/>
    </row>
    <row r="257" spans="1:54" ht="24" customHeight="1" x14ac:dyDescent="0.35">
      <c r="A257" s="132">
        <v>209</v>
      </c>
      <c r="B257" s="133" t="s">
        <v>6845</v>
      </c>
      <c r="C257" s="134">
        <v>1200</v>
      </c>
      <c r="D257" s="134">
        <v>300</v>
      </c>
      <c r="E257" s="134">
        <v>480</v>
      </c>
      <c r="F257" s="205">
        <v>1</v>
      </c>
      <c r="G257" s="134">
        <v>50</v>
      </c>
      <c r="H257" s="135" t="s">
        <v>2593</v>
      </c>
      <c r="I257" s="8"/>
      <c r="J257" s="134">
        <v>1</v>
      </c>
      <c r="K257" s="8"/>
      <c r="L257" s="134">
        <v>4</v>
      </c>
      <c r="M257" s="134" t="s">
        <v>2625</v>
      </c>
      <c r="N257" s="13" t="s">
        <v>385</v>
      </c>
      <c r="O257" s="134">
        <v>1350</v>
      </c>
      <c r="P257" s="13" t="s">
        <v>391</v>
      </c>
      <c r="Q257" s="134">
        <v>20</v>
      </c>
      <c r="R257" s="13" t="s">
        <v>6845</v>
      </c>
      <c r="S257" s="134">
        <v>1</v>
      </c>
      <c r="T257" s="134">
        <v>2304</v>
      </c>
      <c r="U257" s="134">
        <v>75</v>
      </c>
      <c r="V257" s="8">
        <v>20</v>
      </c>
      <c r="W257" s="8">
        <v>-30</v>
      </c>
      <c r="X257" s="8"/>
      <c r="Y257" s="8">
        <v>33</v>
      </c>
      <c r="Z257" s="13" t="s">
        <v>391</v>
      </c>
      <c r="AA257" s="13" t="s">
        <v>6839</v>
      </c>
      <c r="AB257" s="13" t="s">
        <v>502</v>
      </c>
      <c r="AC257" s="135" t="s">
        <v>375</v>
      </c>
      <c r="AD257" s="13" t="s">
        <v>384</v>
      </c>
      <c r="AE257" s="225" t="s">
        <v>6845</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4"/>
    </row>
    <row r="258" spans="1:54" ht="24" customHeight="1" x14ac:dyDescent="0.35">
      <c r="A258" s="132">
        <v>210</v>
      </c>
      <c r="B258" s="221" t="s">
        <v>494</v>
      </c>
      <c r="C258" s="134">
        <v>500</v>
      </c>
      <c r="D258" s="134">
        <v>100</v>
      </c>
      <c r="E258" s="134">
        <v>60</v>
      </c>
      <c r="F258" s="205">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5"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4"/>
    </row>
    <row r="259" spans="1:54" ht="24" customHeight="1" x14ac:dyDescent="0.35">
      <c r="A259" s="132">
        <v>211</v>
      </c>
      <c r="B259" s="220" t="s">
        <v>7190</v>
      </c>
      <c r="C259" s="134">
        <v>500</v>
      </c>
      <c r="D259" s="134">
        <v>100</v>
      </c>
      <c r="E259" s="134">
        <v>60</v>
      </c>
      <c r="F259" s="200">
        <v>1</v>
      </c>
      <c r="G259" s="134">
        <v>75</v>
      </c>
      <c r="H259" s="135" t="s">
        <v>2593</v>
      </c>
      <c r="I259" s="8"/>
      <c r="J259" s="134">
        <v>1</v>
      </c>
      <c r="K259" s="134">
        <v>0</v>
      </c>
      <c r="L259" s="134">
        <v>60</v>
      </c>
      <c r="M259" s="8"/>
      <c r="N259" s="13" t="s">
        <v>364</v>
      </c>
      <c r="O259" s="134">
        <v>3000</v>
      </c>
      <c r="P259" s="13" t="s">
        <v>472</v>
      </c>
      <c r="Q259" s="134">
        <v>5</v>
      </c>
      <c r="R259" s="13" t="s">
        <v>7190</v>
      </c>
      <c r="S259" s="134">
        <v>1</v>
      </c>
      <c r="T259" s="134">
        <v>2304</v>
      </c>
      <c r="U259" s="134">
        <v>45</v>
      </c>
      <c r="V259" s="8">
        <v>90</v>
      </c>
      <c r="W259" s="8"/>
      <c r="X259" s="134">
        <v>256</v>
      </c>
      <c r="Y259" s="8">
        <v>33</v>
      </c>
      <c r="Z259" s="13" t="s">
        <v>472</v>
      </c>
      <c r="AA259" s="13" t="s">
        <v>6846</v>
      </c>
      <c r="AB259" s="13" t="s">
        <v>496</v>
      </c>
      <c r="AC259" s="135" t="s">
        <v>417</v>
      </c>
      <c r="AD259" s="13" t="s">
        <v>497</v>
      </c>
      <c r="AE259" s="226" t="s">
        <v>7326</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5" t="s">
        <v>2658</v>
      </c>
      <c r="BA259" s="134">
        <v>2800</v>
      </c>
      <c r="BB259" s="241"/>
    </row>
    <row r="260" spans="1:54" ht="24" customHeight="1" x14ac:dyDescent="0.35">
      <c r="A260" s="132">
        <v>212</v>
      </c>
      <c r="B260" s="220" t="s">
        <v>7193</v>
      </c>
      <c r="C260" s="134">
        <v>500</v>
      </c>
      <c r="D260" s="134">
        <v>100</v>
      </c>
      <c r="E260" s="134">
        <v>60</v>
      </c>
      <c r="F260" s="205">
        <v>1</v>
      </c>
      <c r="G260" s="134">
        <v>75</v>
      </c>
      <c r="H260" s="135" t="s">
        <v>2593</v>
      </c>
      <c r="I260" s="8"/>
      <c r="J260" s="134">
        <v>1</v>
      </c>
      <c r="K260" s="134">
        <v>0</v>
      </c>
      <c r="L260" s="134">
        <v>60</v>
      </c>
      <c r="M260" s="8"/>
      <c r="N260" s="13" t="s">
        <v>364</v>
      </c>
      <c r="O260" s="134">
        <v>3000</v>
      </c>
      <c r="P260" s="13" t="s">
        <v>472</v>
      </c>
      <c r="Q260" s="134">
        <v>5</v>
      </c>
      <c r="R260" s="13" t="s">
        <v>7193</v>
      </c>
      <c r="S260" s="134">
        <v>1</v>
      </c>
      <c r="T260" s="134">
        <v>2304</v>
      </c>
      <c r="U260" s="134">
        <v>45</v>
      </c>
      <c r="V260" s="8">
        <v>90</v>
      </c>
      <c r="W260" s="8"/>
      <c r="X260" s="134">
        <v>256</v>
      </c>
      <c r="Y260" s="8">
        <v>33</v>
      </c>
      <c r="Z260" s="13" t="s">
        <v>472</v>
      </c>
      <c r="AA260" s="13" t="s">
        <v>6849</v>
      </c>
      <c r="AB260" s="13" t="s">
        <v>496</v>
      </c>
      <c r="AC260" s="135" t="s">
        <v>417</v>
      </c>
      <c r="AD260" s="13" t="s">
        <v>497</v>
      </c>
      <c r="AE260" s="226" t="s">
        <v>7327</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5" t="s">
        <v>2658</v>
      </c>
      <c r="BA260" s="134">
        <v>2800</v>
      </c>
      <c r="BB260" s="241"/>
    </row>
    <row r="261" spans="1:54" ht="24" customHeight="1" x14ac:dyDescent="0.35">
      <c r="A261" s="132">
        <v>213</v>
      </c>
      <c r="B261" s="220" t="s">
        <v>7195</v>
      </c>
      <c r="C261" s="204">
        <v>500</v>
      </c>
      <c r="D261" s="204">
        <v>100</v>
      </c>
      <c r="E261" s="204">
        <v>60</v>
      </c>
      <c r="F261" s="269">
        <v>1</v>
      </c>
      <c r="G261" s="204">
        <v>75</v>
      </c>
      <c r="H261" s="135" t="s">
        <v>2593</v>
      </c>
      <c r="I261" s="42"/>
      <c r="J261" s="204">
        <v>1</v>
      </c>
      <c r="K261" s="204">
        <v>0</v>
      </c>
      <c r="L261" s="204">
        <v>60</v>
      </c>
      <c r="M261" s="42"/>
      <c r="N261" s="41" t="s">
        <v>364</v>
      </c>
      <c r="O261" s="134">
        <v>3000</v>
      </c>
      <c r="P261" s="41" t="s">
        <v>472</v>
      </c>
      <c r="Q261" s="204">
        <v>5</v>
      </c>
      <c r="R261" s="41" t="s">
        <v>7195</v>
      </c>
      <c r="S261" s="204">
        <v>1</v>
      </c>
      <c r="T261" s="204">
        <v>2304</v>
      </c>
      <c r="U261" s="204">
        <v>45</v>
      </c>
      <c r="V261" s="42">
        <v>90</v>
      </c>
      <c r="W261" s="42"/>
      <c r="X261" s="204">
        <v>256</v>
      </c>
      <c r="Y261" s="42">
        <v>33</v>
      </c>
      <c r="Z261" s="41" t="s">
        <v>472</v>
      </c>
      <c r="AA261" s="41" t="s">
        <v>6852</v>
      </c>
      <c r="AB261" s="41" t="s">
        <v>496</v>
      </c>
      <c r="AC261" s="207" t="s">
        <v>417</v>
      </c>
      <c r="AD261" s="41" t="s">
        <v>497</v>
      </c>
      <c r="AE261" s="270" t="s">
        <v>7328</v>
      </c>
      <c r="AF261" s="42"/>
      <c r="AG261" s="204">
        <v>2</v>
      </c>
      <c r="AH261" s="204"/>
      <c r="AI261" s="204"/>
      <c r="AJ261" s="204"/>
      <c r="AK261" s="204"/>
      <c r="AL261" s="204"/>
      <c r="AM261" s="204"/>
      <c r="AN261" s="204"/>
      <c r="AO261" s="42"/>
      <c r="AP261" s="134">
        <v>256</v>
      </c>
      <c r="AQ261" s="204">
        <v>40</v>
      </c>
      <c r="AR261" s="42">
        <v>10</v>
      </c>
      <c r="AS261" s="42">
        <v>150</v>
      </c>
      <c r="AT261" s="42"/>
      <c r="AU261" s="42"/>
      <c r="AV261" s="41" t="s">
        <v>491</v>
      </c>
      <c r="AW261" s="207" t="s">
        <v>367</v>
      </c>
      <c r="AX261" s="207" t="s">
        <v>109</v>
      </c>
      <c r="AY261" s="41" t="s">
        <v>51</v>
      </c>
      <c r="AZ261" s="135" t="s">
        <v>2658</v>
      </c>
      <c r="BA261" s="204">
        <v>2800</v>
      </c>
      <c r="BB261" s="241"/>
    </row>
    <row r="262" spans="1:54" ht="24" customHeight="1" x14ac:dyDescent="0.35">
      <c r="A262" s="132">
        <v>214</v>
      </c>
      <c r="B262" s="223" t="s">
        <v>7211</v>
      </c>
      <c r="C262" s="204">
        <v>500</v>
      </c>
      <c r="D262" s="204">
        <v>100</v>
      </c>
      <c r="E262" s="204">
        <v>60</v>
      </c>
      <c r="F262" s="269">
        <v>1</v>
      </c>
      <c r="G262" s="204">
        <v>75</v>
      </c>
      <c r="H262" s="135" t="s">
        <v>2593</v>
      </c>
      <c r="I262" s="42"/>
      <c r="J262" s="204">
        <v>1</v>
      </c>
      <c r="K262" s="204">
        <v>0</v>
      </c>
      <c r="L262" s="204">
        <v>60</v>
      </c>
      <c r="M262" s="42"/>
      <c r="N262" s="41" t="s">
        <v>364</v>
      </c>
      <c r="O262" s="204">
        <v>1500</v>
      </c>
      <c r="P262" s="41" t="s">
        <v>472</v>
      </c>
      <c r="Q262" s="204">
        <v>5</v>
      </c>
      <c r="R262" s="41" t="s">
        <v>7211</v>
      </c>
      <c r="S262" s="204">
        <v>1</v>
      </c>
      <c r="T262" s="204">
        <v>2304</v>
      </c>
      <c r="U262" s="204">
        <v>45</v>
      </c>
      <c r="V262" s="42">
        <v>90</v>
      </c>
      <c r="W262" s="42"/>
      <c r="X262" s="204">
        <v>256</v>
      </c>
      <c r="Y262" s="42">
        <v>33</v>
      </c>
      <c r="Z262" s="41" t="s">
        <v>472</v>
      </c>
      <c r="AA262" s="41" t="s">
        <v>6864</v>
      </c>
      <c r="AB262" s="41" t="s">
        <v>496</v>
      </c>
      <c r="AC262" s="207" t="s">
        <v>417</v>
      </c>
      <c r="AD262" s="41" t="s">
        <v>497</v>
      </c>
      <c r="AE262" s="270" t="s">
        <v>7329</v>
      </c>
      <c r="AF262" s="42"/>
      <c r="AG262" s="204">
        <v>2</v>
      </c>
      <c r="AH262" s="204"/>
      <c r="AI262" s="204"/>
      <c r="AJ262" s="204"/>
      <c r="AK262" s="204"/>
      <c r="AL262" s="204"/>
      <c r="AM262" s="204"/>
      <c r="AN262" s="204"/>
      <c r="AO262" s="42"/>
      <c r="AP262" s="204">
        <v>160</v>
      </c>
      <c r="AQ262" s="204">
        <v>40</v>
      </c>
      <c r="AR262" s="42">
        <v>10</v>
      </c>
      <c r="AS262" s="42">
        <v>150</v>
      </c>
      <c r="AT262" s="42"/>
      <c r="AU262" s="42"/>
      <c r="AV262" s="41" t="s">
        <v>491</v>
      </c>
      <c r="AW262" s="207" t="s">
        <v>367</v>
      </c>
      <c r="AX262" s="207" t="s">
        <v>109</v>
      </c>
      <c r="AY262" s="41" t="s">
        <v>51</v>
      </c>
      <c r="AZ262" s="135" t="s">
        <v>2658</v>
      </c>
      <c r="BA262" s="204">
        <v>2800</v>
      </c>
      <c r="BB262" s="241"/>
    </row>
    <row r="263" spans="1:54" ht="24" customHeight="1" x14ac:dyDescent="0.35">
      <c r="A263" s="132">
        <v>215</v>
      </c>
      <c r="B263" s="221" t="s">
        <v>492</v>
      </c>
      <c r="C263" s="204">
        <v>1000</v>
      </c>
      <c r="D263" s="204">
        <v>200</v>
      </c>
      <c r="E263" s="204">
        <v>120</v>
      </c>
      <c r="F263" s="271">
        <v>1</v>
      </c>
      <c r="G263" s="204">
        <v>100</v>
      </c>
      <c r="H263" s="207" t="s">
        <v>2593</v>
      </c>
      <c r="I263" s="204"/>
      <c r="J263" s="204">
        <v>1</v>
      </c>
      <c r="K263" s="204">
        <v>0</v>
      </c>
      <c r="L263" s="204">
        <v>90</v>
      </c>
      <c r="M263" s="204"/>
      <c r="N263" s="207" t="s">
        <v>490</v>
      </c>
      <c r="O263" s="204">
        <v>1500</v>
      </c>
      <c r="P263" s="207" t="s">
        <v>428</v>
      </c>
      <c r="Q263" s="204">
        <v>5</v>
      </c>
      <c r="R263" s="207" t="s">
        <v>492</v>
      </c>
      <c r="S263" s="204">
        <v>1</v>
      </c>
      <c r="T263" s="204">
        <v>2560</v>
      </c>
      <c r="U263" s="204">
        <v>45</v>
      </c>
      <c r="V263" s="204">
        <v>90</v>
      </c>
      <c r="W263" s="204"/>
      <c r="X263" s="204">
        <v>256</v>
      </c>
      <c r="Y263" s="204">
        <v>33</v>
      </c>
      <c r="Z263" s="207" t="s">
        <v>472</v>
      </c>
      <c r="AA263" s="213" t="s">
        <v>8869</v>
      </c>
      <c r="AB263" s="213" t="s">
        <v>8868</v>
      </c>
      <c r="AC263" s="207" t="s">
        <v>417</v>
      </c>
      <c r="AD263" s="207" t="s">
        <v>389</v>
      </c>
      <c r="AE263" s="229" t="s">
        <v>2659</v>
      </c>
      <c r="AF263" s="204"/>
      <c r="AG263" s="204">
        <v>2</v>
      </c>
      <c r="AH263" s="204"/>
      <c r="AI263" s="204"/>
      <c r="AJ263" s="204"/>
      <c r="AK263" s="204"/>
      <c r="AL263" s="204"/>
      <c r="AM263" s="204"/>
      <c r="AN263" s="204"/>
      <c r="AO263" s="204"/>
      <c r="AP263" s="204">
        <v>192</v>
      </c>
      <c r="AQ263" s="204">
        <v>80</v>
      </c>
      <c r="AR263" s="204">
        <v>10</v>
      </c>
      <c r="AS263" s="204">
        <v>150</v>
      </c>
      <c r="AT263" s="204"/>
      <c r="AU263" s="204"/>
      <c r="AV263" s="207" t="s">
        <v>428</v>
      </c>
      <c r="AW263" s="207" t="s">
        <v>367</v>
      </c>
      <c r="AX263" s="207" t="s">
        <v>109</v>
      </c>
      <c r="AY263" s="207" t="s">
        <v>51</v>
      </c>
      <c r="AZ263" s="207" t="s">
        <v>2658</v>
      </c>
      <c r="BA263" s="204">
        <v>2800</v>
      </c>
      <c r="BB263" s="204"/>
    </row>
    <row r="264" spans="1:54" ht="24" customHeight="1" x14ac:dyDescent="0.35">
      <c r="A264" s="132">
        <v>216</v>
      </c>
      <c r="B264" s="220" t="s">
        <v>7209</v>
      </c>
      <c r="C264" s="204">
        <v>1000</v>
      </c>
      <c r="D264" s="204">
        <v>200</v>
      </c>
      <c r="E264" s="204">
        <v>120</v>
      </c>
      <c r="F264" s="269">
        <v>1</v>
      </c>
      <c r="G264" s="204">
        <v>100</v>
      </c>
      <c r="H264" s="207" t="s">
        <v>2593</v>
      </c>
      <c r="I264" s="42"/>
      <c r="J264" s="204">
        <v>1</v>
      </c>
      <c r="K264" s="204">
        <v>0</v>
      </c>
      <c r="L264" s="204">
        <v>64</v>
      </c>
      <c r="M264" s="42"/>
      <c r="N264" s="41" t="s">
        <v>490</v>
      </c>
      <c r="O264" s="204">
        <v>1500</v>
      </c>
      <c r="P264" s="41" t="s">
        <v>428</v>
      </c>
      <c r="Q264" s="204">
        <v>5</v>
      </c>
      <c r="R264" s="41" t="s">
        <v>7209</v>
      </c>
      <c r="S264" s="204">
        <v>1</v>
      </c>
      <c r="T264" s="204">
        <v>2560</v>
      </c>
      <c r="U264" s="204">
        <v>45</v>
      </c>
      <c r="V264" s="42">
        <v>90</v>
      </c>
      <c r="W264" s="42"/>
      <c r="X264" s="42">
        <v>128</v>
      </c>
      <c r="Y264" s="42">
        <v>33</v>
      </c>
      <c r="Z264" s="41" t="s">
        <v>472</v>
      </c>
      <c r="AA264" s="41" t="s">
        <v>6861</v>
      </c>
      <c r="AB264" s="41" t="s">
        <v>486</v>
      </c>
      <c r="AC264" s="207" t="s">
        <v>417</v>
      </c>
      <c r="AD264" s="41" t="s">
        <v>389</v>
      </c>
      <c r="AE264" s="270" t="s">
        <v>7332</v>
      </c>
      <c r="AF264" s="42"/>
      <c r="AG264" s="42">
        <v>1</v>
      </c>
      <c r="AH264" s="204"/>
      <c r="AI264" s="204">
        <v>20</v>
      </c>
      <c r="AJ264" s="204">
        <v>128</v>
      </c>
      <c r="AK264" s="204">
        <v>40</v>
      </c>
      <c r="AL264" s="204" t="s">
        <v>374</v>
      </c>
      <c r="AM264" s="204" t="s">
        <v>110</v>
      </c>
      <c r="AN264" s="204" t="s">
        <v>51</v>
      </c>
      <c r="AO264" s="42"/>
      <c r="AP264" s="204">
        <v>192</v>
      </c>
      <c r="AQ264" s="204">
        <v>80</v>
      </c>
      <c r="AR264" s="42">
        <v>10</v>
      </c>
      <c r="AS264" s="42">
        <v>150</v>
      </c>
      <c r="AT264" s="42"/>
      <c r="AU264" s="42">
        <v>180</v>
      </c>
      <c r="AV264" s="41" t="s">
        <v>428</v>
      </c>
      <c r="AW264" s="207" t="s">
        <v>367</v>
      </c>
      <c r="AX264" s="207" t="s">
        <v>109</v>
      </c>
      <c r="AY264" s="41" t="s">
        <v>51</v>
      </c>
      <c r="AZ264" s="41" t="s">
        <v>2658</v>
      </c>
      <c r="BA264" s="204">
        <v>2800</v>
      </c>
      <c r="BB264" s="241"/>
    </row>
    <row r="265" spans="1:54" ht="24" customHeight="1" x14ac:dyDescent="0.35">
      <c r="A265" s="132">
        <v>217</v>
      </c>
      <c r="B265" s="220" t="s">
        <v>7197</v>
      </c>
      <c r="C265" s="134">
        <v>1000</v>
      </c>
      <c r="D265" s="134">
        <v>200</v>
      </c>
      <c r="E265" s="134">
        <v>120</v>
      </c>
      <c r="F265" s="205">
        <v>1</v>
      </c>
      <c r="G265" s="134">
        <v>100</v>
      </c>
      <c r="H265" s="207" t="s">
        <v>2593</v>
      </c>
      <c r="I265" s="8"/>
      <c r="J265" s="134">
        <v>1</v>
      </c>
      <c r="K265" s="134">
        <v>0</v>
      </c>
      <c r="L265" s="134">
        <v>64</v>
      </c>
      <c r="M265" s="8"/>
      <c r="N265" s="13" t="s">
        <v>490</v>
      </c>
      <c r="O265" s="134">
        <v>3000</v>
      </c>
      <c r="P265" s="13" t="s">
        <v>428</v>
      </c>
      <c r="Q265" s="134">
        <v>5</v>
      </c>
      <c r="R265" s="13" t="s">
        <v>7197</v>
      </c>
      <c r="S265" s="134">
        <v>1</v>
      </c>
      <c r="T265" s="134">
        <v>2560</v>
      </c>
      <c r="U265" s="134">
        <v>45</v>
      </c>
      <c r="V265" s="8">
        <v>90</v>
      </c>
      <c r="W265" s="8"/>
      <c r="X265" s="8">
        <v>128</v>
      </c>
      <c r="Y265" s="8">
        <v>33</v>
      </c>
      <c r="Z265" s="13" t="s">
        <v>472</v>
      </c>
      <c r="AA265" s="13" t="s">
        <v>6847</v>
      </c>
      <c r="AB265" s="13" t="s">
        <v>486</v>
      </c>
      <c r="AC265" s="135" t="s">
        <v>417</v>
      </c>
      <c r="AD265" s="13" t="s">
        <v>389</v>
      </c>
      <c r="AE265" s="226" t="s">
        <v>7333</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5" t="s">
        <v>2658</v>
      </c>
      <c r="BA265" s="134">
        <v>2800</v>
      </c>
      <c r="BB265" s="241"/>
    </row>
    <row r="266" spans="1:54" ht="24" customHeight="1" x14ac:dyDescent="0.35">
      <c r="A266" s="132">
        <v>218</v>
      </c>
      <c r="B266" s="220" t="s">
        <v>7198</v>
      </c>
      <c r="C266" s="134">
        <v>1000</v>
      </c>
      <c r="D266" s="134">
        <v>200</v>
      </c>
      <c r="E266" s="134">
        <v>120</v>
      </c>
      <c r="F266" s="205">
        <v>1</v>
      </c>
      <c r="G266" s="134">
        <v>100</v>
      </c>
      <c r="H266" s="207" t="s">
        <v>2593</v>
      </c>
      <c r="I266" s="8"/>
      <c r="J266" s="134">
        <v>1</v>
      </c>
      <c r="K266" s="134">
        <v>0</v>
      </c>
      <c r="L266" s="134">
        <v>64</v>
      </c>
      <c r="M266" s="8"/>
      <c r="N266" s="13" t="s">
        <v>490</v>
      </c>
      <c r="O266" s="134">
        <v>3000</v>
      </c>
      <c r="P266" s="13" t="s">
        <v>428</v>
      </c>
      <c r="Q266" s="134">
        <v>5</v>
      </c>
      <c r="R266" s="13" t="s">
        <v>7198</v>
      </c>
      <c r="S266" s="134">
        <v>1</v>
      </c>
      <c r="T266" s="134">
        <v>2560</v>
      </c>
      <c r="U266" s="134">
        <v>45</v>
      </c>
      <c r="V266" s="8">
        <v>90</v>
      </c>
      <c r="W266" s="8"/>
      <c r="X266" s="8">
        <v>128</v>
      </c>
      <c r="Y266" s="8">
        <v>33</v>
      </c>
      <c r="Z266" s="13" t="s">
        <v>472</v>
      </c>
      <c r="AA266" s="13" t="s">
        <v>6848</v>
      </c>
      <c r="AB266" s="13" t="s">
        <v>486</v>
      </c>
      <c r="AC266" s="135" t="s">
        <v>417</v>
      </c>
      <c r="AD266" s="13" t="s">
        <v>389</v>
      </c>
      <c r="AE266" s="226" t="s">
        <v>7334</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5" t="s">
        <v>2658</v>
      </c>
      <c r="BA266" s="134">
        <v>2800</v>
      </c>
      <c r="BB266" s="241"/>
    </row>
    <row r="267" spans="1:54" ht="24" customHeight="1" x14ac:dyDescent="0.35">
      <c r="A267" s="132">
        <v>219</v>
      </c>
      <c r="B267" s="220" t="s">
        <v>7201</v>
      </c>
      <c r="C267" s="134">
        <v>1000</v>
      </c>
      <c r="D267" s="134">
        <v>200</v>
      </c>
      <c r="E267" s="134">
        <v>120</v>
      </c>
      <c r="F267" s="200">
        <v>1</v>
      </c>
      <c r="G267" s="134">
        <v>100</v>
      </c>
      <c r="H267" s="207" t="s">
        <v>2593</v>
      </c>
      <c r="I267" s="8"/>
      <c r="J267" s="134">
        <v>1</v>
      </c>
      <c r="K267" s="134">
        <v>0</v>
      </c>
      <c r="L267" s="134">
        <v>64</v>
      </c>
      <c r="M267" s="8"/>
      <c r="N267" s="13" t="s">
        <v>490</v>
      </c>
      <c r="O267" s="134">
        <v>3000</v>
      </c>
      <c r="P267" s="13" t="s">
        <v>428</v>
      </c>
      <c r="Q267" s="134">
        <v>5</v>
      </c>
      <c r="R267" s="13" t="s">
        <v>7201</v>
      </c>
      <c r="S267" s="134">
        <v>1</v>
      </c>
      <c r="T267" s="134">
        <v>2560</v>
      </c>
      <c r="U267" s="134">
        <v>45</v>
      </c>
      <c r="V267" s="8">
        <v>90</v>
      </c>
      <c r="W267" s="8"/>
      <c r="X267" s="8">
        <v>128</v>
      </c>
      <c r="Y267" s="8">
        <v>33</v>
      </c>
      <c r="Z267" s="13" t="s">
        <v>472</v>
      </c>
      <c r="AA267" s="13" t="s">
        <v>6853</v>
      </c>
      <c r="AB267" s="13" t="s">
        <v>486</v>
      </c>
      <c r="AC267" s="135" t="s">
        <v>506</v>
      </c>
      <c r="AD267" s="13" t="s">
        <v>389</v>
      </c>
      <c r="AE267" s="226" t="s">
        <v>7335</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5" t="s">
        <v>2658</v>
      </c>
      <c r="BA267" s="134">
        <v>2800</v>
      </c>
      <c r="BB267" s="241"/>
    </row>
    <row r="268" spans="1:54" ht="24" customHeight="1" x14ac:dyDescent="0.35">
      <c r="A268" s="132">
        <v>220</v>
      </c>
      <c r="B268" s="220" t="s">
        <v>7214</v>
      </c>
      <c r="C268" s="134">
        <v>1000</v>
      </c>
      <c r="D268" s="134">
        <v>200</v>
      </c>
      <c r="E268" s="134">
        <v>120</v>
      </c>
      <c r="F268" s="205">
        <v>1</v>
      </c>
      <c r="G268" s="134">
        <v>100</v>
      </c>
      <c r="H268" s="207" t="s">
        <v>2593</v>
      </c>
      <c r="I268" s="8"/>
      <c r="J268" s="134">
        <v>1</v>
      </c>
      <c r="K268" s="134">
        <v>0</v>
      </c>
      <c r="L268" s="134">
        <v>64</v>
      </c>
      <c r="M268" s="8"/>
      <c r="N268" s="13" t="s">
        <v>490</v>
      </c>
      <c r="O268" s="134">
        <v>1500</v>
      </c>
      <c r="P268" s="13" t="s">
        <v>428</v>
      </c>
      <c r="Q268" s="134">
        <v>5</v>
      </c>
      <c r="R268" s="13" t="s">
        <v>7214</v>
      </c>
      <c r="S268" s="134">
        <v>1</v>
      </c>
      <c r="T268" s="134">
        <v>2560</v>
      </c>
      <c r="U268" s="134">
        <v>45</v>
      </c>
      <c r="V268" s="8">
        <v>90</v>
      </c>
      <c r="W268" s="8"/>
      <c r="X268" s="8">
        <v>128</v>
      </c>
      <c r="Y268" s="8">
        <v>33</v>
      </c>
      <c r="Z268" s="13" t="s">
        <v>472</v>
      </c>
      <c r="AA268" s="13" t="s">
        <v>6865</v>
      </c>
      <c r="AB268" s="13" t="s">
        <v>486</v>
      </c>
      <c r="AC268" s="135" t="s">
        <v>506</v>
      </c>
      <c r="AD268" s="13" t="s">
        <v>389</v>
      </c>
      <c r="AE268" s="226" t="s">
        <v>7336</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1"/>
    </row>
    <row r="269" spans="1:54" ht="24" customHeight="1" x14ac:dyDescent="0.35">
      <c r="A269" s="132">
        <v>221</v>
      </c>
      <c r="B269" s="222" t="s">
        <v>488</v>
      </c>
      <c r="C269" s="134">
        <v>900</v>
      </c>
      <c r="D269" s="134">
        <v>250</v>
      </c>
      <c r="E269" s="134">
        <v>70</v>
      </c>
      <c r="F269" s="205">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5"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4"/>
    </row>
    <row r="270" spans="1:54" ht="24" customHeight="1" x14ac:dyDescent="0.35">
      <c r="A270" s="132">
        <v>222</v>
      </c>
      <c r="B270" s="220" t="s">
        <v>7216</v>
      </c>
      <c r="C270" s="134">
        <v>900</v>
      </c>
      <c r="D270" s="134">
        <v>250</v>
      </c>
      <c r="E270" s="134">
        <v>70</v>
      </c>
      <c r="F270" s="205">
        <v>1</v>
      </c>
      <c r="G270" s="134">
        <v>100</v>
      </c>
      <c r="H270" s="135" t="s">
        <v>2593</v>
      </c>
      <c r="I270" s="8"/>
      <c r="J270" s="134">
        <v>1</v>
      </c>
      <c r="K270" s="134">
        <v>0</v>
      </c>
      <c r="L270" s="134">
        <v>8</v>
      </c>
      <c r="M270" s="8"/>
      <c r="N270" s="13" t="s">
        <v>490</v>
      </c>
      <c r="O270" s="134">
        <v>1500</v>
      </c>
      <c r="P270" s="13" t="s">
        <v>472</v>
      </c>
      <c r="Q270" s="134">
        <v>5</v>
      </c>
      <c r="R270" s="13" t="s">
        <v>7216</v>
      </c>
      <c r="S270" s="134">
        <v>1</v>
      </c>
      <c r="T270" s="134">
        <v>2304</v>
      </c>
      <c r="U270" s="134">
        <v>45</v>
      </c>
      <c r="V270" s="8">
        <v>90</v>
      </c>
      <c r="W270" s="8"/>
      <c r="X270" s="134">
        <v>256</v>
      </c>
      <c r="Y270" s="8">
        <v>33</v>
      </c>
      <c r="Z270" s="13" t="s">
        <v>472</v>
      </c>
      <c r="AA270" s="13" t="s">
        <v>6869</v>
      </c>
      <c r="AB270" s="13" t="s">
        <v>486</v>
      </c>
      <c r="AC270" s="135" t="s">
        <v>417</v>
      </c>
      <c r="AD270" s="13" t="s">
        <v>389</v>
      </c>
      <c r="AE270" s="226" t="s">
        <v>7337</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1"/>
    </row>
    <row r="271" spans="1:54" ht="24" customHeight="1" x14ac:dyDescent="0.35">
      <c r="A271" s="132">
        <v>223</v>
      </c>
      <c r="B271" s="220" t="s">
        <v>7205</v>
      </c>
      <c r="C271" s="134">
        <v>900</v>
      </c>
      <c r="D271" s="134">
        <v>250</v>
      </c>
      <c r="E271" s="134">
        <v>70</v>
      </c>
      <c r="F271" s="205">
        <v>1</v>
      </c>
      <c r="G271" s="134">
        <v>100</v>
      </c>
      <c r="H271" s="135" t="s">
        <v>2593</v>
      </c>
      <c r="I271" s="8"/>
      <c r="J271" s="134">
        <v>1</v>
      </c>
      <c r="K271" s="134">
        <v>0</v>
      </c>
      <c r="L271" s="134">
        <v>8</v>
      </c>
      <c r="M271" s="8"/>
      <c r="N271" s="13" t="s">
        <v>490</v>
      </c>
      <c r="O271" s="134">
        <v>3000</v>
      </c>
      <c r="P271" s="13" t="s">
        <v>472</v>
      </c>
      <c r="Q271" s="134">
        <v>5</v>
      </c>
      <c r="R271" s="13" t="s">
        <v>7205</v>
      </c>
      <c r="S271" s="134">
        <v>1</v>
      </c>
      <c r="T271" s="134">
        <v>2304</v>
      </c>
      <c r="U271" s="134">
        <v>45</v>
      </c>
      <c r="V271" s="8">
        <v>90</v>
      </c>
      <c r="W271" s="8"/>
      <c r="X271" s="134">
        <v>256</v>
      </c>
      <c r="Y271" s="8">
        <v>33</v>
      </c>
      <c r="Z271" s="13" t="s">
        <v>472</v>
      </c>
      <c r="AA271" s="13" t="s">
        <v>6857</v>
      </c>
      <c r="AB271" s="13" t="s">
        <v>486</v>
      </c>
      <c r="AC271" s="135" t="s">
        <v>417</v>
      </c>
      <c r="AD271" s="13" t="s">
        <v>389</v>
      </c>
      <c r="AE271" s="226" t="s">
        <v>7338</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5" t="s">
        <v>2658</v>
      </c>
      <c r="BA271" s="134">
        <v>3400</v>
      </c>
      <c r="BB271" s="241"/>
    </row>
    <row r="272" spans="1:54" ht="24" customHeight="1" x14ac:dyDescent="0.35">
      <c r="A272" s="132">
        <v>224</v>
      </c>
      <c r="B272" s="220" t="s">
        <v>7207</v>
      </c>
      <c r="C272" s="134">
        <v>900</v>
      </c>
      <c r="D272" s="134">
        <v>250</v>
      </c>
      <c r="E272" s="134">
        <v>70</v>
      </c>
      <c r="F272" s="205">
        <v>1</v>
      </c>
      <c r="G272" s="134">
        <v>100</v>
      </c>
      <c r="H272" s="135" t="s">
        <v>2593</v>
      </c>
      <c r="I272" s="8"/>
      <c r="J272" s="134">
        <v>1</v>
      </c>
      <c r="K272" s="134">
        <v>0</v>
      </c>
      <c r="L272" s="134">
        <v>8</v>
      </c>
      <c r="M272" s="8"/>
      <c r="N272" s="13" t="s">
        <v>490</v>
      </c>
      <c r="O272" s="134">
        <v>3000</v>
      </c>
      <c r="P272" s="13" t="s">
        <v>472</v>
      </c>
      <c r="Q272" s="134">
        <v>5</v>
      </c>
      <c r="R272" s="13" t="s">
        <v>7207</v>
      </c>
      <c r="S272" s="134">
        <v>1</v>
      </c>
      <c r="T272" s="134">
        <v>2304</v>
      </c>
      <c r="U272" s="134">
        <v>45</v>
      </c>
      <c r="V272" s="8">
        <v>90</v>
      </c>
      <c r="W272" s="8"/>
      <c r="X272" s="134">
        <v>256</v>
      </c>
      <c r="Y272" s="8">
        <v>33</v>
      </c>
      <c r="Z272" s="13" t="s">
        <v>472</v>
      </c>
      <c r="AA272" s="13" t="s">
        <v>6858</v>
      </c>
      <c r="AB272" s="13" t="s">
        <v>486</v>
      </c>
      <c r="AC272" s="135" t="s">
        <v>417</v>
      </c>
      <c r="AD272" s="13" t="s">
        <v>389</v>
      </c>
      <c r="AE272" s="226" t="s">
        <v>7339</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5" t="s">
        <v>2658</v>
      </c>
      <c r="BA272" s="134">
        <v>3400</v>
      </c>
      <c r="BB272" s="241"/>
    </row>
    <row r="273" spans="1:54" ht="24" customHeight="1" x14ac:dyDescent="0.35">
      <c r="A273" s="132">
        <v>225</v>
      </c>
      <c r="B273" s="220" t="s">
        <v>7203</v>
      </c>
      <c r="C273" s="134">
        <v>900</v>
      </c>
      <c r="D273" s="134">
        <v>250</v>
      </c>
      <c r="E273" s="134">
        <v>70</v>
      </c>
      <c r="F273" s="205">
        <v>1</v>
      </c>
      <c r="G273" s="134">
        <v>100</v>
      </c>
      <c r="H273" s="135" t="s">
        <v>2593</v>
      </c>
      <c r="I273" s="8"/>
      <c r="J273" s="134">
        <v>1</v>
      </c>
      <c r="K273" s="134">
        <v>0</v>
      </c>
      <c r="L273" s="134">
        <v>8</v>
      </c>
      <c r="M273" s="8"/>
      <c r="N273" s="13" t="s">
        <v>490</v>
      </c>
      <c r="O273" s="134">
        <v>3000</v>
      </c>
      <c r="P273" s="13" t="s">
        <v>472</v>
      </c>
      <c r="Q273" s="134">
        <v>5</v>
      </c>
      <c r="R273" s="13" t="s">
        <v>7203</v>
      </c>
      <c r="S273" s="134">
        <v>1</v>
      </c>
      <c r="T273" s="134">
        <v>2304</v>
      </c>
      <c r="U273" s="134">
        <v>45</v>
      </c>
      <c r="V273" s="8">
        <v>90</v>
      </c>
      <c r="W273" s="8"/>
      <c r="X273" s="134">
        <v>256</v>
      </c>
      <c r="Y273" s="8">
        <v>33</v>
      </c>
      <c r="Z273" s="13" t="s">
        <v>472</v>
      </c>
      <c r="AA273" s="13" t="s">
        <v>6854</v>
      </c>
      <c r="AB273" s="13" t="s">
        <v>486</v>
      </c>
      <c r="AC273" s="135" t="s">
        <v>417</v>
      </c>
      <c r="AD273" s="13" t="s">
        <v>389</v>
      </c>
      <c r="AE273" s="226" t="s">
        <v>7340</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79" t="s">
        <v>2658</v>
      </c>
      <c r="BA273" s="134">
        <v>3400</v>
      </c>
      <c r="BB273" s="241"/>
    </row>
    <row r="274" spans="1:54" ht="24" customHeight="1" x14ac:dyDescent="0.35">
      <c r="A274" s="132">
        <v>226</v>
      </c>
      <c r="B274" s="220" t="s">
        <v>7330</v>
      </c>
      <c r="C274" s="134">
        <v>500</v>
      </c>
      <c r="D274" s="134">
        <v>100</v>
      </c>
      <c r="E274" s="134">
        <v>60</v>
      </c>
      <c r="F274" s="205">
        <v>1</v>
      </c>
      <c r="G274" s="134">
        <v>75</v>
      </c>
      <c r="H274" s="135" t="s">
        <v>2593</v>
      </c>
      <c r="I274" s="8"/>
      <c r="J274" s="134">
        <v>1</v>
      </c>
      <c r="K274" s="134">
        <v>0</v>
      </c>
      <c r="L274" s="134">
        <v>60</v>
      </c>
      <c r="M274" s="8"/>
      <c r="N274" s="13" t="s">
        <v>490</v>
      </c>
      <c r="O274" s="134">
        <v>1500</v>
      </c>
      <c r="P274" s="13" t="s">
        <v>472</v>
      </c>
      <c r="Q274" s="134">
        <v>5</v>
      </c>
      <c r="R274" s="13" t="s">
        <v>7330</v>
      </c>
      <c r="S274" s="134">
        <v>1</v>
      </c>
      <c r="T274" s="134">
        <v>2304</v>
      </c>
      <c r="U274" s="134">
        <v>45</v>
      </c>
      <c r="V274" s="8">
        <v>90</v>
      </c>
      <c r="W274" s="8"/>
      <c r="X274" s="134">
        <v>256</v>
      </c>
      <c r="Y274" s="8">
        <v>33</v>
      </c>
      <c r="Z274" s="13" t="s">
        <v>472</v>
      </c>
      <c r="AA274" s="13" t="s">
        <v>6866</v>
      </c>
      <c r="AB274" s="13" t="s">
        <v>486</v>
      </c>
      <c r="AC274" s="135" t="s">
        <v>417</v>
      </c>
      <c r="AD274" s="13" t="s">
        <v>389</v>
      </c>
      <c r="AE274" s="226" t="s">
        <v>7341</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1"/>
    </row>
    <row r="275" spans="1:54" ht="24" customHeight="1" x14ac:dyDescent="0.35">
      <c r="A275" s="132">
        <v>227</v>
      </c>
      <c r="B275" s="133" t="s">
        <v>484</v>
      </c>
      <c r="C275" s="134">
        <v>2000</v>
      </c>
      <c r="D275" s="134">
        <v>200</v>
      </c>
      <c r="E275" s="134">
        <v>2</v>
      </c>
      <c r="F275" s="200">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5"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4"/>
    </row>
    <row r="276" spans="1:54" ht="24" customHeight="1" x14ac:dyDescent="0.35">
      <c r="A276" s="132">
        <v>228</v>
      </c>
      <c r="B276" s="133" t="s">
        <v>6850</v>
      </c>
      <c r="C276" s="134">
        <v>2458</v>
      </c>
      <c r="D276" s="134">
        <v>492</v>
      </c>
      <c r="E276" s="134">
        <v>121</v>
      </c>
      <c r="F276" s="205"/>
      <c r="G276" s="134">
        <v>100</v>
      </c>
      <c r="H276" s="135" t="s">
        <v>2593</v>
      </c>
      <c r="I276" s="8">
        <v>1</v>
      </c>
      <c r="J276" s="134">
        <v>1</v>
      </c>
      <c r="K276" s="8">
        <v>0</v>
      </c>
      <c r="L276" s="134">
        <v>16</v>
      </c>
      <c r="M276" s="8"/>
      <c r="N276" s="13" t="s">
        <v>397</v>
      </c>
      <c r="O276" s="134">
        <v>2400</v>
      </c>
      <c r="P276" s="13" t="s">
        <v>398</v>
      </c>
      <c r="Q276" s="134">
        <v>0</v>
      </c>
      <c r="R276" s="13" t="s">
        <v>6850</v>
      </c>
      <c r="S276" s="134">
        <v>1</v>
      </c>
      <c r="T276" s="8">
        <v>30</v>
      </c>
      <c r="U276" s="302">
        <v>3200</v>
      </c>
      <c r="V276" s="8">
        <v>90</v>
      </c>
      <c r="W276" s="8">
        <v>-60</v>
      </c>
      <c r="X276" s="8"/>
      <c r="Y276" s="8">
        <v>33</v>
      </c>
      <c r="Z276" s="13" t="s">
        <v>398</v>
      </c>
      <c r="AA276" s="13" t="s">
        <v>6851</v>
      </c>
      <c r="AB276" s="197" t="s">
        <v>6795</v>
      </c>
      <c r="AC276" s="135" t="s">
        <v>417</v>
      </c>
      <c r="AD276" s="13" t="s">
        <v>396</v>
      </c>
      <c r="AE276" s="226" t="s">
        <v>7400</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09"/>
    </row>
    <row r="277" spans="1:54" ht="24" customHeight="1" x14ac:dyDescent="0.35">
      <c r="A277" s="132">
        <v>229</v>
      </c>
      <c r="B277" s="133" t="s">
        <v>6855</v>
      </c>
      <c r="C277" s="134">
        <v>2458</v>
      </c>
      <c r="D277" s="134">
        <v>492</v>
      </c>
      <c r="E277" s="134">
        <v>242</v>
      </c>
      <c r="F277" s="200"/>
      <c r="G277" s="134">
        <v>100</v>
      </c>
      <c r="H277" s="135" t="s">
        <v>2593</v>
      </c>
      <c r="I277" s="8">
        <v>1</v>
      </c>
      <c r="J277" s="134">
        <v>1</v>
      </c>
      <c r="K277" s="8">
        <v>0</v>
      </c>
      <c r="L277" s="134">
        <v>16</v>
      </c>
      <c r="M277" s="8"/>
      <c r="N277" s="13" t="s">
        <v>397</v>
      </c>
      <c r="O277" s="134">
        <v>2400</v>
      </c>
      <c r="P277" s="13" t="s">
        <v>398</v>
      </c>
      <c r="Q277" s="134">
        <v>0</v>
      </c>
      <c r="R277" s="13" t="s">
        <v>6855</v>
      </c>
      <c r="S277" s="134">
        <v>1</v>
      </c>
      <c r="T277" s="8">
        <v>30</v>
      </c>
      <c r="U277" s="302">
        <v>3200</v>
      </c>
      <c r="V277" s="8">
        <v>90</v>
      </c>
      <c r="W277" s="8">
        <v>-60</v>
      </c>
      <c r="X277" s="8"/>
      <c r="Y277" s="8">
        <v>33</v>
      </c>
      <c r="Z277" s="13" t="s">
        <v>398</v>
      </c>
      <c r="AA277" s="13" t="s">
        <v>6856</v>
      </c>
      <c r="AB277" s="197" t="s">
        <v>6795</v>
      </c>
      <c r="AC277" s="135" t="s">
        <v>506</v>
      </c>
      <c r="AD277" s="13" t="s">
        <v>396</v>
      </c>
      <c r="AE277" s="226" t="s">
        <v>7401</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09"/>
    </row>
    <row r="278" spans="1:54" ht="24" customHeight="1" x14ac:dyDescent="0.35">
      <c r="A278" s="132">
        <v>230</v>
      </c>
      <c r="B278" s="133" t="s">
        <v>6859</v>
      </c>
      <c r="C278" s="134">
        <v>2458</v>
      </c>
      <c r="D278" s="134">
        <v>492</v>
      </c>
      <c r="E278" s="134">
        <v>266</v>
      </c>
      <c r="F278" s="205"/>
      <c r="G278" s="134">
        <v>100</v>
      </c>
      <c r="H278" s="135" t="s">
        <v>2593</v>
      </c>
      <c r="I278" s="8">
        <v>1</v>
      </c>
      <c r="J278" s="134">
        <v>1</v>
      </c>
      <c r="K278" s="8">
        <v>0</v>
      </c>
      <c r="L278" s="134">
        <v>16</v>
      </c>
      <c r="M278" s="8"/>
      <c r="N278" s="13" t="s">
        <v>397</v>
      </c>
      <c r="O278" s="134">
        <v>2400</v>
      </c>
      <c r="P278" s="13" t="s">
        <v>398</v>
      </c>
      <c r="Q278" s="134">
        <v>0</v>
      </c>
      <c r="R278" s="13" t="s">
        <v>6859</v>
      </c>
      <c r="S278" s="134">
        <v>1</v>
      </c>
      <c r="T278" s="8">
        <v>30</v>
      </c>
      <c r="U278" s="302">
        <v>3200</v>
      </c>
      <c r="V278" s="8">
        <v>90</v>
      </c>
      <c r="W278" s="8">
        <v>-60</v>
      </c>
      <c r="X278" s="8"/>
      <c r="Y278" s="8">
        <v>33</v>
      </c>
      <c r="Z278" s="13" t="s">
        <v>398</v>
      </c>
      <c r="AA278" s="13" t="s">
        <v>6860</v>
      </c>
      <c r="AB278" s="197" t="s">
        <v>6795</v>
      </c>
      <c r="AC278" s="135" t="s">
        <v>417</v>
      </c>
      <c r="AD278" s="13" t="s">
        <v>396</v>
      </c>
      <c r="AE278" s="226" t="s">
        <v>7402</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09"/>
    </row>
    <row r="279" spans="1:54" ht="24" customHeight="1" x14ac:dyDescent="0.35">
      <c r="A279" s="132">
        <v>231</v>
      </c>
      <c r="B279" s="133" t="s">
        <v>498</v>
      </c>
      <c r="C279" s="134">
        <v>750</v>
      </c>
      <c r="D279" s="134">
        <v>200</v>
      </c>
      <c r="E279" s="134">
        <v>80</v>
      </c>
      <c r="F279" s="205">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8" t="s">
        <v>499</v>
      </c>
      <c r="AB279" s="135" t="s">
        <v>496</v>
      </c>
      <c r="AC279" s="135" t="s">
        <v>417</v>
      </c>
      <c r="AD279" s="135" t="s">
        <v>497</v>
      </c>
      <c r="AE279" s="225"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4"/>
    </row>
    <row r="280" spans="1:54" ht="24" customHeight="1" x14ac:dyDescent="0.35">
      <c r="A280" s="132">
        <v>232</v>
      </c>
      <c r="B280" s="133" t="s">
        <v>6862</v>
      </c>
      <c r="C280" s="134">
        <v>1861</v>
      </c>
      <c r="D280" s="134">
        <v>372</v>
      </c>
      <c r="E280" s="134">
        <v>96</v>
      </c>
      <c r="F280" s="205"/>
      <c r="G280" s="134">
        <v>100</v>
      </c>
      <c r="H280" s="135" t="s">
        <v>2593</v>
      </c>
      <c r="I280" s="8">
        <v>1</v>
      </c>
      <c r="J280" s="134">
        <v>1</v>
      </c>
      <c r="K280" s="8">
        <v>0</v>
      </c>
      <c r="L280" s="134">
        <v>16</v>
      </c>
      <c r="M280" s="8"/>
      <c r="N280" s="13" t="s">
        <v>397</v>
      </c>
      <c r="O280" s="134">
        <v>2400</v>
      </c>
      <c r="P280" s="13" t="s">
        <v>398</v>
      </c>
      <c r="Q280" s="134">
        <v>0</v>
      </c>
      <c r="R280" s="13" t="s">
        <v>6862</v>
      </c>
      <c r="S280" s="134">
        <v>1</v>
      </c>
      <c r="T280" s="8">
        <v>44</v>
      </c>
      <c r="U280" s="302">
        <v>2560</v>
      </c>
      <c r="V280" s="8">
        <v>90</v>
      </c>
      <c r="W280" s="8">
        <v>-60</v>
      </c>
      <c r="X280" s="8"/>
      <c r="Y280" s="8">
        <v>33</v>
      </c>
      <c r="Z280" s="13" t="s">
        <v>398</v>
      </c>
      <c r="AA280" s="13" t="s">
        <v>6863</v>
      </c>
      <c r="AB280" s="197" t="s">
        <v>6795</v>
      </c>
      <c r="AC280" s="135" t="s">
        <v>417</v>
      </c>
      <c r="AD280" s="13" t="s">
        <v>396</v>
      </c>
      <c r="AE280" s="226" t="s">
        <v>7403</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09"/>
    </row>
    <row r="281" spans="1:54" ht="24" customHeight="1" x14ac:dyDescent="0.35">
      <c r="A281" s="132">
        <v>233</v>
      </c>
      <c r="B281" s="133" t="s">
        <v>6867</v>
      </c>
      <c r="C281" s="134">
        <v>1861</v>
      </c>
      <c r="D281" s="134">
        <v>372</v>
      </c>
      <c r="E281" s="134">
        <v>128</v>
      </c>
      <c r="F281" s="200"/>
      <c r="G281" s="134">
        <v>100</v>
      </c>
      <c r="H281" s="135" t="s">
        <v>2593</v>
      </c>
      <c r="I281" s="8">
        <v>1</v>
      </c>
      <c r="J281" s="134">
        <v>1</v>
      </c>
      <c r="K281" s="8">
        <v>0</v>
      </c>
      <c r="L281" s="134">
        <v>16</v>
      </c>
      <c r="M281" s="8"/>
      <c r="N281" s="13" t="s">
        <v>397</v>
      </c>
      <c r="O281" s="134">
        <v>2400</v>
      </c>
      <c r="P281" s="13" t="s">
        <v>398</v>
      </c>
      <c r="Q281" s="134">
        <v>0</v>
      </c>
      <c r="R281" s="13" t="s">
        <v>6867</v>
      </c>
      <c r="S281" s="134">
        <v>1</v>
      </c>
      <c r="T281" s="8">
        <v>44</v>
      </c>
      <c r="U281" s="302">
        <v>2560</v>
      </c>
      <c r="V281" s="8">
        <v>90</v>
      </c>
      <c r="W281" s="8">
        <v>-60</v>
      </c>
      <c r="X281" s="8"/>
      <c r="Y281" s="8">
        <v>33</v>
      </c>
      <c r="Z281" s="13" t="s">
        <v>398</v>
      </c>
      <c r="AA281" s="13" t="s">
        <v>6868</v>
      </c>
      <c r="AB281" s="197" t="s">
        <v>6795</v>
      </c>
      <c r="AC281" s="135" t="s">
        <v>506</v>
      </c>
      <c r="AD281" s="13" t="s">
        <v>396</v>
      </c>
      <c r="AE281" s="226" t="s">
        <v>7404</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09"/>
    </row>
    <row r="282" spans="1:54" ht="24" customHeight="1" x14ac:dyDescent="0.35">
      <c r="A282" s="132">
        <v>234</v>
      </c>
      <c r="B282" s="133" t="s">
        <v>3225</v>
      </c>
      <c r="C282" s="134">
        <v>1800</v>
      </c>
      <c r="D282" s="134">
        <v>650</v>
      </c>
      <c r="E282" s="134">
        <v>2</v>
      </c>
      <c r="F282" s="205">
        <v>1</v>
      </c>
      <c r="G282" s="134">
        <v>100</v>
      </c>
      <c r="H282" s="135" t="s">
        <v>3270</v>
      </c>
      <c r="I282" s="8"/>
      <c r="J282" s="134">
        <v>1</v>
      </c>
      <c r="K282" s="8">
        <v>0</v>
      </c>
      <c r="L282" s="134">
        <v>1</v>
      </c>
      <c r="M282" s="8"/>
      <c r="N282" s="13" t="s">
        <v>357</v>
      </c>
      <c r="O282" s="134">
        <v>2500</v>
      </c>
      <c r="P282" s="13" t="s">
        <v>483</v>
      </c>
      <c r="Q282" s="134">
        <v>100</v>
      </c>
      <c r="R282" s="13" t="s">
        <v>3225</v>
      </c>
      <c r="S282" s="134">
        <v>1</v>
      </c>
      <c r="T282" s="134">
        <v>1280</v>
      </c>
      <c r="U282" s="134">
        <v>75</v>
      </c>
      <c r="V282" s="8">
        <v>90</v>
      </c>
      <c r="W282" s="8">
        <v>-60</v>
      </c>
      <c r="X282" s="8"/>
      <c r="Y282" s="8">
        <v>33</v>
      </c>
      <c r="Z282" s="13" t="s">
        <v>483</v>
      </c>
      <c r="AA282" s="13" t="s">
        <v>378</v>
      </c>
      <c r="AB282" s="13" t="s">
        <v>379</v>
      </c>
      <c r="AC282" s="135" t="s">
        <v>375</v>
      </c>
      <c r="AD282" s="13" t="s">
        <v>482</v>
      </c>
      <c r="AE282" s="227" t="s">
        <v>3225</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3269</v>
      </c>
      <c r="BA282" s="134">
        <v>6200</v>
      </c>
      <c r="BB282" s="209"/>
    </row>
    <row r="283" spans="1:54" ht="24" customHeight="1" x14ac:dyDescent="0.35">
      <c r="A283" s="132">
        <v>235</v>
      </c>
      <c r="B283" s="133" t="s">
        <v>3243</v>
      </c>
      <c r="C283" s="134">
        <v>87</v>
      </c>
      <c r="D283" s="134">
        <v>17</v>
      </c>
      <c r="E283" s="134">
        <v>96</v>
      </c>
      <c r="F283" s="205"/>
      <c r="G283" s="134">
        <v>50</v>
      </c>
      <c r="H283" s="135" t="s">
        <v>2602</v>
      </c>
      <c r="I283" s="8"/>
      <c r="J283" s="134">
        <v>1</v>
      </c>
      <c r="K283" s="8"/>
      <c r="L283" s="134">
        <v>203</v>
      </c>
      <c r="M283" s="8"/>
      <c r="N283" s="13" t="s">
        <v>357</v>
      </c>
      <c r="O283" s="134">
        <v>1600</v>
      </c>
      <c r="P283" s="13" t="s">
        <v>391</v>
      </c>
      <c r="Q283" s="134">
        <v>0</v>
      </c>
      <c r="R283" s="13" t="s">
        <v>3243</v>
      </c>
      <c r="S283" s="134">
        <v>1</v>
      </c>
      <c r="T283" s="8">
        <v>30</v>
      </c>
      <c r="U283" s="302">
        <v>1600</v>
      </c>
      <c r="V283" s="8">
        <v>90</v>
      </c>
      <c r="W283" s="8">
        <v>-60</v>
      </c>
      <c r="X283" s="8">
        <v>64</v>
      </c>
      <c r="Y283" s="8">
        <v>33</v>
      </c>
      <c r="Z283" s="13" t="s">
        <v>391</v>
      </c>
      <c r="AA283" s="13" t="s">
        <v>478</v>
      </c>
      <c r="AB283" s="13" t="s">
        <v>3268</v>
      </c>
      <c r="AC283" s="135" t="s">
        <v>375</v>
      </c>
      <c r="AD283" s="13" t="s">
        <v>356</v>
      </c>
      <c r="AE283" s="225" t="s">
        <v>3243</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09"/>
    </row>
    <row r="284" spans="1:54" ht="24" customHeight="1" x14ac:dyDescent="0.35">
      <c r="A284" s="132">
        <v>236</v>
      </c>
      <c r="B284" s="133" t="s">
        <v>3242</v>
      </c>
      <c r="C284" s="134">
        <v>87</v>
      </c>
      <c r="D284" s="134">
        <v>17</v>
      </c>
      <c r="E284" s="134">
        <v>21</v>
      </c>
      <c r="F284" s="205"/>
      <c r="G284" s="134">
        <v>100</v>
      </c>
      <c r="H284" s="135" t="s">
        <v>2596</v>
      </c>
      <c r="I284" s="8"/>
      <c r="J284" s="134">
        <v>1</v>
      </c>
      <c r="K284" s="8"/>
      <c r="L284" s="134">
        <v>1</v>
      </c>
      <c r="M284" s="8" t="s">
        <v>2625</v>
      </c>
      <c r="N284" s="13" t="s">
        <v>476</v>
      </c>
      <c r="O284" s="134">
        <v>3200</v>
      </c>
      <c r="P284" s="13" t="s">
        <v>477</v>
      </c>
      <c r="Q284" s="134">
        <v>0</v>
      </c>
      <c r="R284" s="13" t="s">
        <v>3242</v>
      </c>
      <c r="S284" s="134">
        <v>1</v>
      </c>
      <c r="T284" s="8">
        <v>66</v>
      </c>
      <c r="U284" s="302">
        <v>1600</v>
      </c>
      <c r="V284" s="8">
        <v>90</v>
      </c>
      <c r="W284" s="8">
        <v>-60</v>
      </c>
      <c r="X284" s="8"/>
      <c r="Y284" s="8">
        <v>33</v>
      </c>
      <c r="Z284" s="13" t="s">
        <v>477</v>
      </c>
      <c r="AA284" s="13" t="s">
        <v>474</v>
      </c>
      <c r="AB284" s="13" t="s">
        <v>3268</v>
      </c>
      <c r="AC284" s="135" t="s">
        <v>375</v>
      </c>
      <c r="AD284" s="13" t="s">
        <v>475</v>
      </c>
      <c r="AE284" s="227" t="s">
        <v>3242</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09"/>
    </row>
    <row r="285" spans="1:54" ht="24" customHeight="1" x14ac:dyDescent="0.35">
      <c r="A285" s="132">
        <v>237</v>
      </c>
      <c r="B285" s="133" t="s">
        <v>3241</v>
      </c>
      <c r="C285" s="134">
        <v>87</v>
      </c>
      <c r="D285" s="134">
        <v>17</v>
      </c>
      <c r="E285" s="134">
        <v>60</v>
      </c>
      <c r="F285" s="200"/>
      <c r="G285" s="134">
        <v>100</v>
      </c>
      <c r="H285" s="135" t="s">
        <v>2631</v>
      </c>
      <c r="I285" s="8"/>
      <c r="J285" s="134">
        <v>1</v>
      </c>
      <c r="K285" s="8"/>
      <c r="L285" s="134">
        <v>91</v>
      </c>
      <c r="M285" s="8"/>
      <c r="N285" s="13" t="s">
        <v>450</v>
      </c>
      <c r="O285" s="134">
        <v>3200</v>
      </c>
      <c r="P285" s="13" t="s">
        <v>451</v>
      </c>
      <c r="Q285" s="134">
        <v>0</v>
      </c>
      <c r="R285" s="13" t="s">
        <v>3241</v>
      </c>
      <c r="S285" s="134"/>
      <c r="T285" s="8">
        <v>30</v>
      </c>
      <c r="U285" s="302">
        <v>1600</v>
      </c>
      <c r="V285" s="8">
        <v>90</v>
      </c>
      <c r="W285" s="8">
        <v>-60</v>
      </c>
      <c r="X285" s="8"/>
      <c r="Y285" s="8">
        <v>33</v>
      </c>
      <c r="Z285" s="13" t="s">
        <v>451</v>
      </c>
      <c r="AA285" s="301" t="s">
        <v>481</v>
      </c>
      <c r="AB285" s="13" t="s">
        <v>3268</v>
      </c>
      <c r="AC285" s="135" t="s">
        <v>375</v>
      </c>
      <c r="AD285" s="13" t="s">
        <v>449</v>
      </c>
      <c r="AE285" s="227" t="s">
        <v>3241</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09"/>
    </row>
    <row r="286" spans="1:54" ht="24" customHeight="1" x14ac:dyDescent="0.35">
      <c r="A286" s="132">
        <v>238</v>
      </c>
      <c r="B286" s="133" t="s">
        <v>468</v>
      </c>
      <c r="C286" s="134">
        <v>375</v>
      </c>
      <c r="D286" s="134">
        <v>75</v>
      </c>
      <c r="E286" s="134">
        <v>500</v>
      </c>
      <c r="F286" s="205">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5" t="s">
        <v>3549</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4"/>
    </row>
    <row r="287" spans="1:54" ht="24" customHeight="1" x14ac:dyDescent="0.35">
      <c r="A287" s="132">
        <v>239</v>
      </c>
      <c r="B287" s="133" t="s">
        <v>463</v>
      </c>
      <c r="C287" s="134">
        <v>400</v>
      </c>
      <c r="D287" s="134">
        <v>160</v>
      </c>
      <c r="E287" s="134">
        <v>45</v>
      </c>
      <c r="F287" s="200">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8" t="s">
        <v>465</v>
      </c>
      <c r="AC287" s="135" t="s">
        <v>360</v>
      </c>
      <c r="AD287" s="135" t="s">
        <v>466</v>
      </c>
      <c r="AE287" s="225"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4"/>
    </row>
    <row r="288" spans="1:54" ht="24" customHeight="1" x14ac:dyDescent="0.35">
      <c r="A288" s="132">
        <v>240</v>
      </c>
      <c r="B288" s="133" t="s">
        <v>7219</v>
      </c>
      <c r="C288" s="134">
        <v>400</v>
      </c>
      <c r="D288" s="134">
        <v>160</v>
      </c>
      <c r="E288" s="134">
        <v>45</v>
      </c>
      <c r="F288" s="205">
        <v>1</v>
      </c>
      <c r="G288" s="134">
        <v>1</v>
      </c>
      <c r="H288" s="135"/>
      <c r="I288" s="8"/>
      <c r="J288" s="134">
        <v>1</v>
      </c>
      <c r="K288" s="8"/>
      <c r="L288" s="134">
        <v>15</v>
      </c>
      <c r="M288" s="8"/>
      <c r="N288" s="13" t="s">
        <v>467</v>
      </c>
      <c r="O288" s="134">
        <v>700</v>
      </c>
      <c r="P288" s="13" t="s">
        <v>372</v>
      </c>
      <c r="Q288" s="134">
        <v>75</v>
      </c>
      <c r="R288" s="13" t="s">
        <v>7219</v>
      </c>
      <c r="S288" s="134">
        <v>1</v>
      </c>
      <c r="T288" s="134">
        <v>512</v>
      </c>
      <c r="U288" s="134">
        <v>63</v>
      </c>
      <c r="V288" s="8">
        <v>90</v>
      </c>
      <c r="W288" s="8">
        <v>-60</v>
      </c>
      <c r="X288" s="134">
        <v>64</v>
      </c>
      <c r="Y288" s="8">
        <v>33</v>
      </c>
      <c r="Z288" s="13" t="s">
        <v>372</v>
      </c>
      <c r="AA288" s="13" t="s">
        <v>6870</v>
      </c>
      <c r="AB288" s="197" t="s">
        <v>6783</v>
      </c>
      <c r="AC288" s="135" t="s">
        <v>360</v>
      </c>
      <c r="AD288" s="13" t="s">
        <v>466</v>
      </c>
      <c r="AE288" s="227" t="s">
        <v>7444</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1"/>
    </row>
    <row r="289" spans="1:54" ht="24" customHeight="1" x14ac:dyDescent="0.35">
      <c r="A289" s="132">
        <v>241</v>
      </c>
      <c r="B289" s="133" t="s">
        <v>7118</v>
      </c>
      <c r="C289" s="134">
        <v>400</v>
      </c>
      <c r="D289" s="134">
        <v>160</v>
      </c>
      <c r="E289" s="134">
        <v>45</v>
      </c>
      <c r="F289" s="200">
        <v>1</v>
      </c>
      <c r="G289" s="134">
        <v>1</v>
      </c>
      <c r="H289" s="139"/>
      <c r="I289" s="8"/>
      <c r="J289" s="134">
        <v>1</v>
      </c>
      <c r="K289" s="8"/>
      <c r="L289" s="134">
        <v>15</v>
      </c>
      <c r="M289" s="8"/>
      <c r="N289" s="13" t="s">
        <v>467</v>
      </c>
      <c r="O289" s="134">
        <v>700</v>
      </c>
      <c r="P289" s="13" t="s">
        <v>372</v>
      </c>
      <c r="Q289" s="134">
        <v>75</v>
      </c>
      <c r="R289" s="13" t="s">
        <v>7118</v>
      </c>
      <c r="S289" s="134">
        <v>1</v>
      </c>
      <c r="T289" s="134">
        <v>512</v>
      </c>
      <c r="U289" s="134">
        <v>63</v>
      </c>
      <c r="V289" s="8">
        <v>90</v>
      </c>
      <c r="W289" s="8">
        <v>-60</v>
      </c>
      <c r="X289" s="134">
        <v>64</v>
      </c>
      <c r="Y289" s="8">
        <v>33</v>
      </c>
      <c r="Z289" s="13" t="s">
        <v>372</v>
      </c>
      <c r="AA289" s="197" t="s">
        <v>434</v>
      </c>
      <c r="AB289" s="197" t="s">
        <v>6783</v>
      </c>
      <c r="AC289" s="135" t="s">
        <v>360</v>
      </c>
      <c r="AD289" s="13" t="s">
        <v>466</v>
      </c>
      <c r="AE289" s="227" t="s">
        <v>7445</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4"/>
    </row>
    <row r="290" spans="1:54" ht="24" customHeight="1" x14ac:dyDescent="0.35">
      <c r="A290" s="132">
        <v>242</v>
      </c>
      <c r="B290" s="133" t="s">
        <v>459</v>
      </c>
      <c r="C290" s="134">
        <v>500</v>
      </c>
      <c r="D290" s="134">
        <v>125</v>
      </c>
      <c r="E290" s="134">
        <v>60</v>
      </c>
      <c r="F290" s="205">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5"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4"/>
    </row>
    <row r="291" spans="1:54" ht="24" customHeight="1" x14ac:dyDescent="0.35">
      <c r="A291" s="132">
        <v>243</v>
      </c>
      <c r="B291" s="133" t="s">
        <v>7155</v>
      </c>
      <c r="C291" s="134">
        <v>500</v>
      </c>
      <c r="D291" s="134">
        <v>125</v>
      </c>
      <c r="E291" s="134">
        <v>60</v>
      </c>
      <c r="F291" s="200">
        <v>1</v>
      </c>
      <c r="G291" s="134">
        <v>20</v>
      </c>
      <c r="H291" s="135"/>
      <c r="I291" s="8"/>
      <c r="J291" s="134">
        <v>1</v>
      </c>
      <c r="K291" s="8"/>
      <c r="L291" s="134">
        <v>4</v>
      </c>
      <c r="M291" s="8" t="s">
        <v>2594</v>
      </c>
      <c r="N291" s="13" t="s">
        <v>462</v>
      </c>
      <c r="O291" s="134">
        <v>2250</v>
      </c>
      <c r="P291" s="13" t="s">
        <v>365</v>
      </c>
      <c r="Q291" s="134">
        <v>175</v>
      </c>
      <c r="R291" s="13" t="s">
        <v>7155</v>
      </c>
      <c r="S291" s="134">
        <v>1</v>
      </c>
      <c r="T291" s="134">
        <v>1920</v>
      </c>
      <c r="U291" s="134">
        <v>35</v>
      </c>
      <c r="V291" s="8">
        <v>90</v>
      </c>
      <c r="W291" s="8">
        <v>-45</v>
      </c>
      <c r="X291" s="8"/>
      <c r="Y291" s="8">
        <v>33</v>
      </c>
      <c r="Z291" s="13" t="s">
        <v>366</v>
      </c>
      <c r="AA291" s="13" t="s">
        <v>6833</v>
      </c>
      <c r="AB291" s="13" t="s">
        <v>461</v>
      </c>
      <c r="AC291" s="135" t="s">
        <v>375</v>
      </c>
      <c r="AD291" s="13" t="s">
        <v>456</v>
      </c>
      <c r="AE291" s="227" t="s">
        <v>7446</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1"/>
    </row>
    <row r="292" spans="1:54" ht="24" customHeight="1" x14ac:dyDescent="0.35">
      <c r="A292" s="132">
        <v>244</v>
      </c>
      <c r="B292" s="133" t="s">
        <v>453</v>
      </c>
      <c r="C292" s="134">
        <v>1600</v>
      </c>
      <c r="D292" s="134">
        <v>225</v>
      </c>
      <c r="E292" s="134">
        <v>80</v>
      </c>
      <c r="F292" s="205">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5"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4"/>
    </row>
    <row r="293" spans="1:54" ht="24" customHeight="1" x14ac:dyDescent="0.35">
      <c r="A293" s="132">
        <v>245</v>
      </c>
      <c r="B293" s="133" t="s">
        <v>7156</v>
      </c>
      <c r="C293" s="134">
        <v>1600</v>
      </c>
      <c r="D293" s="134">
        <v>225</v>
      </c>
      <c r="E293" s="134">
        <v>80</v>
      </c>
      <c r="F293" s="200">
        <v>1</v>
      </c>
      <c r="G293" s="134">
        <v>20</v>
      </c>
      <c r="H293" s="135"/>
      <c r="I293" s="8"/>
      <c r="J293" s="134">
        <v>1</v>
      </c>
      <c r="K293" s="8"/>
      <c r="L293" s="134">
        <v>2</v>
      </c>
      <c r="M293" s="8" t="s">
        <v>2594</v>
      </c>
      <c r="N293" s="13" t="s">
        <v>462</v>
      </c>
      <c r="O293" s="134">
        <v>2250</v>
      </c>
      <c r="P293" s="13" t="s">
        <v>365</v>
      </c>
      <c r="Q293" s="134">
        <v>200</v>
      </c>
      <c r="R293" s="13" t="s">
        <v>7156</v>
      </c>
      <c r="S293" s="134">
        <v>1</v>
      </c>
      <c r="T293" s="134">
        <v>2048</v>
      </c>
      <c r="U293" s="134">
        <v>45</v>
      </c>
      <c r="V293" s="8">
        <v>90</v>
      </c>
      <c r="W293" s="8">
        <v>-45</v>
      </c>
      <c r="X293" s="8"/>
      <c r="Y293" s="8">
        <v>33</v>
      </c>
      <c r="Z293" s="13" t="s">
        <v>366</v>
      </c>
      <c r="AA293" s="13" t="s">
        <v>6832</v>
      </c>
      <c r="AB293" s="13" t="s">
        <v>455</v>
      </c>
      <c r="AC293" s="135" t="s">
        <v>375</v>
      </c>
      <c r="AD293" s="13" t="s">
        <v>456</v>
      </c>
      <c r="AE293" s="227" t="s">
        <v>7447</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1"/>
    </row>
    <row r="294" spans="1:54" ht="24" customHeight="1" x14ac:dyDescent="0.35">
      <c r="A294" s="132">
        <v>246</v>
      </c>
      <c r="B294" s="221" t="s">
        <v>446</v>
      </c>
      <c r="C294" s="134">
        <v>1000</v>
      </c>
      <c r="D294" s="134">
        <v>250</v>
      </c>
      <c r="E294" s="134">
        <v>160</v>
      </c>
      <c r="F294" s="205">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5"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4"/>
    </row>
    <row r="295" spans="1:54" ht="24" customHeight="1" x14ac:dyDescent="0.35">
      <c r="A295" s="132">
        <v>247</v>
      </c>
      <c r="B295" s="220" t="s">
        <v>7220</v>
      </c>
      <c r="C295" s="134">
        <v>1000</v>
      </c>
      <c r="D295" s="134">
        <v>250</v>
      </c>
      <c r="E295" s="134">
        <v>160</v>
      </c>
      <c r="F295" s="200">
        <v>1</v>
      </c>
      <c r="G295" s="134">
        <v>100</v>
      </c>
      <c r="H295" s="135" t="s">
        <v>2631</v>
      </c>
      <c r="I295" s="8"/>
      <c r="J295" s="134">
        <v>1</v>
      </c>
      <c r="K295" s="8"/>
      <c r="L295" s="134">
        <v>40</v>
      </c>
      <c r="M295" s="8"/>
      <c r="N295" s="13" t="s">
        <v>526</v>
      </c>
      <c r="O295" s="134">
        <v>2400</v>
      </c>
      <c r="P295" s="13" t="s">
        <v>365</v>
      </c>
      <c r="Q295" s="134">
        <v>400</v>
      </c>
      <c r="R295" s="13" t="s">
        <v>7220</v>
      </c>
      <c r="S295" s="134"/>
      <c r="T295" s="134">
        <v>1408</v>
      </c>
      <c r="U295" s="134">
        <v>75</v>
      </c>
      <c r="V295" s="8">
        <v>90</v>
      </c>
      <c r="W295" s="8">
        <v>-60</v>
      </c>
      <c r="X295" s="8"/>
      <c r="Y295" s="8">
        <v>33</v>
      </c>
      <c r="Z295" s="13" t="s">
        <v>366</v>
      </c>
      <c r="AA295" s="13" t="s">
        <v>447</v>
      </c>
      <c r="AB295" s="13" t="s">
        <v>525</v>
      </c>
      <c r="AC295" s="135" t="s">
        <v>375</v>
      </c>
      <c r="AD295" s="13" t="s">
        <v>449</v>
      </c>
      <c r="AE295" s="227" t="s">
        <v>7342</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1"/>
    </row>
    <row r="296" spans="1:54" ht="24" customHeight="1" x14ac:dyDescent="0.35">
      <c r="A296" s="132">
        <v>248</v>
      </c>
      <c r="B296" s="220" t="s">
        <v>7221</v>
      </c>
      <c r="C296" s="134">
        <v>1000</v>
      </c>
      <c r="D296" s="134">
        <v>250</v>
      </c>
      <c r="E296" s="134">
        <v>160</v>
      </c>
      <c r="F296" s="205">
        <v>1</v>
      </c>
      <c r="G296" s="134">
        <v>100</v>
      </c>
      <c r="H296" s="135" t="s">
        <v>2631</v>
      </c>
      <c r="I296" s="8"/>
      <c r="J296" s="134">
        <v>1</v>
      </c>
      <c r="K296" s="8"/>
      <c r="L296" s="134">
        <v>40</v>
      </c>
      <c r="M296" s="8"/>
      <c r="N296" s="13" t="s">
        <v>450</v>
      </c>
      <c r="O296" s="134">
        <v>2400</v>
      </c>
      <c r="P296" s="13" t="s">
        <v>451</v>
      </c>
      <c r="Q296" s="134">
        <v>400</v>
      </c>
      <c r="R296" s="13" t="s">
        <v>7221</v>
      </c>
      <c r="S296" s="134">
        <v>1</v>
      </c>
      <c r="T296" s="134">
        <v>1408</v>
      </c>
      <c r="U296" s="134">
        <v>75</v>
      </c>
      <c r="V296" s="8">
        <v>90</v>
      </c>
      <c r="W296" s="8">
        <v>-45</v>
      </c>
      <c r="X296" s="8"/>
      <c r="Y296" s="8">
        <v>33</v>
      </c>
      <c r="Z296" s="13" t="s">
        <v>451</v>
      </c>
      <c r="AA296" s="13" t="s">
        <v>6876</v>
      </c>
      <c r="AB296" s="13" t="s">
        <v>455</v>
      </c>
      <c r="AC296" s="135" t="s">
        <v>375</v>
      </c>
      <c r="AD296" s="13" t="s">
        <v>449</v>
      </c>
      <c r="AE296" s="227" t="s">
        <v>7343</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1"/>
    </row>
    <row r="297" spans="1:54" ht="24" customHeight="1" x14ac:dyDescent="0.35">
      <c r="A297" s="132">
        <v>249</v>
      </c>
      <c r="B297" s="220" t="s">
        <v>7222</v>
      </c>
      <c r="C297" s="134">
        <v>1000</v>
      </c>
      <c r="D297" s="134">
        <v>250</v>
      </c>
      <c r="E297" s="134">
        <v>160</v>
      </c>
      <c r="F297" s="205">
        <v>1</v>
      </c>
      <c r="G297" s="134">
        <v>100</v>
      </c>
      <c r="H297" s="135" t="s">
        <v>2631</v>
      </c>
      <c r="I297" s="8"/>
      <c r="J297" s="134">
        <v>1</v>
      </c>
      <c r="K297" s="8"/>
      <c r="L297" s="134">
        <v>40</v>
      </c>
      <c r="M297" s="8"/>
      <c r="N297" s="13" t="s">
        <v>450</v>
      </c>
      <c r="O297" s="134">
        <v>2400</v>
      </c>
      <c r="P297" s="13" t="s">
        <v>451</v>
      </c>
      <c r="Q297" s="134">
        <v>400</v>
      </c>
      <c r="R297" s="13" t="s">
        <v>7222</v>
      </c>
      <c r="S297" s="134">
        <v>1</v>
      </c>
      <c r="T297" s="134">
        <v>1408</v>
      </c>
      <c r="U297" s="134">
        <v>75</v>
      </c>
      <c r="V297" s="8">
        <v>90</v>
      </c>
      <c r="W297" s="8">
        <v>-45</v>
      </c>
      <c r="X297" s="8"/>
      <c r="Y297" s="8">
        <v>33</v>
      </c>
      <c r="Z297" s="13" t="s">
        <v>451</v>
      </c>
      <c r="AA297" s="13" t="s">
        <v>6877</v>
      </c>
      <c r="AB297" s="13" t="s">
        <v>461</v>
      </c>
      <c r="AC297" s="135" t="s">
        <v>375</v>
      </c>
      <c r="AD297" s="13" t="s">
        <v>449</v>
      </c>
      <c r="AE297" s="227" t="s">
        <v>7344</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1"/>
    </row>
    <row r="298" spans="1:54" ht="24" customHeight="1" x14ac:dyDescent="0.35">
      <c r="A298" s="132">
        <v>250</v>
      </c>
      <c r="B298" s="223" t="s">
        <v>7223</v>
      </c>
      <c r="C298" s="134">
        <v>1000</v>
      </c>
      <c r="D298" s="134">
        <v>250</v>
      </c>
      <c r="E298" s="134">
        <v>160</v>
      </c>
      <c r="F298" s="267">
        <v>1</v>
      </c>
      <c r="G298" s="134">
        <v>100</v>
      </c>
      <c r="H298" s="135" t="s">
        <v>2631</v>
      </c>
      <c r="I298" s="8"/>
      <c r="J298" s="134">
        <v>1</v>
      </c>
      <c r="K298" s="8"/>
      <c r="L298" s="134">
        <v>40</v>
      </c>
      <c r="M298" s="8"/>
      <c r="N298" s="13" t="s">
        <v>450</v>
      </c>
      <c r="O298" s="134">
        <v>2400</v>
      </c>
      <c r="P298" s="13" t="s">
        <v>451</v>
      </c>
      <c r="Q298" s="134">
        <v>400</v>
      </c>
      <c r="R298" s="13" t="s">
        <v>7223</v>
      </c>
      <c r="S298" s="134">
        <v>1</v>
      </c>
      <c r="T298" s="134">
        <v>1408</v>
      </c>
      <c r="U298" s="134">
        <v>75</v>
      </c>
      <c r="V298" s="8">
        <v>90</v>
      </c>
      <c r="W298" s="8">
        <v>-60</v>
      </c>
      <c r="X298" s="8"/>
      <c r="Y298" s="8">
        <v>33</v>
      </c>
      <c r="Z298" s="13" t="s">
        <v>451</v>
      </c>
      <c r="AA298" s="197" t="s">
        <v>434</v>
      </c>
      <c r="AB298" s="13" t="s">
        <v>6755</v>
      </c>
      <c r="AC298" s="135" t="s">
        <v>375</v>
      </c>
      <c r="AD298" s="13" t="s">
        <v>449</v>
      </c>
      <c r="AE298" s="227" t="s">
        <v>7443</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1"/>
    </row>
    <row r="299" spans="1:54" ht="24" customHeight="1" x14ac:dyDescent="0.35">
      <c r="A299" s="132">
        <v>251</v>
      </c>
      <c r="B299" s="220" t="s">
        <v>7236</v>
      </c>
      <c r="C299" s="134">
        <v>1000</v>
      </c>
      <c r="D299" s="134">
        <v>250</v>
      </c>
      <c r="E299" s="134">
        <v>160</v>
      </c>
      <c r="F299" s="200">
        <v>1</v>
      </c>
      <c r="G299" s="134">
        <v>100</v>
      </c>
      <c r="H299" s="135" t="s">
        <v>2631</v>
      </c>
      <c r="I299" s="8"/>
      <c r="J299" s="134">
        <v>1</v>
      </c>
      <c r="K299" s="8"/>
      <c r="L299" s="134">
        <v>40</v>
      </c>
      <c r="M299" s="8"/>
      <c r="N299" s="13" t="s">
        <v>526</v>
      </c>
      <c r="O299" s="134">
        <v>2400</v>
      </c>
      <c r="P299" s="13" t="s">
        <v>365</v>
      </c>
      <c r="Q299" s="134">
        <v>400</v>
      </c>
      <c r="R299" s="13" t="s">
        <v>7236</v>
      </c>
      <c r="S299" s="134"/>
      <c r="T299" s="134">
        <v>1408</v>
      </c>
      <c r="U299" s="134">
        <v>75</v>
      </c>
      <c r="V299" s="8">
        <v>90</v>
      </c>
      <c r="W299" s="8">
        <v>-60</v>
      </c>
      <c r="X299" s="8"/>
      <c r="Y299" s="8">
        <v>33</v>
      </c>
      <c r="Z299" s="13" t="s">
        <v>366</v>
      </c>
      <c r="AA299" s="13" t="s">
        <v>6877</v>
      </c>
      <c r="AB299" s="13" t="s">
        <v>6754</v>
      </c>
      <c r="AC299" s="135" t="s">
        <v>375</v>
      </c>
      <c r="AD299" s="13" t="s">
        <v>449</v>
      </c>
      <c r="AE299" s="227" t="s">
        <v>7345</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1"/>
    </row>
    <row r="300" spans="1:54" ht="24" customHeight="1" x14ac:dyDescent="0.35">
      <c r="A300" s="132">
        <v>252</v>
      </c>
      <c r="B300" s="220" t="s">
        <v>7235</v>
      </c>
      <c r="C300" s="134">
        <v>1000</v>
      </c>
      <c r="D300" s="134">
        <v>250</v>
      </c>
      <c r="E300" s="134">
        <v>160</v>
      </c>
      <c r="F300" s="205">
        <v>1</v>
      </c>
      <c r="G300" s="134">
        <v>100</v>
      </c>
      <c r="H300" s="135" t="s">
        <v>2631</v>
      </c>
      <c r="I300" s="8"/>
      <c r="J300" s="134">
        <v>1</v>
      </c>
      <c r="K300" s="8"/>
      <c r="L300" s="134">
        <v>40</v>
      </c>
      <c r="M300" s="8"/>
      <c r="N300" s="13" t="s">
        <v>526</v>
      </c>
      <c r="O300" s="134">
        <v>2400</v>
      </c>
      <c r="P300" s="13" t="s">
        <v>365</v>
      </c>
      <c r="Q300" s="134">
        <v>400</v>
      </c>
      <c r="R300" s="13" t="s">
        <v>7235</v>
      </c>
      <c r="S300" s="134"/>
      <c r="T300" s="134">
        <v>1408</v>
      </c>
      <c r="U300" s="134">
        <v>75</v>
      </c>
      <c r="V300" s="8">
        <v>15</v>
      </c>
      <c r="W300" s="8">
        <v>-90</v>
      </c>
      <c r="X300" s="8"/>
      <c r="Y300" s="8">
        <v>33</v>
      </c>
      <c r="Z300" s="13" t="s">
        <v>366</v>
      </c>
      <c r="AA300" s="13" t="s">
        <v>447</v>
      </c>
      <c r="AB300" s="13" t="s">
        <v>525</v>
      </c>
      <c r="AC300" s="135" t="s">
        <v>375</v>
      </c>
      <c r="AD300" s="13" t="s">
        <v>449</v>
      </c>
      <c r="AE300" s="227" t="s">
        <v>7346</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09"/>
    </row>
    <row r="301" spans="1:54" ht="24" customHeight="1" x14ac:dyDescent="0.35">
      <c r="A301" s="132">
        <v>253</v>
      </c>
      <c r="B301" s="220" t="s">
        <v>452</v>
      </c>
      <c r="C301" s="134">
        <v>1000</v>
      </c>
      <c r="D301" s="134">
        <v>250</v>
      </c>
      <c r="E301" s="134">
        <v>150</v>
      </c>
      <c r="F301" s="205">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5"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4"/>
    </row>
    <row r="302" spans="1:54" ht="24" customHeight="1" x14ac:dyDescent="0.35">
      <c r="A302" s="132">
        <v>254</v>
      </c>
      <c r="B302" s="221" t="s">
        <v>439</v>
      </c>
      <c r="C302" s="134">
        <v>1200</v>
      </c>
      <c r="D302" s="134">
        <v>300</v>
      </c>
      <c r="E302" s="134">
        <v>220</v>
      </c>
      <c r="F302" s="205">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5"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4"/>
    </row>
    <row r="303" spans="1:54" ht="24" customHeight="1" x14ac:dyDescent="0.35">
      <c r="A303" s="132">
        <v>255</v>
      </c>
      <c r="B303" s="220" t="s">
        <v>7243</v>
      </c>
      <c r="C303" s="134">
        <v>1200</v>
      </c>
      <c r="D303" s="134">
        <v>300</v>
      </c>
      <c r="E303" s="134">
        <v>220</v>
      </c>
      <c r="F303" s="200">
        <v>1</v>
      </c>
      <c r="G303" s="134">
        <v>100</v>
      </c>
      <c r="H303" s="135" t="s">
        <v>2593</v>
      </c>
      <c r="I303" s="8"/>
      <c r="J303" s="134">
        <v>1</v>
      </c>
      <c r="K303" s="52"/>
      <c r="L303" s="134">
        <v>50</v>
      </c>
      <c r="M303" s="8"/>
      <c r="N303" s="13" t="s">
        <v>450</v>
      </c>
      <c r="O303" s="134">
        <v>2400</v>
      </c>
      <c r="P303" s="13" t="s">
        <v>451</v>
      </c>
      <c r="Q303" s="134">
        <v>500</v>
      </c>
      <c r="R303" s="13" t="s">
        <v>7243</v>
      </c>
      <c r="S303" s="134">
        <v>1</v>
      </c>
      <c r="T303" s="134">
        <v>1536</v>
      </c>
      <c r="U303" s="134">
        <v>75</v>
      </c>
      <c r="V303" s="8">
        <v>90</v>
      </c>
      <c r="W303" s="134">
        <v>-60</v>
      </c>
      <c r="X303" s="8"/>
      <c r="Y303" s="8">
        <v>33</v>
      </c>
      <c r="Z303" s="13" t="s">
        <v>451</v>
      </c>
      <c r="AA303" s="13" t="s">
        <v>6815</v>
      </c>
      <c r="AB303" s="13" t="s">
        <v>651</v>
      </c>
      <c r="AC303" s="135" t="s">
        <v>360</v>
      </c>
      <c r="AD303" s="13" t="s">
        <v>449</v>
      </c>
      <c r="AE303" s="227" t="s">
        <v>7347</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4"/>
    </row>
    <row r="304" spans="1:54" ht="24" customHeight="1" x14ac:dyDescent="0.35">
      <c r="A304" s="132">
        <v>256</v>
      </c>
      <c r="B304" s="220" t="s">
        <v>7246</v>
      </c>
      <c r="C304" s="134">
        <v>1200</v>
      </c>
      <c r="D304" s="134">
        <v>300</v>
      </c>
      <c r="E304" s="134">
        <v>220</v>
      </c>
      <c r="F304" s="205">
        <v>1</v>
      </c>
      <c r="G304" s="134">
        <v>100</v>
      </c>
      <c r="H304" s="135" t="s">
        <v>2593</v>
      </c>
      <c r="I304" s="8"/>
      <c r="J304" s="134">
        <v>1</v>
      </c>
      <c r="K304" s="52"/>
      <c r="L304" s="134">
        <v>50</v>
      </c>
      <c r="M304" s="8"/>
      <c r="N304" s="13" t="s">
        <v>450</v>
      </c>
      <c r="O304" s="134">
        <v>2400</v>
      </c>
      <c r="P304" s="13" t="s">
        <v>451</v>
      </c>
      <c r="Q304" s="134">
        <v>500</v>
      </c>
      <c r="R304" s="13" t="s">
        <v>7246</v>
      </c>
      <c r="S304" s="134">
        <v>1</v>
      </c>
      <c r="T304" s="134">
        <v>1536</v>
      </c>
      <c r="U304" s="134">
        <v>75</v>
      </c>
      <c r="V304" s="8">
        <v>90</v>
      </c>
      <c r="W304" s="134">
        <v>-60</v>
      </c>
      <c r="X304" s="8"/>
      <c r="Y304" s="8">
        <v>33</v>
      </c>
      <c r="Z304" s="13" t="s">
        <v>451</v>
      </c>
      <c r="AA304" s="268" t="s">
        <v>447</v>
      </c>
      <c r="AB304" s="13" t="s">
        <v>651</v>
      </c>
      <c r="AC304" s="135" t="s">
        <v>360</v>
      </c>
      <c r="AD304" s="13" t="s">
        <v>449</v>
      </c>
      <c r="AE304" s="227" t="s">
        <v>7348</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4"/>
    </row>
    <row r="305" spans="1:54" ht="24" customHeight="1" x14ac:dyDescent="0.35">
      <c r="A305" s="132">
        <v>257</v>
      </c>
      <c r="B305" s="220" t="s">
        <v>7248</v>
      </c>
      <c r="C305" s="134">
        <v>1200</v>
      </c>
      <c r="D305" s="134">
        <v>300</v>
      </c>
      <c r="E305" s="134">
        <v>220</v>
      </c>
      <c r="F305" s="205">
        <v>1</v>
      </c>
      <c r="G305" s="134">
        <v>100</v>
      </c>
      <c r="H305" s="135" t="s">
        <v>2593</v>
      </c>
      <c r="I305" s="8"/>
      <c r="J305" s="134">
        <v>1</v>
      </c>
      <c r="K305" s="52"/>
      <c r="L305" s="134">
        <v>50</v>
      </c>
      <c r="M305" s="8"/>
      <c r="N305" s="13" t="s">
        <v>437</v>
      </c>
      <c r="O305" s="134">
        <v>2400</v>
      </c>
      <c r="P305" s="13" t="s">
        <v>438</v>
      </c>
      <c r="Q305" s="134">
        <v>500</v>
      </c>
      <c r="R305" s="13" t="s">
        <v>7248</v>
      </c>
      <c r="S305" s="134">
        <v>1</v>
      </c>
      <c r="T305" s="134">
        <v>1536</v>
      </c>
      <c r="U305" s="134">
        <v>75</v>
      </c>
      <c r="V305" s="8">
        <v>90</v>
      </c>
      <c r="W305" s="134">
        <v>-60</v>
      </c>
      <c r="X305" s="8"/>
      <c r="Y305" s="8">
        <v>33</v>
      </c>
      <c r="Z305" s="13" t="s">
        <v>438</v>
      </c>
      <c r="AA305" s="197" t="s">
        <v>434</v>
      </c>
      <c r="AB305" s="13" t="s">
        <v>441</v>
      </c>
      <c r="AC305" s="135" t="s">
        <v>375</v>
      </c>
      <c r="AD305" s="13" t="s">
        <v>436</v>
      </c>
      <c r="AE305" s="226" t="s">
        <v>7349</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4"/>
    </row>
    <row r="306" spans="1:54" ht="24" customHeight="1" x14ac:dyDescent="0.35">
      <c r="A306" s="132">
        <v>258</v>
      </c>
      <c r="B306" s="220" t="s">
        <v>7189</v>
      </c>
      <c r="C306" s="134">
        <v>1200</v>
      </c>
      <c r="D306" s="134">
        <v>300</v>
      </c>
      <c r="E306" s="134">
        <v>220</v>
      </c>
      <c r="F306" s="205">
        <v>1</v>
      </c>
      <c r="G306" s="134">
        <v>100</v>
      </c>
      <c r="H306" s="135" t="s">
        <v>2593</v>
      </c>
      <c r="I306" s="8"/>
      <c r="J306" s="134">
        <v>1</v>
      </c>
      <c r="K306" s="8"/>
      <c r="L306" s="134">
        <v>50</v>
      </c>
      <c r="M306" s="8"/>
      <c r="N306" s="13" t="s">
        <v>490</v>
      </c>
      <c r="O306" s="134">
        <v>2400</v>
      </c>
      <c r="P306" s="13" t="s">
        <v>472</v>
      </c>
      <c r="Q306" s="134">
        <v>500</v>
      </c>
      <c r="R306" s="13" t="s">
        <v>7189</v>
      </c>
      <c r="S306" s="134">
        <v>1</v>
      </c>
      <c r="T306" s="134">
        <v>1536</v>
      </c>
      <c r="U306" s="134">
        <v>75</v>
      </c>
      <c r="V306" s="8">
        <v>90</v>
      </c>
      <c r="W306" s="134">
        <v>-60</v>
      </c>
      <c r="X306" s="8"/>
      <c r="Y306" s="8">
        <v>33</v>
      </c>
      <c r="Z306" s="13" t="s">
        <v>472</v>
      </c>
      <c r="AA306" s="13" t="s">
        <v>6811</v>
      </c>
      <c r="AB306" s="13" t="s">
        <v>486</v>
      </c>
      <c r="AC306" s="135" t="s">
        <v>417</v>
      </c>
      <c r="AD306" s="13" t="s">
        <v>389</v>
      </c>
      <c r="AE306" s="226" t="s">
        <v>7350</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1"/>
    </row>
    <row r="307" spans="1:54" ht="24" customHeight="1" x14ac:dyDescent="0.35">
      <c r="A307" s="132">
        <v>259</v>
      </c>
      <c r="B307" s="220" t="s">
        <v>7250</v>
      </c>
      <c r="C307" s="134">
        <v>1200</v>
      </c>
      <c r="D307" s="134">
        <v>300</v>
      </c>
      <c r="E307" s="134">
        <v>220</v>
      </c>
      <c r="F307" s="205">
        <v>1</v>
      </c>
      <c r="G307" s="134">
        <v>100</v>
      </c>
      <c r="H307" s="135" t="s">
        <v>2593</v>
      </c>
      <c r="I307" s="8"/>
      <c r="J307" s="134">
        <v>1</v>
      </c>
      <c r="K307" s="8"/>
      <c r="L307" s="134">
        <v>50</v>
      </c>
      <c r="M307" s="8"/>
      <c r="N307" s="13" t="s">
        <v>450</v>
      </c>
      <c r="O307" s="134">
        <v>2400</v>
      </c>
      <c r="P307" s="13" t="s">
        <v>451</v>
      </c>
      <c r="Q307" s="134">
        <v>500</v>
      </c>
      <c r="R307" s="13" t="s">
        <v>7250</v>
      </c>
      <c r="S307" s="134">
        <v>1</v>
      </c>
      <c r="T307" s="134">
        <v>1536</v>
      </c>
      <c r="U307" s="134">
        <v>75</v>
      </c>
      <c r="V307" s="8">
        <v>90</v>
      </c>
      <c r="W307" s="134">
        <v>-60</v>
      </c>
      <c r="X307" s="8"/>
      <c r="Y307" s="8">
        <v>33</v>
      </c>
      <c r="Z307" s="13" t="s">
        <v>451</v>
      </c>
      <c r="AA307" s="13" t="s">
        <v>6882</v>
      </c>
      <c r="AB307" s="197" t="s">
        <v>634</v>
      </c>
      <c r="AC307" s="135" t="s">
        <v>375</v>
      </c>
      <c r="AD307" s="13" t="s">
        <v>449</v>
      </c>
      <c r="AE307" s="227" t="s">
        <v>7351</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1"/>
    </row>
    <row r="308" spans="1:54" ht="24" customHeight="1" x14ac:dyDescent="0.35">
      <c r="A308" s="132">
        <v>260</v>
      </c>
      <c r="B308" s="220" t="s">
        <v>445</v>
      </c>
      <c r="C308" s="134">
        <v>1200</v>
      </c>
      <c r="D308" s="134">
        <v>300</v>
      </c>
      <c r="E308" s="134">
        <v>200</v>
      </c>
      <c r="F308" s="205">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5"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4"/>
    </row>
    <row r="309" spans="1:54" ht="24" customHeight="1" x14ac:dyDescent="0.35">
      <c r="A309" s="132">
        <v>261</v>
      </c>
      <c r="B309" s="221" t="s">
        <v>433</v>
      </c>
      <c r="C309" s="134">
        <v>1600</v>
      </c>
      <c r="D309" s="134">
        <v>400</v>
      </c>
      <c r="E309" s="134">
        <v>300</v>
      </c>
      <c r="F309" s="205">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8" t="s">
        <v>434</v>
      </c>
      <c r="AB309" s="135" t="s">
        <v>435</v>
      </c>
      <c r="AC309" s="135" t="s">
        <v>360</v>
      </c>
      <c r="AD309" s="135" t="s">
        <v>436</v>
      </c>
      <c r="AE309" s="225"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4"/>
    </row>
    <row r="310" spans="1:54" ht="24" customHeight="1" x14ac:dyDescent="0.35">
      <c r="A310" s="132">
        <v>262</v>
      </c>
      <c r="B310" s="220" t="s">
        <v>7240</v>
      </c>
      <c r="C310" s="134">
        <v>1600</v>
      </c>
      <c r="D310" s="134">
        <v>400</v>
      </c>
      <c r="E310" s="134">
        <v>300</v>
      </c>
      <c r="F310" s="200">
        <v>1</v>
      </c>
      <c r="G310" s="134">
        <v>300</v>
      </c>
      <c r="H310" s="135" t="s">
        <v>2593</v>
      </c>
      <c r="I310" s="8"/>
      <c r="J310" s="134">
        <v>1</v>
      </c>
      <c r="K310" s="8"/>
      <c r="L310" s="134">
        <v>60</v>
      </c>
      <c r="M310" s="8"/>
      <c r="N310" s="13" t="s">
        <v>450</v>
      </c>
      <c r="O310" s="134">
        <v>1800</v>
      </c>
      <c r="P310" s="13" t="s">
        <v>451</v>
      </c>
      <c r="Q310" s="134">
        <v>500</v>
      </c>
      <c r="R310" s="13" t="s">
        <v>7240</v>
      </c>
      <c r="S310" s="134"/>
      <c r="T310" s="134">
        <v>1792</v>
      </c>
      <c r="U310" s="134">
        <v>75</v>
      </c>
      <c r="V310" s="8">
        <v>90</v>
      </c>
      <c r="W310" s="8">
        <v>-60</v>
      </c>
      <c r="X310" s="8"/>
      <c r="Y310" s="8">
        <v>33</v>
      </c>
      <c r="Z310" s="13" t="s">
        <v>451</v>
      </c>
      <c r="AA310" s="13" t="s">
        <v>6879</v>
      </c>
      <c r="AB310" s="13" t="s">
        <v>6755</v>
      </c>
      <c r="AC310" s="135" t="s">
        <v>360</v>
      </c>
      <c r="AD310" s="13" t="s">
        <v>449</v>
      </c>
      <c r="AE310" s="227" t="s">
        <v>7352</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1"/>
    </row>
    <row r="311" spans="1:54" ht="24" customHeight="1" x14ac:dyDescent="0.35">
      <c r="A311" s="132">
        <v>263</v>
      </c>
      <c r="B311" s="220" t="s">
        <v>7239</v>
      </c>
      <c r="C311" s="134">
        <v>1600</v>
      </c>
      <c r="D311" s="134">
        <v>400</v>
      </c>
      <c r="E311" s="134">
        <v>300</v>
      </c>
      <c r="F311" s="205">
        <v>1</v>
      </c>
      <c r="G311" s="134">
        <v>300</v>
      </c>
      <c r="H311" s="135" t="s">
        <v>2593</v>
      </c>
      <c r="I311" s="8"/>
      <c r="J311" s="134">
        <v>1</v>
      </c>
      <c r="K311" s="8"/>
      <c r="L311" s="134">
        <v>60</v>
      </c>
      <c r="M311" s="8"/>
      <c r="N311" s="13" t="s">
        <v>450</v>
      </c>
      <c r="O311" s="134">
        <v>1800</v>
      </c>
      <c r="P311" s="13" t="s">
        <v>451</v>
      </c>
      <c r="Q311" s="134">
        <v>500</v>
      </c>
      <c r="R311" s="13" t="s">
        <v>7239</v>
      </c>
      <c r="S311" s="134"/>
      <c r="T311" s="134">
        <v>1792</v>
      </c>
      <c r="U311" s="134">
        <v>75</v>
      </c>
      <c r="V311" s="8">
        <v>90</v>
      </c>
      <c r="W311" s="8">
        <v>-60</v>
      </c>
      <c r="X311" s="8"/>
      <c r="Y311" s="8">
        <v>33</v>
      </c>
      <c r="Z311" s="13" t="s">
        <v>451</v>
      </c>
      <c r="AA311" s="13" t="s">
        <v>6879</v>
      </c>
      <c r="AB311" s="197" t="s">
        <v>6760</v>
      </c>
      <c r="AC311" s="135" t="s">
        <v>360</v>
      </c>
      <c r="AD311" s="13" t="s">
        <v>449</v>
      </c>
      <c r="AE311" s="227" t="s">
        <v>7353</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1"/>
    </row>
    <row r="312" spans="1:54" ht="24" customHeight="1" x14ac:dyDescent="0.35">
      <c r="A312" s="132">
        <v>264</v>
      </c>
      <c r="B312" s="220" t="s">
        <v>7247</v>
      </c>
      <c r="C312" s="134">
        <v>1600</v>
      </c>
      <c r="D312" s="134">
        <v>400</v>
      </c>
      <c r="E312" s="134">
        <v>300</v>
      </c>
      <c r="F312" s="200">
        <v>1</v>
      </c>
      <c r="G312" s="134">
        <v>300</v>
      </c>
      <c r="H312" s="135" t="s">
        <v>2593</v>
      </c>
      <c r="I312" s="8"/>
      <c r="J312" s="134">
        <v>1</v>
      </c>
      <c r="K312" s="8"/>
      <c r="L312" s="134">
        <v>60</v>
      </c>
      <c r="M312" s="8"/>
      <c r="N312" s="13" t="s">
        <v>437</v>
      </c>
      <c r="O312" s="134">
        <v>1800</v>
      </c>
      <c r="P312" s="13" t="s">
        <v>438</v>
      </c>
      <c r="Q312" s="134">
        <v>500</v>
      </c>
      <c r="R312" s="13" t="s">
        <v>7247</v>
      </c>
      <c r="S312" s="134">
        <v>1</v>
      </c>
      <c r="T312" s="134">
        <v>1792</v>
      </c>
      <c r="U312" s="134">
        <v>75</v>
      </c>
      <c r="V312" s="8">
        <v>90</v>
      </c>
      <c r="W312" s="8">
        <v>-60</v>
      </c>
      <c r="X312" s="8"/>
      <c r="Y312" s="8">
        <v>33</v>
      </c>
      <c r="Z312" s="13" t="s">
        <v>438</v>
      </c>
      <c r="AA312" s="197" t="s">
        <v>434</v>
      </c>
      <c r="AB312" s="13" t="s">
        <v>435</v>
      </c>
      <c r="AC312" s="135" t="s">
        <v>360</v>
      </c>
      <c r="AD312" s="13" t="s">
        <v>436</v>
      </c>
      <c r="AE312" s="227" t="s">
        <v>7354</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1"/>
    </row>
    <row r="313" spans="1:54" ht="24" customHeight="1" x14ac:dyDescent="0.35">
      <c r="A313" s="132">
        <v>265</v>
      </c>
      <c r="B313" s="224" t="s">
        <v>6880</v>
      </c>
      <c r="C313" s="134">
        <v>463</v>
      </c>
      <c r="D313" s="134">
        <v>93</v>
      </c>
      <c r="E313" s="134">
        <v>40</v>
      </c>
      <c r="F313" s="205"/>
      <c r="G313" s="134">
        <v>100</v>
      </c>
      <c r="H313" s="135" t="s">
        <v>6765</v>
      </c>
      <c r="I313" s="8"/>
      <c r="J313" s="134">
        <v>1</v>
      </c>
      <c r="K313" s="8"/>
      <c r="L313" s="134">
        <v>1</v>
      </c>
      <c r="M313" s="8"/>
      <c r="N313" s="13" t="s">
        <v>450</v>
      </c>
      <c r="O313" s="134">
        <v>3200</v>
      </c>
      <c r="P313" s="13" t="s">
        <v>451</v>
      </c>
      <c r="Q313" s="134">
        <v>0</v>
      </c>
      <c r="R313" s="13" t="s">
        <v>6880</v>
      </c>
      <c r="S313" s="134"/>
      <c r="T313" s="8">
        <v>30</v>
      </c>
      <c r="U313" s="302">
        <v>2000</v>
      </c>
      <c r="V313" s="8">
        <v>90</v>
      </c>
      <c r="W313" s="8">
        <v>-60</v>
      </c>
      <c r="X313" s="8"/>
      <c r="Y313" s="8">
        <v>33</v>
      </c>
      <c r="Z313" s="13" t="s">
        <v>366</v>
      </c>
      <c r="AA313" s="13"/>
      <c r="AB313" s="13"/>
      <c r="AC313" s="135" t="s">
        <v>375</v>
      </c>
      <c r="AD313" s="13" t="s">
        <v>449</v>
      </c>
      <c r="AE313" s="227" t="s">
        <v>6880</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09"/>
    </row>
    <row r="314" spans="1:54" ht="24" customHeight="1" x14ac:dyDescent="0.35">
      <c r="A314" s="132">
        <v>266</v>
      </c>
      <c r="B314" s="133" t="s">
        <v>6881</v>
      </c>
      <c r="C314" s="134">
        <v>2458</v>
      </c>
      <c r="D314" s="134">
        <v>492</v>
      </c>
      <c r="E314" s="134">
        <v>203</v>
      </c>
      <c r="F314" s="200"/>
      <c r="G314" s="134">
        <v>150</v>
      </c>
      <c r="H314" s="135" t="s">
        <v>2593</v>
      </c>
      <c r="I314" s="8"/>
      <c r="J314" s="134">
        <v>1</v>
      </c>
      <c r="K314" s="8"/>
      <c r="L314" s="134">
        <v>16</v>
      </c>
      <c r="M314" s="8"/>
      <c r="N314" s="13" t="s">
        <v>371</v>
      </c>
      <c r="O314" s="134">
        <v>3200</v>
      </c>
      <c r="P314" s="13" t="s">
        <v>372</v>
      </c>
      <c r="Q314" s="134">
        <v>0</v>
      </c>
      <c r="R314" s="13" t="s">
        <v>6881</v>
      </c>
      <c r="S314" s="134">
        <v>1</v>
      </c>
      <c r="T314" s="8">
        <v>30</v>
      </c>
      <c r="U314" s="302">
        <v>1600</v>
      </c>
      <c r="V314" s="8">
        <v>90</v>
      </c>
      <c r="W314" s="8">
        <v>-60</v>
      </c>
      <c r="X314" s="8"/>
      <c r="Y314" s="8">
        <v>33</v>
      </c>
      <c r="Z314" s="13" t="s">
        <v>372</v>
      </c>
      <c r="AA314" s="13" t="s">
        <v>6802</v>
      </c>
      <c r="AB314" s="13" t="s">
        <v>369</v>
      </c>
      <c r="AC314" s="135" t="s">
        <v>375</v>
      </c>
      <c r="AD314" s="13" t="s">
        <v>370</v>
      </c>
      <c r="AE314" s="227" t="s">
        <v>7405</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09"/>
    </row>
    <row r="315" spans="1:54" ht="24" customHeight="1" x14ac:dyDescent="0.35">
      <c r="A315" s="132">
        <v>267</v>
      </c>
      <c r="B315" s="133" t="s">
        <v>7256</v>
      </c>
      <c r="C315" s="134">
        <v>1067</v>
      </c>
      <c r="D315" s="134">
        <v>213</v>
      </c>
      <c r="E315" s="134">
        <v>65</v>
      </c>
      <c r="F315" s="205">
        <v>1</v>
      </c>
      <c r="G315" s="134">
        <v>25</v>
      </c>
      <c r="H315" s="135" t="s">
        <v>2593</v>
      </c>
      <c r="I315" s="8">
        <v>1</v>
      </c>
      <c r="J315" s="134">
        <v>1</v>
      </c>
      <c r="K315" s="8"/>
      <c r="L315" s="134">
        <v>4</v>
      </c>
      <c r="M315" s="8" t="s">
        <v>2625</v>
      </c>
      <c r="N315" s="13" t="s">
        <v>357</v>
      </c>
      <c r="O315" s="134">
        <v>1600</v>
      </c>
      <c r="P315" s="13" t="s">
        <v>358</v>
      </c>
      <c r="Q315" s="134">
        <v>0</v>
      </c>
      <c r="R315" s="13" t="s">
        <v>7256</v>
      </c>
      <c r="S315" s="134">
        <v>1</v>
      </c>
      <c r="T315" s="8">
        <v>11</v>
      </c>
      <c r="U315" s="302">
        <v>1600</v>
      </c>
      <c r="V315" s="8">
        <v>90</v>
      </c>
      <c r="W315" s="8">
        <v>-60</v>
      </c>
      <c r="X315" s="8">
        <v>128</v>
      </c>
      <c r="Y315" s="8">
        <v>33</v>
      </c>
      <c r="Z315" s="13" t="s">
        <v>358</v>
      </c>
      <c r="AA315" s="13" t="s">
        <v>6885</v>
      </c>
      <c r="AB315" s="13" t="s">
        <v>6755</v>
      </c>
      <c r="AC315" s="135" t="s">
        <v>375</v>
      </c>
      <c r="AD315" s="13" t="s">
        <v>356</v>
      </c>
      <c r="AE315" s="226" t="s">
        <v>7407</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1"/>
    </row>
    <row r="316" spans="1:54" ht="24" customHeight="1" x14ac:dyDescent="0.35">
      <c r="A316" s="132">
        <v>268</v>
      </c>
      <c r="B316" s="221" t="s">
        <v>432</v>
      </c>
      <c r="C316" s="134">
        <v>500</v>
      </c>
      <c r="D316" s="134">
        <v>150</v>
      </c>
      <c r="E316" s="134">
        <v>175</v>
      </c>
      <c r="F316" s="205">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5"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4"/>
    </row>
    <row r="317" spans="1:54" ht="24" customHeight="1" x14ac:dyDescent="0.35">
      <c r="A317" s="132">
        <v>269</v>
      </c>
      <c r="B317" s="220" t="s">
        <v>7252</v>
      </c>
      <c r="C317" s="134">
        <v>500</v>
      </c>
      <c r="D317" s="134">
        <v>150</v>
      </c>
      <c r="E317" s="134">
        <v>175</v>
      </c>
      <c r="F317" s="205">
        <v>1</v>
      </c>
      <c r="G317" s="134">
        <v>25</v>
      </c>
      <c r="H317" s="135" t="s">
        <v>2602</v>
      </c>
      <c r="I317" s="8"/>
      <c r="J317" s="134">
        <v>1</v>
      </c>
      <c r="K317" s="8"/>
      <c r="L317" s="134">
        <v>200</v>
      </c>
      <c r="M317" s="8"/>
      <c r="N317" s="13" t="s">
        <v>411</v>
      </c>
      <c r="O317" s="134">
        <v>1700</v>
      </c>
      <c r="P317" s="13" t="s">
        <v>376</v>
      </c>
      <c r="Q317" s="134">
        <v>30</v>
      </c>
      <c r="R317" s="13" t="s">
        <v>7252</v>
      </c>
      <c r="S317" s="134">
        <v>1</v>
      </c>
      <c r="T317" s="134">
        <v>1280</v>
      </c>
      <c r="U317" s="134">
        <v>65</v>
      </c>
      <c r="V317" s="8">
        <v>90</v>
      </c>
      <c r="W317" s="8">
        <v>-60</v>
      </c>
      <c r="X317" s="8">
        <v>128</v>
      </c>
      <c r="Y317" s="8">
        <v>33</v>
      </c>
      <c r="Z317" s="13" t="s">
        <v>376</v>
      </c>
      <c r="AA317" s="13" t="s">
        <v>6883</v>
      </c>
      <c r="AB317" s="13" t="s">
        <v>410</v>
      </c>
      <c r="AC317" s="135" t="s">
        <v>360</v>
      </c>
      <c r="AD317" s="13" t="s">
        <v>356</v>
      </c>
      <c r="AE317" s="226" t="s">
        <v>7355</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1"/>
    </row>
    <row r="318" spans="1:54" ht="24" customHeight="1" x14ac:dyDescent="0.35">
      <c r="A318" s="132">
        <v>270</v>
      </c>
      <c r="B318" s="221" t="s">
        <v>429</v>
      </c>
      <c r="C318" s="134">
        <v>1100</v>
      </c>
      <c r="D318" s="134">
        <v>200</v>
      </c>
      <c r="E318" s="134">
        <v>180</v>
      </c>
      <c r="F318" s="205">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8" t="s">
        <v>430</v>
      </c>
      <c r="AB318" s="135" t="s">
        <v>431</v>
      </c>
      <c r="AC318" s="135" t="s">
        <v>360</v>
      </c>
      <c r="AD318" s="135" t="s">
        <v>384</v>
      </c>
      <c r="AE318" s="225"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4"/>
    </row>
    <row r="319" spans="1:54" ht="24" customHeight="1" x14ac:dyDescent="0.35">
      <c r="A319" s="132">
        <v>271</v>
      </c>
      <c r="B319" s="223" t="s">
        <v>8861</v>
      </c>
      <c r="C319" s="134">
        <v>1100</v>
      </c>
      <c r="D319" s="134">
        <v>200</v>
      </c>
      <c r="E319" s="134">
        <v>180</v>
      </c>
      <c r="F319" s="205">
        <v>1</v>
      </c>
      <c r="G319" s="134">
        <v>75</v>
      </c>
      <c r="H319" s="135" t="s">
        <v>2593</v>
      </c>
      <c r="I319" s="8"/>
      <c r="J319" s="134">
        <v>1</v>
      </c>
      <c r="K319" s="8"/>
      <c r="L319" s="134">
        <v>1</v>
      </c>
      <c r="M319" s="8"/>
      <c r="N319" s="13" t="s">
        <v>385</v>
      </c>
      <c r="O319" s="134">
        <v>1700</v>
      </c>
      <c r="P319" s="13" t="s">
        <v>376</v>
      </c>
      <c r="Q319" s="134">
        <v>0</v>
      </c>
      <c r="R319" s="13" t="s">
        <v>8861</v>
      </c>
      <c r="S319" s="134">
        <v>1</v>
      </c>
      <c r="T319" s="134">
        <v>1280</v>
      </c>
      <c r="U319" s="134">
        <v>45</v>
      </c>
      <c r="V319" s="8">
        <v>90</v>
      </c>
      <c r="W319" s="8">
        <v>-60</v>
      </c>
      <c r="X319" s="134">
        <v>128</v>
      </c>
      <c r="Y319" s="8">
        <v>33</v>
      </c>
      <c r="Z319" s="13" t="s">
        <v>376</v>
      </c>
      <c r="AA319" s="13" t="s">
        <v>6886</v>
      </c>
      <c r="AB319" s="13" t="s">
        <v>6887</v>
      </c>
      <c r="AC319" s="135" t="s">
        <v>375</v>
      </c>
      <c r="AD319" s="13" t="s">
        <v>384</v>
      </c>
      <c r="AE319" s="226" t="s">
        <v>8860</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1"/>
    </row>
    <row r="320" spans="1:54" ht="24" customHeight="1" x14ac:dyDescent="0.35">
      <c r="A320" s="132">
        <v>272</v>
      </c>
      <c r="B320" s="17" t="s">
        <v>425</v>
      </c>
      <c r="C320" s="134">
        <v>1500</v>
      </c>
      <c r="D320" s="134">
        <v>300</v>
      </c>
      <c r="E320" s="134">
        <v>80</v>
      </c>
      <c r="F320" s="205">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79" t="s">
        <v>9012</v>
      </c>
      <c r="AB320" s="179" t="s">
        <v>9013</v>
      </c>
      <c r="AC320" s="135" t="s">
        <v>417</v>
      </c>
      <c r="AD320" s="135" t="s">
        <v>356</v>
      </c>
      <c r="AE320" s="225"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4"/>
    </row>
    <row r="321" spans="1:54" ht="24" customHeight="1" x14ac:dyDescent="0.35">
      <c r="A321" s="132">
        <v>273</v>
      </c>
      <c r="B321" s="281" t="s">
        <v>6888</v>
      </c>
      <c r="C321" s="134">
        <v>265</v>
      </c>
      <c r="D321" s="134">
        <v>53</v>
      </c>
      <c r="E321" s="134">
        <v>66</v>
      </c>
      <c r="F321" s="205">
        <v>1</v>
      </c>
      <c r="G321" s="134">
        <v>50</v>
      </c>
      <c r="H321" s="135" t="s">
        <v>2602</v>
      </c>
      <c r="I321" s="8"/>
      <c r="J321" s="134">
        <v>1</v>
      </c>
      <c r="K321" s="8"/>
      <c r="L321" s="134">
        <v>128</v>
      </c>
      <c r="M321" s="8"/>
      <c r="N321" s="13" t="s">
        <v>357</v>
      </c>
      <c r="O321" s="134">
        <v>1600</v>
      </c>
      <c r="P321" s="13" t="s">
        <v>391</v>
      </c>
      <c r="Q321" s="134">
        <v>0</v>
      </c>
      <c r="R321" s="13" t="s">
        <v>6888</v>
      </c>
      <c r="S321" s="134">
        <v>1</v>
      </c>
      <c r="T321" s="8">
        <v>30</v>
      </c>
      <c r="U321" s="302">
        <v>16000</v>
      </c>
      <c r="V321" s="8">
        <v>90</v>
      </c>
      <c r="W321" s="8">
        <v>-30</v>
      </c>
      <c r="X321" s="8">
        <v>512</v>
      </c>
      <c r="Y321" s="8">
        <v>33</v>
      </c>
      <c r="Z321" s="13" t="s">
        <v>391</v>
      </c>
      <c r="AA321" s="197" t="s">
        <v>557</v>
      </c>
      <c r="AB321" s="197" t="s">
        <v>6889</v>
      </c>
      <c r="AC321" s="135" t="s">
        <v>506</v>
      </c>
      <c r="AD321" s="13" t="s">
        <v>384</v>
      </c>
      <c r="AE321" s="226" t="s">
        <v>7356</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3270</v>
      </c>
      <c r="BA321" s="134">
        <v>3999</v>
      </c>
      <c r="BB321" s="305"/>
    </row>
    <row r="322" spans="1:54" ht="24" customHeight="1" x14ac:dyDescent="0.35">
      <c r="A322" s="132">
        <v>274</v>
      </c>
      <c r="B322" s="221" t="s">
        <v>424</v>
      </c>
      <c r="C322" s="134">
        <v>500</v>
      </c>
      <c r="D322" s="134">
        <v>150</v>
      </c>
      <c r="E322" s="134">
        <v>105</v>
      </c>
      <c r="F322" s="205">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5"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4"/>
    </row>
    <row r="323" spans="1:54" ht="24" customHeight="1" x14ac:dyDescent="0.35">
      <c r="A323" s="132">
        <v>275</v>
      </c>
      <c r="B323" s="223" t="s">
        <v>8865</v>
      </c>
      <c r="C323" s="134">
        <v>500</v>
      </c>
      <c r="D323" s="134">
        <v>150</v>
      </c>
      <c r="E323" s="134">
        <v>105</v>
      </c>
      <c r="F323" s="205">
        <v>1</v>
      </c>
      <c r="G323" s="134">
        <v>50</v>
      </c>
      <c r="H323" s="135" t="s">
        <v>2602</v>
      </c>
      <c r="I323" s="8"/>
      <c r="J323" s="134">
        <v>1</v>
      </c>
      <c r="K323" s="8"/>
      <c r="L323" s="134">
        <v>1</v>
      </c>
      <c r="M323" s="8"/>
      <c r="N323" s="13" t="s">
        <v>385</v>
      </c>
      <c r="O323" s="134">
        <v>1700</v>
      </c>
      <c r="P323" s="13" t="s">
        <v>376</v>
      </c>
      <c r="Q323" s="134">
        <v>20</v>
      </c>
      <c r="R323" s="13" t="s">
        <v>8865</v>
      </c>
      <c r="S323" s="134">
        <v>1</v>
      </c>
      <c r="T323" s="134">
        <v>1152</v>
      </c>
      <c r="U323" s="134">
        <v>45</v>
      </c>
      <c r="V323" s="8">
        <v>90</v>
      </c>
      <c r="W323" s="8">
        <v>-60</v>
      </c>
      <c r="X323" s="134">
        <v>128</v>
      </c>
      <c r="Y323" s="8">
        <v>33</v>
      </c>
      <c r="Z323" s="13" t="s">
        <v>376</v>
      </c>
      <c r="AA323" s="13" t="s">
        <v>6890</v>
      </c>
      <c r="AB323" s="13" t="s">
        <v>6891</v>
      </c>
      <c r="AC323" s="135" t="s">
        <v>375</v>
      </c>
      <c r="AD323" s="13" t="s">
        <v>384</v>
      </c>
      <c r="AE323" s="226" t="s">
        <v>8873</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1"/>
    </row>
    <row r="324" spans="1:54" ht="24" customHeight="1" x14ac:dyDescent="0.35">
      <c r="A324" s="132">
        <v>276</v>
      </c>
      <c r="B324" s="221" t="s">
        <v>413</v>
      </c>
      <c r="C324" s="134">
        <v>500</v>
      </c>
      <c r="D324" s="134">
        <v>100</v>
      </c>
      <c r="E324" s="134">
        <v>29</v>
      </c>
      <c r="F324" s="205">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9" t="s">
        <v>8849</v>
      </c>
      <c r="AB324" s="179" t="s">
        <v>8850</v>
      </c>
      <c r="AC324" s="135" t="s">
        <v>417</v>
      </c>
      <c r="AD324" s="135" t="s">
        <v>416</v>
      </c>
      <c r="AE324" s="225"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4"/>
    </row>
    <row r="325" spans="1:54" ht="24" customHeight="1" x14ac:dyDescent="0.35">
      <c r="A325" s="132">
        <v>277</v>
      </c>
      <c r="B325" s="220" t="s">
        <v>7270</v>
      </c>
      <c r="C325" s="134">
        <v>500</v>
      </c>
      <c r="D325" s="134">
        <v>100</v>
      </c>
      <c r="E325" s="134">
        <v>29</v>
      </c>
      <c r="F325" s="205">
        <v>1</v>
      </c>
      <c r="G325" s="134">
        <v>25</v>
      </c>
      <c r="H325" s="135" t="s">
        <v>2593</v>
      </c>
      <c r="I325" s="134">
        <v>1</v>
      </c>
      <c r="J325" s="134">
        <v>1</v>
      </c>
      <c r="K325" s="8"/>
      <c r="L325" s="134">
        <v>1</v>
      </c>
      <c r="M325" s="8"/>
      <c r="N325" s="13" t="s">
        <v>385</v>
      </c>
      <c r="O325" s="134">
        <v>2000</v>
      </c>
      <c r="P325" s="13" t="s">
        <v>391</v>
      </c>
      <c r="Q325" s="134">
        <v>40</v>
      </c>
      <c r="R325" s="13" t="s">
        <v>7270</v>
      </c>
      <c r="S325" s="134">
        <v>1</v>
      </c>
      <c r="T325" s="134">
        <v>1344</v>
      </c>
      <c r="U325" s="134">
        <v>49</v>
      </c>
      <c r="V325" s="8">
        <v>90</v>
      </c>
      <c r="W325" s="8">
        <v>30</v>
      </c>
      <c r="X325" s="8">
        <v>384</v>
      </c>
      <c r="Y325" s="8">
        <v>33</v>
      </c>
      <c r="Z325" s="13" t="s">
        <v>391</v>
      </c>
      <c r="AA325" s="13" t="s">
        <v>6900</v>
      </c>
      <c r="AB325" s="197" t="s">
        <v>6901</v>
      </c>
      <c r="AC325" s="135" t="s">
        <v>417</v>
      </c>
      <c r="AD325" s="13" t="s">
        <v>389</v>
      </c>
      <c r="AE325" s="226" t="s">
        <v>7357</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1"/>
    </row>
    <row r="326" spans="1:54" ht="24" customHeight="1" x14ac:dyDescent="0.35">
      <c r="A326" s="132">
        <v>278</v>
      </c>
      <c r="B326" s="220" t="s">
        <v>7271</v>
      </c>
      <c r="C326" s="134">
        <v>500</v>
      </c>
      <c r="D326" s="134">
        <v>100</v>
      </c>
      <c r="E326" s="134">
        <v>29</v>
      </c>
      <c r="F326" s="200">
        <v>1</v>
      </c>
      <c r="G326" s="134">
        <v>25</v>
      </c>
      <c r="H326" s="135" t="s">
        <v>2593</v>
      </c>
      <c r="I326" s="134">
        <v>1</v>
      </c>
      <c r="J326" s="134">
        <v>1</v>
      </c>
      <c r="K326" s="8"/>
      <c r="L326" s="134">
        <v>1</v>
      </c>
      <c r="M326" s="8"/>
      <c r="N326" s="13" t="s">
        <v>385</v>
      </c>
      <c r="O326" s="134">
        <v>2000</v>
      </c>
      <c r="P326" s="13" t="s">
        <v>391</v>
      </c>
      <c r="Q326" s="134">
        <v>40</v>
      </c>
      <c r="R326" s="13" t="s">
        <v>7271</v>
      </c>
      <c r="S326" s="134">
        <v>1</v>
      </c>
      <c r="T326" s="134">
        <v>1344</v>
      </c>
      <c r="U326" s="134">
        <v>49</v>
      </c>
      <c r="V326" s="8">
        <v>90</v>
      </c>
      <c r="W326" s="8">
        <v>30</v>
      </c>
      <c r="X326" s="8">
        <v>384</v>
      </c>
      <c r="Y326" s="8">
        <v>33</v>
      </c>
      <c r="Z326" s="13" t="s">
        <v>391</v>
      </c>
      <c r="AA326" s="13" t="s">
        <v>6902</v>
      </c>
      <c r="AB326" s="197" t="s">
        <v>6903</v>
      </c>
      <c r="AC326" s="135" t="s">
        <v>417</v>
      </c>
      <c r="AD326" s="13" t="s">
        <v>389</v>
      </c>
      <c r="AE326" s="226" t="s">
        <v>7358</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1"/>
    </row>
    <row r="327" spans="1:54" ht="24" customHeight="1" x14ac:dyDescent="0.35">
      <c r="A327" s="132">
        <v>279</v>
      </c>
      <c r="B327" s="220" t="s">
        <v>7257</v>
      </c>
      <c r="C327" s="134">
        <v>500</v>
      </c>
      <c r="D327" s="134">
        <v>100</v>
      </c>
      <c r="E327" s="134">
        <v>29</v>
      </c>
      <c r="F327" s="205">
        <v>1</v>
      </c>
      <c r="G327" s="134">
        <v>25</v>
      </c>
      <c r="H327" s="135" t="s">
        <v>2593</v>
      </c>
      <c r="I327" s="8">
        <v>1</v>
      </c>
      <c r="J327" s="134">
        <v>1</v>
      </c>
      <c r="K327" s="8"/>
      <c r="L327" s="134">
        <v>1</v>
      </c>
      <c r="M327" s="8"/>
      <c r="N327" s="13" t="s">
        <v>357</v>
      </c>
      <c r="O327" s="134">
        <v>2000</v>
      </c>
      <c r="P327" s="13" t="s">
        <v>376</v>
      </c>
      <c r="Q327" s="134">
        <v>40</v>
      </c>
      <c r="R327" s="13" t="s">
        <v>7257</v>
      </c>
      <c r="S327" s="134">
        <v>1</v>
      </c>
      <c r="T327" s="134">
        <v>1344</v>
      </c>
      <c r="U327" s="134">
        <v>49</v>
      </c>
      <c r="V327" s="8">
        <v>90</v>
      </c>
      <c r="W327" s="8">
        <v>-60</v>
      </c>
      <c r="X327" s="8">
        <v>256</v>
      </c>
      <c r="Y327" s="8">
        <v>33</v>
      </c>
      <c r="Z327" s="13" t="s">
        <v>376</v>
      </c>
      <c r="AA327" s="13" t="s">
        <v>6892</v>
      </c>
      <c r="AB327" s="13" t="s">
        <v>6893</v>
      </c>
      <c r="AC327" s="135" t="s">
        <v>417</v>
      </c>
      <c r="AD327" s="13" t="s">
        <v>416</v>
      </c>
      <c r="AE327" s="226" t="s">
        <v>7359</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1"/>
    </row>
    <row r="328" spans="1:54" ht="24" customHeight="1" x14ac:dyDescent="0.35">
      <c r="A328" s="132">
        <v>280</v>
      </c>
      <c r="B328" s="223" t="s">
        <v>3634</v>
      </c>
      <c r="C328" s="134">
        <v>600</v>
      </c>
      <c r="D328" s="134">
        <v>125</v>
      </c>
      <c r="E328" s="134">
        <v>40</v>
      </c>
      <c r="F328" s="205">
        <v>1</v>
      </c>
      <c r="G328" s="134">
        <v>15</v>
      </c>
      <c r="H328" s="135" t="s">
        <v>2593</v>
      </c>
      <c r="I328" s="134">
        <v>1</v>
      </c>
      <c r="J328" s="134">
        <v>1</v>
      </c>
      <c r="K328" s="134"/>
      <c r="L328" s="134">
        <v>1</v>
      </c>
      <c r="M328" s="134"/>
      <c r="N328" s="135" t="s">
        <v>357</v>
      </c>
      <c r="O328" s="134">
        <v>800</v>
      </c>
      <c r="P328" s="135" t="s">
        <v>376</v>
      </c>
      <c r="Q328" s="134">
        <v>40</v>
      </c>
      <c r="R328" s="135" t="s">
        <v>3634</v>
      </c>
      <c r="S328" s="134">
        <v>1</v>
      </c>
      <c r="T328" s="138">
        <v>1664</v>
      </c>
      <c r="U328" s="134">
        <v>49</v>
      </c>
      <c r="V328" s="134">
        <v>90</v>
      </c>
      <c r="W328" s="134">
        <v>-60</v>
      </c>
      <c r="X328" s="134"/>
      <c r="Y328" s="134">
        <v>33</v>
      </c>
      <c r="Z328" s="135" t="s">
        <v>376</v>
      </c>
      <c r="AA328" s="198" t="s">
        <v>414</v>
      </c>
      <c r="AB328" s="135" t="s">
        <v>415</v>
      </c>
      <c r="AC328" s="135" t="s">
        <v>360</v>
      </c>
      <c r="AD328" s="135" t="s">
        <v>416</v>
      </c>
      <c r="AE328" s="225" t="s">
        <v>3635</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4"/>
    </row>
    <row r="329" spans="1:54" ht="24" customHeight="1" x14ac:dyDescent="0.35">
      <c r="A329" s="132">
        <v>281</v>
      </c>
      <c r="B329" s="221" t="s">
        <v>412</v>
      </c>
      <c r="C329" s="134">
        <v>375</v>
      </c>
      <c r="D329" s="134">
        <v>75</v>
      </c>
      <c r="E329" s="134">
        <v>22</v>
      </c>
      <c r="F329" s="205">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5"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4"/>
    </row>
    <row r="330" spans="1:54" ht="24" customHeight="1" x14ac:dyDescent="0.35">
      <c r="A330" s="132">
        <v>282</v>
      </c>
      <c r="B330" s="220" t="s">
        <v>7263</v>
      </c>
      <c r="C330" s="134">
        <v>425</v>
      </c>
      <c r="D330" s="134">
        <v>95</v>
      </c>
      <c r="E330" s="134">
        <v>26</v>
      </c>
      <c r="F330" s="205">
        <v>1</v>
      </c>
      <c r="G330" s="134">
        <v>25</v>
      </c>
      <c r="H330" s="135" t="s">
        <v>2602</v>
      </c>
      <c r="I330" s="8">
        <v>1</v>
      </c>
      <c r="J330" s="134">
        <v>1</v>
      </c>
      <c r="K330" s="8"/>
      <c r="L330" s="134">
        <v>12</v>
      </c>
      <c r="M330" s="8" t="s">
        <v>2625</v>
      </c>
      <c r="N330" s="13" t="s">
        <v>357</v>
      </c>
      <c r="O330" s="134">
        <v>2250</v>
      </c>
      <c r="P330" s="13" t="s">
        <v>358</v>
      </c>
      <c r="Q330" s="134">
        <v>30</v>
      </c>
      <c r="R330" s="13" t="s">
        <v>7263</v>
      </c>
      <c r="S330" s="134">
        <v>1</v>
      </c>
      <c r="T330" s="134">
        <v>1088</v>
      </c>
      <c r="U330" s="134">
        <v>43</v>
      </c>
      <c r="V330" s="8">
        <v>90</v>
      </c>
      <c r="W330" s="8">
        <v>-60</v>
      </c>
      <c r="X330" s="8">
        <v>128</v>
      </c>
      <c r="Y330" s="8">
        <v>33</v>
      </c>
      <c r="Z330" s="13" t="s">
        <v>358</v>
      </c>
      <c r="AA330" s="13" t="s">
        <v>6819</v>
      </c>
      <c r="AB330" s="13" t="s">
        <v>401</v>
      </c>
      <c r="AC330" s="135" t="s">
        <v>375</v>
      </c>
      <c r="AD330" s="13" t="s">
        <v>356</v>
      </c>
      <c r="AE330" s="226" t="s">
        <v>7360</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1"/>
    </row>
    <row r="331" spans="1:54" ht="24" customHeight="1" x14ac:dyDescent="0.35">
      <c r="A331" s="132">
        <v>283</v>
      </c>
      <c r="B331" s="220" t="s">
        <v>7266</v>
      </c>
      <c r="C331" s="134">
        <v>525</v>
      </c>
      <c r="D331" s="134">
        <v>150</v>
      </c>
      <c r="E331" s="134">
        <v>26</v>
      </c>
      <c r="F331" s="205">
        <v>1</v>
      </c>
      <c r="G331" s="134">
        <v>25</v>
      </c>
      <c r="H331" s="135" t="s">
        <v>2602</v>
      </c>
      <c r="I331" s="8">
        <v>1</v>
      </c>
      <c r="J331" s="134">
        <v>1</v>
      </c>
      <c r="K331" s="8">
        <v>0</v>
      </c>
      <c r="L331" s="134"/>
      <c r="M331" s="8" t="s">
        <v>2625</v>
      </c>
      <c r="N331" s="13" t="s">
        <v>357</v>
      </c>
      <c r="O331" s="134">
        <v>2250</v>
      </c>
      <c r="P331" s="13" t="s">
        <v>358</v>
      </c>
      <c r="Q331" s="134">
        <v>30</v>
      </c>
      <c r="R331" s="13" t="s">
        <v>7266</v>
      </c>
      <c r="S331" s="134">
        <v>1</v>
      </c>
      <c r="T331" s="134">
        <v>1088</v>
      </c>
      <c r="U331" s="134">
        <v>43</v>
      </c>
      <c r="V331" s="8">
        <v>90</v>
      </c>
      <c r="W331" s="8">
        <v>-60</v>
      </c>
      <c r="X331" s="8">
        <v>128</v>
      </c>
      <c r="Y331" s="8">
        <v>33</v>
      </c>
      <c r="Z331" s="13" t="s">
        <v>358</v>
      </c>
      <c r="AA331" s="13" t="s">
        <v>6896</v>
      </c>
      <c r="AB331" s="13" t="s">
        <v>404</v>
      </c>
      <c r="AC331" s="135" t="s">
        <v>375</v>
      </c>
      <c r="AD331" s="13" t="s">
        <v>356</v>
      </c>
      <c r="AE331" s="226" t="s">
        <v>7361</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1"/>
    </row>
    <row r="332" spans="1:54" ht="24" customHeight="1" x14ac:dyDescent="0.35">
      <c r="A332" s="132">
        <v>284</v>
      </c>
      <c r="B332" s="220" t="s">
        <v>7267</v>
      </c>
      <c r="C332" s="134">
        <v>475</v>
      </c>
      <c r="D332" s="134">
        <v>120</v>
      </c>
      <c r="E332" s="134">
        <v>26</v>
      </c>
      <c r="F332" s="200">
        <v>1</v>
      </c>
      <c r="G332" s="134">
        <v>25</v>
      </c>
      <c r="H332" s="135" t="s">
        <v>2602</v>
      </c>
      <c r="I332" s="8">
        <v>1</v>
      </c>
      <c r="J332" s="134">
        <v>1</v>
      </c>
      <c r="K332" s="8">
        <v>0</v>
      </c>
      <c r="L332" s="134"/>
      <c r="M332" s="8" t="s">
        <v>2625</v>
      </c>
      <c r="N332" s="13" t="s">
        <v>357</v>
      </c>
      <c r="O332" s="134">
        <v>2250</v>
      </c>
      <c r="P332" s="13" t="s">
        <v>358</v>
      </c>
      <c r="Q332" s="134">
        <v>30</v>
      </c>
      <c r="R332" s="13" t="s">
        <v>7267</v>
      </c>
      <c r="S332" s="134">
        <v>1</v>
      </c>
      <c r="T332" s="134">
        <v>1088</v>
      </c>
      <c r="U332" s="134">
        <v>43</v>
      </c>
      <c r="V332" s="8">
        <v>90</v>
      </c>
      <c r="W332" s="8">
        <v>-60</v>
      </c>
      <c r="X332" s="8">
        <v>128</v>
      </c>
      <c r="Y332" s="8">
        <v>33</v>
      </c>
      <c r="Z332" s="13" t="s">
        <v>358</v>
      </c>
      <c r="AA332" s="13" t="s">
        <v>6897</v>
      </c>
      <c r="AB332" s="13" t="s">
        <v>401</v>
      </c>
      <c r="AC332" s="135" t="s">
        <v>375</v>
      </c>
      <c r="AD332" s="13" t="s">
        <v>356</v>
      </c>
      <c r="AE332" s="226" t="s">
        <v>7362</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1"/>
    </row>
    <row r="333" spans="1:54" ht="24" customHeight="1" x14ac:dyDescent="0.35">
      <c r="A333" s="132">
        <v>285</v>
      </c>
      <c r="B333" s="220" t="s">
        <v>7258</v>
      </c>
      <c r="C333" s="134">
        <v>400</v>
      </c>
      <c r="D333" s="134">
        <v>100</v>
      </c>
      <c r="E333" s="134">
        <v>29</v>
      </c>
      <c r="F333" s="205">
        <v>1</v>
      </c>
      <c r="G333" s="134">
        <v>25</v>
      </c>
      <c r="H333" s="135" t="s">
        <v>2593</v>
      </c>
      <c r="I333" s="134">
        <v>1</v>
      </c>
      <c r="J333" s="134">
        <v>1</v>
      </c>
      <c r="K333" s="134"/>
      <c r="L333" s="134">
        <v>1</v>
      </c>
      <c r="M333" s="134"/>
      <c r="N333" s="135" t="s">
        <v>357</v>
      </c>
      <c r="O333" s="134">
        <v>2000</v>
      </c>
      <c r="P333" s="135" t="s">
        <v>376</v>
      </c>
      <c r="Q333" s="134">
        <v>40</v>
      </c>
      <c r="R333" s="13" t="s">
        <v>7258</v>
      </c>
      <c r="S333" s="134">
        <v>1</v>
      </c>
      <c r="T333" s="134">
        <v>1344</v>
      </c>
      <c r="U333" s="134">
        <v>49</v>
      </c>
      <c r="V333" s="134">
        <v>90</v>
      </c>
      <c r="W333" s="134">
        <v>-60</v>
      </c>
      <c r="X333" s="134">
        <v>128</v>
      </c>
      <c r="Y333" s="134">
        <v>33</v>
      </c>
      <c r="Z333" s="13" t="s">
        <v>358</v>
      </c>
      <c r="AA333" s="13" t="s">
        <v>6818</v>
      </c>
      <c r="AB333" s="13" t="s">
        <v>401</v>
      </c>
      <c r="AC333" s="135" t="s">
        <v>375</v>
      </c>
      <c r="AD333" s="13" t="s">
        <v>356</v>
      </c>
      <c r="AE333" s="226" t="s">
        <v>7363</v>
      </c>
      <c r="AF333" s="134"/>
      <c r="AG333" s="134">
        <v>2</v>
      </c>
      <c r="AH333" s="134"/>
      <c r="AI333" s="134"/>
      <c r="AJ333" s="134"/>
      <c r="AK333" s="134"/>
      <c r="AL333" s="134"/>
      <c r="AM333" s="134"/>
      <c r="AN333" s="134"/>
      <c r="AO333" s="134">
        <v>4</v>
      </c>
      <c r="AP333" s="134">
        <v>64</v>
      </c>
      <c r="AQ333" s="134">
        <v>29</v>
      </c>
      <c r="AR333" s="134">
        <v>10</v>
      </c>
      <c r="AS333" s="134"/>
      <c r="AT333" s="134">
        <v>165</v>
      </c>
      <c r="AU333" s="134">
        <v>180</v>
      </c>
      <c r="AV333" s="135" t="s">
        <v>359</v>
      </c>
      <c r="AW333" s="135" t="s">
        <v>367</v>
      </c>
      <c r="AX333" s="135" t="s">
        <v>109</v>
      </c>
      <c r="AY333" s="135" t="s">
        <v>52</v>
      </c>
      <c r="AZ333" s="135" t="s">
        <v>2610</v>
      </c>
      <c r="BA333" s="134">
        <v>800</v>
      </c>
      <c r="BB333" s="241"/>
    </row>
    <row r="334" spans="1:54" ht="24" customHeight="1" x14ac:dyDescent="0.35">
      <c r="A334" s="132">
        <v>286</v>
      </c>
      <c r="B334" s="220" t="s">
        <v>7261</v>
      </c>
      <c r="C334" s="134">
        <v>600</v>
      </c>
      <c r="D334" s="134">
        <v>100</v>
      </c>
      <c r="E334" s="134">
        <v>29</v>
      </c>
      <c r="F334" s="205">
        <v>1</v>
      </c>
      <c r="G334" s="134">
        <v>25</v>
      </c>
      <c r="H334" s="135" t="s">
        <v>2593</v>
      </c>
      <c r="I334" s="134">
        <v>1</v>
      </c>
      <c r="J334" s="134">
        <v>1</v>
      </c>
      <c r="K334" s="134">
        <v>0</v>
      </c>
      <c r="L334" s="134">
        <v>1</v>
      </c>
      <c r="M334" s="134"/>
      <c r="N334" s="135" t="s">
        <v>357</v>
      </c>
      <c r="O334" s="134">
        <v>2000</v>
      </c>
      <c r="P334" s="135" t="s">
        <v>376</v>
      </c>
      <c r="Q334" s="134">
        <v>40</v>
      </c>
      <c r="R334" s="13" t="s">
        <v>7261</v>
      </c>
      <c r="S334" s="134">
        <v>1</v>
      </c>
      <c r="T334" s="134">
        <v>1344</v>
      </c>
      <c r="U334" s="134">
        <v>49</v>
      </c>
      <c r="V334" s="134">
        <v>90</v>
      </c>
      <c r="W334" s="134">
        <v>-60</v>
      </c>
      <c r="X334" s="134">
        <v>128</v>
      </c>
      <c r="Y334" s="134">
        <v>33</v>
      </c>
      <c r="Z334" s="13" t="s">
        <v>358</v>
      </c>
      <c r="AA334" s="13" t="s">
        <v>6894</v>
      </c>
      <c r="AB334" s="13" t="s">
        <v>404</v>
      </c>
      <c r="AC334" s="135" t="s">
        <v>375</v>
      </c>
      <c r="AD334" s="13" t="s">
        <v>356</v>
      </c>
      <c r="AE334" s="226" t="s">
        <v>7364</v>
      </c>
      <c r="AF334" s="134"/>
      <c r="AG334" s="134">
        <v>2</v>
      </c>
      <c r="AH334" s="134"/>
      <c r="AI334" s="134"/>
      <c r="AJ334" s="134"/>
      <c r="AK334" s="134"/>
      <c r="AL334" s="134"/>
      <c r="AM334" s="134"/>
      <c r="AN334" s="134"/>
      <c r="AO334" s="134">
        <v>4</v>
      </c>
      <c r="AP334" s="134">
        <v>64</v>
      </c>
      <c r="AQ334" s="134">
        <v>29</v>
      </c>
      <c r="AR334" s="134">
        <v>10</v>
      </c>
      <c r="AS334" s="134"/>
      <c r="AT334" s="134">
        <v>40</v>
      </c>
      <c r="AU334" s="134">
        <v>180</v>
      </c>
      <c r="AV334" s="135" t="s">
        <v>359</v>
      </c>
      <c r="AW334" s="135" t="s">
        <v>367</v>
      </c>
      <c r="AX334" s="135" t="s">
        <v>109</v>
      </c>
      <c r="AY334" s="135" t="s">
        <v>52</v>
      </c>
      <c r="AZ334" s="135" t="s">
        <v>2610</v>
      </c>
      <c r="BA334" s="134">
        <v>800</v>
      </c>
      <c r="BB334" s="241"/>
    </row>
    <row r="335" spans="1:54" ht="24" customHeight="1" x14ac:dyDescent="0.35">
      <c r="A335" s="132">
        <v>287</v>
      </c>
      <c r="B335" s="220" t="s">
        <v>7262</v>
      </c>
      <c r="C335" s="134">
        <v>500</v>
      </c>
      <c r="D335" s="134">
        <v>100</v>
      </c>
      <c r="E335" s="134">
        <v>29</v>
      </c>
      <c r="F335" s="205">
        <v>1</v>
      </c>
      <c r="G335" s="134">
        <v>25</v>
      </c>
      <c r="H335" s="135" t="s">
        <v>2593</v>
      </c>
      <c r="I335" s="134">
        <v>1</v>
      </c>
      <c r="J335" s="134">
        <v>1</v>
      </c>
      <c r="K335" s="134">
        <v>0</v>
      </c>
      <c r="L335" s="134">
        <v>1</v>
      </c>
      <c r="M335" s="134"/>
      <c r="N335" s="135" t="s">
        <v>357</v>
      </c>
      <c r="O335" s="134">
        <v>2000</v>
      </c>
      <c r="P335" s="135" t="s">
        <v>376</v>
      </c>
      <c r="Q335" s="134">
        <v>40</v>
      </c>
      <c r="R335" s="13" t="s">
        <v>7262</v>
      </c>
      <c r="S335" s="134">
        <v>1</v>
      </c>
      <c r="T335" s="134">
        <v>1344</v>
      </c>
      <c r="U335" s="134">
        <v>49</v>
      </c>
      <c r="V335" s="134">
        <v>90</v>
      </c>
      <c r="W335" s="134">
        <v>-60</v>
      </c>
      <c r="X335" s="134">
        <v>128</v>
      </c>
      <c r="Y335" s="134">
        <v>33</v>
      </c>
      <c r="Z335" s="13" t="s">
        <v>358</v>
      </c>
      <c r="AA335" s="13" t="s">
        <v>6895</v>
      </c>
      <c r="AB335" s="13" t="s">
        <v>401</v>
      </c>
      <c r="AC335" s="135" t="s">
        <v>375</v>
      </c>
      <c r="AD335" s="13" t="s">
        <v>356</v>
      </c>
      <c r="AE335" s="226" t="s">
        <v>7365</v>
      </c>
      <c r="AF335" s="134"/>
      <c r="AG335" s="134">
        <v>2</v>
      </c>
      <c r="AH335" s="134"/>
      <c r="AI335" s="134"/>
      <c r="AJ335" s="134"/>
      <c r="AK335" s="134"/>
      <c r="AL335" s="134"/>
      <c r="AM335" s="134"/>
      <c r="AN335" s="134"/>
      <c r="AO335" s="134">
        <v>4</v>
      </c>
      <c r="AP335" s="134">
        <v>64</v>
      </c>
      <c r="AQ335" s="134">
        <v>29</v>
      </c>
      <c r="AR335" s="134">
        <v>10</v>
      </c>
      <c r="AS335" s="134"/>
      <c r="AT335" s="134">
        <v>80</v>
      </c>
      <c r="AU335" s="134">
        <v>180</v>
      </c>
      <c r="AV335" s="135" t="s">
        <v>359</v>
      </c>
      <c r="AW335" s="135" t="s">
        <v>367</v>
      </c>
      <c r="AX335" s="135" t="s">
        <v>109</v>
      </c>
      <c r="AY335" s="135" t="s">
        <v>52</v>
      </c>
      <c r="AZ335" s="135" t="s">
        <v>2610</v>
      </c>
      <c r="BA335" s="134">
        <v>800</v>
      </c>
      <c r="BB335" s="241"/>
    </row>
    <row r="336" spans="1:54" ht="24" customHeight="1" x14ac:dyDescent="0.35">
      <c r="A336" s="132">
        <v>288</v>
      </c>
      <c r="B336" s="220" t="s">
        <v>7268</v>
      </c>
      <c r="C336" s="134">
        <v>500</v>
      </c>
      <c r="D336" s="134">
        <v>135</v>
      </c>
      <c r="E336" s="134">
        <v>22</v>
      </c>
      <c r="F336" s="200">
        <v>1</v>
      </c>
      <c r="G336" s="134">
        <v>25</v>
      </c>
      <c r="H336" s="135" t="s">
        <v>2602</v>
      </c>
      <c r="I336" s="8">
        <v>1</v>
      </c>
      <c r="J336" s="134">
        <v>1</v>
      </c>
      <c r="K336" s="8">
        <v>0</v>
      </c>
      <c r="L336" s="134"/>
      <c r="M336" s="8" t="s">
        <v>2625</v>
      </c>
      <c r="N336" s="13" t="s">
        <v>357</v>
      </c>
      <c r="O336" s="134">
        <v>2250</v>
      </c>
      <c r="P336" s="13" t="s">
        <v>358</v>
      </c>
      <c r="Q336" s="134">
        <v>30</v>
      </c>
      <c r="R336" s="13" t="s">
        <v>7268</v>
      </c>
      <c r="S336" s="134">
        <v>1</v>
      </c>
      <c r="T336" s="134">
        <v>1088</v>
      </c>
      <c r="U336" s="134">
        <v>43</v>
      </c>
      <c r="V336" s="8">
        <v>90</v>
      </c>
      <c r="W336" s="8">
        <v>-60</v>
      </c>
      <c r="X336" s="8">
        <v>128</v>
      </c>
      <c r="Y336" s="8">
        <v>33</v>
      </c>
      <c r="Z336" s="13" t="s">
        <v>358</v>
      </c>
      <c r="AA336" s="13" t="s">
        <v>6898</v>
      </c>
      <c r="AB336" s="13" t="s">
        <v>404</v>
      </c>
      <c r="AC336" s="135" t="s">
        <v>375</v>
      </c>
      <c r="AD336" s="13" t="s">
        <v>356</v>
      </c>
      <c r="AE336" s="226" t="s">
        <v>7366</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1"/>
    </row>
    <row r="337" spans="1:54" ht="24" customHeight="1" x14ac:dyDescent="0.35">
      <c r="A337" s="132">
        <v>289</v>
      </c>
      <c r="B337" s="220" t="s">
        <v>7269</v>
      </c>
      <c r="C337" s="134">
        <v>425</v>
      </c>
      <c r="D337" s="134">
        <v>105</v>
      </c>
      <c r="E337" s="134">
        <v>22</v>
      </c>
      <c r="F337" s="205">
        <v>1</v>
      </c>
      <c r="G337" s="134">
        <v>25</v>
      </c>
      <c r="H337" s="135" t="s">
        <v>2602</v>
      </c>
      <c r="I337" s="8">
        <v>1</v>
      </c>
      <c r="J337" s="134">
        <v>1</v>
      </c>
      <c r="K337" s="8">
        <v>0</v>
      </c>
      <c r="L337" s="134"/>
      <c r="M337" s="8" t="s">
        <v>2625</v>
      </c>
      <c r="N337" s="13" t="s">
        <v>357</v>
      </c>
      <c r="O337" s="134">
        <v>2250</v>
      </c>
      <c r="P337" s="13" t="s">
        <v>358</v>
      </c>
      <c r="Q337" s="134">
        <v>30</v>
      </c>
      <c r="R337" s="13" t="s">
        <v>7269</v>
      </c>
      <c r="S337" s="134">
        <v>1</v>
      </c>
      <c r="T337" s="134">
        <v>1088</v>
      </c>
      <c r="U337" s="134">
        <v>43</v>
      </c>
      <c r="V337" s="8">
        <v>90</v>
      </c>
      <c r="W337" s="8">
        <v>-60</v>
      </c>
      <c r="X337" s="8">
        <v>128</v>
      </c>
      <c r="Y337" s="8">
        <v>33</v>
      </c>
      <c r="Z337" s="13" t="s">
        <v>358</v>
      </c>
      <c r="AA337" s="13" t="s">
        <v>6899</v>
      </c>
      <c r="AB337" s="13" t="s">
        <v>401</v>
      </c>
      <c r="AC337" s="135" t="s">
        <v>375</v>
      </c>
      <c r="AD337" s="13" t="s">
        <v>356</v>
      </c>
      <c r="AE337" s="226" t="s">
        <v>7367</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1"/>
    </row>
    <row r="338" spans="1:54" ht="24" customHeight="1" x14ac:dyDescent="0.35">
      <c r="A338" s="132">
        <v>290</v>
      </c>
      <c r="B338" s="221" t="s">
        <v>418</v>
      </c>
      <c r="C338" s="134">
        <v>500</v>
      </c>
      <c r="D338" s="134">
        <v>200</v>
      </c>
      <c r="E338" s="134">
        <v>75</v>
      </c>
      <c r="F338" s="205">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5"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79" t="s">
        <v>367</v>
      </c>
      <c r="AX338" s="135" t="s">
        <v>107</v>
      </c>
      <c r="AY338" s="135" t="s">
        <v>52</v>
      </c>
      <c r="AZ338" s="135" t="s">
        <v>2610</v>
      </c>
      <c r="BA338" s="134">
        <v>1200</v>
      </c>
      <c r="BB338" s="204"/>
    </row>
    <row r="339" spans="1:54" ht="24" customHeight="1" x14ac:dyDescent="0.35">
      <c r="A339" s="132">
        <v>291</v>
      </c>
      <c r="B339" s="220" t="s">
        <v>7253</v>
      </c>
      <c r="C339" s="134">
        <v>500</v>
      </c>
      <c r="D339" s="134">
        <v>200</v>
      </c>
      <c r="E339" s="134">
        <v>75</v>
      </c>
      <c r="F339" s="205">
        <v>1</v>
      </c>
      <c r="G339" s="134">
        <v>100</v>
      </c>
      <c r="H339" s="135" t="s">
        <v>2602</v>
      </c>
      <c r="I339" s="8">
        <v>1</v>
      </c>
      <c r="J339" s="134">
        <v>1</v>
      </c>
      <c r="K339" s="8"/>
      <c r="L339" s="134">
        <v>1</v>
      </c>
      <c r="M339" s="8" t="s">
        <v>2594</v>
      </c>
      <c r="N339" s="13" t="s">
        <v>357</v>
      </c>
      <c r="O339" s="134">
        <v>2250</v>
      </c>
      <c r="P339" s="13" t="s">
        <v>391</v>
      </c>
      <c r="Q339" s="134">
        <v>40</v>
      </c>
      <c r="R339" s="13" t="s">
        <v>7253</v>
      </c>
      <c r="S339" s="134">
        <v>1</v>
      </c>
      <c r="T339" s="134">
        <v>1792</v>
      </c>
      <c r="U339" s="134">
        <v>50</v>
      </c>
      <c r="V339" s="8">
        <v>90</v>
      </c>
      <c r="W339" s="8">
        <v>-45</v>
      </c>
      <c r="X339" s="134">
        <v>128</v>
      </c>
      <c r="Y339" s="8">
        <v>33</v>
      </c>
      <c r="Z339" s="13" t="s">
        <v>422</v>
      </c>
      <c r="AA339" s="13" t="s">
        <v>6884</v>
      </c>
      <c r="AB339" s="13" t="s">
        <v>420</v>
      </c>
      <c r="AC339" s="135" t="s">
        <v>506</v>
      </c>
      <c r="AD339" s="13" t="s">
        <v>421</v>
      </c>
      <c r="AE339" s="226" t="s">
        <v>8858</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1"/>
    </row>
    <row r="340" spans="1:54" ht="24" customHeight="1" x14ac:dyDescent="0.35">
      <c r="A340" s="132">
        <v>292</v>
      </c>
      <c r="B340" s="133" t="s">
        <v>381</v>
      </c>
      <c r="C340" s="134">
        <v>1250</v>
      </c>
      <c r="D340" s="134">
        <v>1200</v>
      </c>
      <c r="E340" s="134">
        <v>320</v>
      </c>
      <c r="F340" s="200"/>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5"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4"/>
    </row>
    <row r="341" spans="1:54" ht="24" customHeight="1" x14ac:dyDescent="0.35">
      <c r="A341" s="132">
        <v>293</v>
      </c>
      <c r="B341" s="133" t="s">
        <v>408</v>
      </c>
      <c r="C341" s="134">
        <v>750</v>
      </c>
      <c r="D341" s="134">
        <v>150</v>
      </c>
      <c r="E341" s="134">
        <v>200</v>
      </c>
      <c r="F341" s="205">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5"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4"/>
    </row>
    <row r="342" spans="1:54" ht="24" customHeight="1" x14ac:dyDescent="0.35">
      <c r="A342" s="132">
        <v>294</v>
      </c>
      <c r="B342" s="133" t="s">
        <v>6908</v>
      </c>
      <c r="C342" s="134">
        <v>750</v>
      </c>
      <c r="D342" s="134">
        <v>150</v>
      </c>
      <c r="E342" s="134">
        <v>200</v>
      </c>
      <c r="F342" s="205">
        <v>1</v>
      </c>
      <c r="G342" s="134">
        <v>25</v>
      </c>
      <c r="H342" s="135" t="s">
        <v>2602</v>
      </c>
      <c r="I342" s="8"/>
      <c r="J342" s="134">
        <v>1</v>
      </c>
      <c r="K342" s="8"/>
      <c r="L342" s="134">
        <v>200</v>
      </c>
      <c r="M342" s="8"/>
      <c r="N342" s="13" t="s">
        <v>411</v>
      </c>
      <c r="O342" s="134">
        <v>1800</v>
      </c>
      <c r="P342" s="13" t="s">
        <v>376</v>
      </c>
      <c r="Q342" s="134">
        <v>30</v>
      </c>
      <c r="R342" s="13" t="s">
        <v>6908</v>
      </c>
      <c r="S342" s="134">
        <v>1</v>
      </c>
      <c r="T342" s="134">
        <v>1408</v>
      </c>
      <c r="U342" s="134">
        <v>60</v>
      </c>
      <c r="V342" s="8">
        <v>20</v>
      </c>
      <c r="W342" s="8">
        <v>-60</v>
      </c>
      <c r="X342" s="8">
        <v>128</v>
      </c>
      <c r="Y342" s="8">
        <v>33</v>
      </c>
      <c r="Z342" s="13" t="s">
        <v>376</v>
      </c>
      <c r="AA342" s="13" t="s">
        <v>6883</v>
      </c>
      <c r="AB342" s="13" t="s">
        <v>410</v>
      </c>
      <c r="AC342" s="135" t="s">
        <v>360</v>
      </c>
      <c r="AD342" s="13" t="s">
        <v>356</v>
      </c>
      <c r="AE342" s="226" t="s">
        <v>7368</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09"/>
    </row>
    <row r="343" spans="1:54" ht="24" customHeight="1" x14ac:dyDescent="0.35">
      <c r="A343" s="132">
        <v>295</v>
      </c>
      <c r="B343" s="281" t="s">
        <v>6909</v>
      </c>
      <c r="C343" s="134">
        <v>201</v>
      </c>
      <c r="D343" s="134">
        <v>40</v>
      </c>
      <c r="E343" s="134">
        <v>48</v>
      </c>
      <c r="F343" s="205">
        <v>1</v>
      </c>
      <c r="G343" s="134">
        <v>100</v>
      </c>
      <c r="H343" s="135" t="s">
        <v>2602</v>
      </c>
      <c r="I343" s="8">
        <v>1</v>
      </c>
      <c r="J343" s="134">
        <v>1</v>
      </c>
      <c r="K343" s="8"/>
      <c r="L343" s="134">
        <v>1</v>
      </c>
      <c r="M343" s="8" t="s">
        <v>2594</v>
      </c>
      <c r="N343" s="13" t="s">
        <v>357</v>
      </c>
      <c r="O343" s="134">
        <v>1600</v>
      </c>
      <c r="P343" s="13" t="s">
        <v>391</v>
      </c>
      <c r="Q343" s="134">
        <v>0</v>
      </c>
      <c r="R343" s="13" t="s">
        <v>6909</v>
      </c>
      <c r="S343" s="134">
        <v>1</v>
      </c>
      <c r="T343" s="8">
        <v>30</v>
      </c>
      <c r="U343" s="302">
        <v>2560</v>
      </c>
      <c r="V343" s="8">
        <v>45</v>
      </c>
      <c r="W343" s="8">
        <v>-45</v>
      </c>
      <c r="X343" s="8">
        <v>256</v>
      </c>
      <c r="Y343" s="8">
        <v>33</v>
      </c>
      <c r="Z343" s="13" t="s">
        <v>422</v>
      </c>
      <c r="AA343" s="13" t="s">
        <v>6884</v>
      </c>
      <c r="AB343" s="13" t="s">
        <v>420</v>
      </c>
      <c r="AC343" s="135" t="s">
        <v>506</v>
      </c>
      <c r="AD343" s="13" t="s">
        <v>421</v>
      </c>
      <c r="AE343" s="225" t="s">
        <v>6909</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09"/>
    </row>
    <row r="344" spans="1:54" ht="24" customHeight="1" x14ac:dyDescent="0.35">
      <c r="A344" s="132">
        <v>296</v>
      </c>
      <c r="B344" s="133" t="s">
        <v>405</v>
      </c>
      <c r="C344" s="134">
        <v>800</v>
      </c>
      <c r="D344" s="134">
        <v>250</v>
      </c>
      <c r="E344" s="134">
        <v>150</v>
      </c>
      <c r="F344" s="205">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8" t="s">
        <v>406</v>
      </c>
      <c r="AB344" s="135" t="s">
        <v>407</v>
      </c>
      <c r="AC344" s="135" t="s">
        <v>375</v>
      </c>
      <c r="AD344" s="135" t="s">
        <v>384</v>
      </c>
      <c r="AE344" s="225"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4"/>
    </row>
    <row r="345" spans="1:54" ht="24" customHeight="1" x14ac:dyDescent="0.35">
      <c r="A345" s="132">
        <v>297</v>
      </c>
      <c r="B345" s="133" t="s">
        <v>6910</v>
      </c>
      <c r="C345" s="134">
        <v>800</v>
      </c>
      <c r="D345" s="134">
        <v>250</v>
      </c>
      <c r="E345" s="134">
        <v>150</v>
      </c>
      <c r="F345" s="205">
        <v>1</v>
      </c>
      <c r="G345" s="134">
        <v>75</v>
      </c>
      <c r="H345" s="135" t="s">
        <v>2602</v>
      </c>
      <c r="I345" s="8"/>
      <c r="J345" s="134">
        <v>1</v>
      </c>
      <c r="K345" s="8"/>
      <c r="L345" s="134">
        <v>1</v>
      </c>
      <c r="M345" s="134" t="s">
        <v>2625</v>
      </c>
      <c r="N345" s="13" t="s">
        <v>385</v>
      </c>
      <c r="O345" s="134">
        <v>1600</v>
      </c>
      <c r="P345" s="13" t="s">
        <v>391</v>
      </c>
      <c r="Q345" s="134">
        <v>40</v>
      </c>
      <c r="R345" s="13" t="s">
        <v>6910</v>
      </c>
      <c r="S345" s="134">
        <v>1</v>
      </c>
      <c r="T345" s="134">
        <v>1536</v>
      </c>
      <c r="U345" s="134">
        <v>55</v>
      </c>
      <c r="V345" s="8">
        <v>90</v>
      </c>
      <c r="W345" s="8">
        <v>-60</v>
      </c>
      <c r="X345" s="8"/>
      <c r="Y345" s="8">
        <v>33</v>
      </c>
      <c r="Z345" s="13" t="s">
        <v>391</v>
      </c>
      <c r="AA345" s="13" t="s">
        <v>6911</v>
      </c>
      <c r="AB345" s="13" t="s">
        <v>502</v>
      </c>
      <c r="AC345" s="135" t="s">
        <v>375</v>
      </c>
      <c r="AD345" s="13" t="s">
        <v>384</v>
      </c>
      <c r="AE345" s="226" t="s">
        <v>8872</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09"/>
    </row>
    <row r="346" spans="1:54" ht="24" customHeight="1" x14ac:dyDescent="0.35">
      <c r="A346" s="132">
        <v>298</v>
      </c>
      <c r="B346" s="133" t="s">
        <v>402</v>
      </c>
      <c r="C346" s="134">
        <v>500</v>
      </c>
      <c r="D346" s="134">
        <v>100</v>
      </c>
      <c r="E346" s="134">
        <v>110</v>
      </c>
      <c r="F346" s="205">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5"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4"/>
    </row>
    <row r="347" spans="1:54" ht="24" customHeight="1" x14ac:dyDescent="0.35">
      <c r="A347" s="132">
        <v>299</v>
      </c>
      <c r="B347" s="133" t="s">
        <v>6912</v>
      </c>
      <c r="C347" s="134">
        <v>500</v>
      </c>
      <c r="D347" s="134">
        <v>100</v>
      </c>
      <c r="E347" s="134">
        <v>110</v>
      </c>
      <c r="F347" s="205">
        <v>1</v>
      </c>
      <c r="G347" s="134">
        <v>50</v>
      </c>
      <c r="H347" s="135" t="s">
        <v>2602</v>
      </c>
      <c r="I347" s="8"/>
      <c r="J347" s="134">
        <v>1</v>
      </c>
      <c r="K347" s="8"/>
      <c r="L347" s="134">
        <v>1</v>
      </c>
      <c r="M347" s="134" t="s">
        <v>2625</v>
      </c>
      <c r="N347" s="13" t="s">
        <v>385</v>
      </c>
      <c r="O347" s="134">
        <v>1600</v>
      </c>
      <c r="P347" s="13" t="s">
        <v>376</v>
      </c>
      <c r="Q347" s="134">
        <v>20</v>
      </c>
      <c r="R347" s="13" t="s">
        <v>6912</v>
      </c>
      <c r="S347" s="134">
        <v>1</v>
      </c>
      <c r="T347" s="134">
        <v>1792</v>
      </c>
      <c r="U347" s="134">
        <v>55</v>
      </c>
      <c r="V347" s="8">
        <v>90</v>
      </c>
      <c r="W347" s="8">
        <v>-60</v>
      </c>
      <c r="X347" s="8"/>
      <c r="Y347" s="8">
        <v>33</v>
      </c>
      <c r="Z347" s="13" t="s">
        <v>376</v>
      </c>
      <c r="AA347" s="13" t="s">
        <v>6890</v>
      </c>
      <c r="AB347" s="13" t="s">
        <v>6891</v>
      </c>
      <c r="AC347" s="135" t="s">
        <v>360</v>
      </c>
      <c r="AD347" s="13" t="s">
        <v>384</v>
      </c>
      <c r="AE347" s="226" t="s">
        <v>8871</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09"/>
    </row>
    <row r="348" spans="1:54" ht="24" customHeight="1" x14ac:dyDescent="0.35">
      <c r="A348" s="132">
        <v>300</v>
      </c>
      <c r="B348" s="281" t="s">
        <v>6913</v>
      </c>
      <c r="C348" s="134">
        <v>115</v>
      </c>
      <c r="D348" s="134">
        <v>23</v>
      </c>
      <c r="E348" s="134">
        <v>25</v>
      </c>
      <c r="F348" s="205">
        <v>1</v>
      </c>
      <c r="G348" s="134">
        <v>25</v>
      </c>
      <c r="H348" s="135" t="s">
        <v>2593</v>
      </c>
      <c r="I348" s="8">
        <v>1</v>
      </c>
      <c r="J348" s="134">
        <v>1</v>
      </c>
      <c r="K348" s="8"/>
      <c r="L348" s="134">
        <v>1</v>
      </c>
      <c r="M348" s="8"/>
      <c r="N348" s="13" t="s">
        <v>357</v>
      </c>
      <c r="O348" s="134">
        <v>1600</v>
      </c>
      <c r="P348" s="13" t="s">
        <v>376</v>
      </c>
      <c r="Q348" s="134">
        <v>0</v>
      </c>
      <c r="R348" s="13" t="s">
        <v>6913</v>
      </c>
      <c r="S348" s="134">
        <v>1</v>
      </c>
      <c r="T348" s="8">
        <v>66</v>
      </c>
      <c r="U348" s="302">
        <v>1280</v>
      </c>
      <c r="V348" s="8">
        <v>90</v>
      </c>
      <c r="W348" s="8">
        <v>-60</v>
      </c>
      <c r="X348" s="8">
        <v>256</v>
      </c>
      <c r="Y348" s="8">
        <v>33</v>
      </c>
      <c r="Z348" s="13" t="s">
        <v>376</v>
      </c>
      <c r="AA348" s="197" t="s">
        <v>414</v>
      </c>
      <c r="AB348" s="13" t="s">
        <v>415</v>
      </c>
      <c r="AC348" s="135" t="s">
        <v>417</v>
      </c>
      <c r="AD348" s="13" t="s">
        <v>416</v>
      </c>
      <c r="AE348" s="225" t="s">
        <v>6913</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09"/>
    </row>
    <row r="349" spans="1:54" ht="24" customHeight="1" x14ac:dyDescent="0.35">
      <c r="A349" s="132">
        <v>301</v>
      </c>
      <c r="B349" s="281" t="s">
        <v>6914</v>
      </c>
      <c r="C349" s="134">
        <v>265</v>
      </c>
      <c r="D349" s="134">
        <v>53</v>
      </c>
      <c r="E349" s="134">
        <v>25</v>
      </c>
      <c r="F349" s="205">
        <v>1</v>
      </c>
      <c r="G349" s="134">
        <v>25</v>
      </c>
      <c r="H349" s="135" t="s">
        <v>2593</v>
      </c>
      <c r="I349" s="8">
        <v>1</v>
      </c>
      <c r="J349" s="134">
        <v>1</v>
      </c>
      <c r="K349" s="8"/>
      <c r="L349" s="134">
        <v>1</v>
      </c>
      <c r="M349" s="8"/>
      <c r="N349" s="13" t="s">
        <v>357</v>
      </c>
      <c r="O349" s="134">
        <v>1600</v>
      </c>
      <c r="P349" s="13" t="s">
        <v>376</v>
      </c>
      <c r="Q349" s="134">
        <v>0</v>
      </c>
      <c r="R349" s="13" t="s">
        <v>6914</v>
      </c>
      <c r="S349" s="134">
        <v>1</v>
      </c>
      <c r="T349" s="8">
        <v>66</v>
      </c>
      <c r="U349" s="302">
        <v>1280</v>
      </c>
      <c r="V349" s="8">
        <v>90</v>
      </c>
      <c r="W349" s="8">
        <v>-60</v>
      </c>
      <c r="X349" s="8">
        <v>256</v>
      </c>
      <c r="Y349" s="8">
        <v>33</v>
      </c>
      <c r="Z349" s="13" t="s">
        <v>376</v>
      </c>
      <c r="AA349" s="13" t="s">
        <v>6892</v>
      </c>
      <c r="AB349" s="13" t="s">
        <v>6893</v>
      </c>
      <c r="AC349" s="135" t="s">
        <v>417</v>
      </c>
      <c r="AD349" s="13" t="s">
        <v>416</v>
      </c>
      <c r="AE349" s="225" t="s">
        <v>6914</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09"/>
    </row>
    <row r="350" spans="1:54" ht="24" customHeight="1" x14ac:dyDescent="0.35">
      <c r="A350" s="132">
        <v>302</v>
      </c>
      <c r="B350" s="17" t="s">
        <v>399</v>
      </c>
      <c r="C350" s="134">
        <v>500</v>
      </c>
      <c r="D350" s="134">
        <v>80</v>
      </c>
      <c r="E350" s="134">
        <v>30</v>
      </c>
      <c r="F350" s="205">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5"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4"/>
    </row>
    <row r="351" spans="1:54" ht="24" customHeight="1" x14ac:dyDescent="0.35">
      <c r="A351" s="132">
        <v>303</v>
      </c>
      <c r="B351" s="133" t="s">
        <v>6915</v>
      </c>
      <c r="C351" s="134">
        <v>500</v>
      </c>
      <c r="D351" s="134">
        <v>80</v>
      </c>
      <c r="E351" s="134">
        <v>30</v>
      </c>
      <c r="F351" s="205">
        <v>1</v>
      </c>
      <c r="G351" s="134">
        <v>25</v>
      </c>
      <c r="H351" s="135" t="s">
        <v>2602</v>
      </c>
      <c r="I351" s="8">
        <v>1</v>
      </c>
      <c r="J351" s="134">
        <v>1</v>
      </c>
      <c r="K351" s="8"/>
      <c r="L351" s="134">
        <v>5</v>
      </c>
      <c r="M351" s="8" t="s">
        <v>2625</v>
      </c>
      <c r="N351" s="13" t="s">
        <v>357</v>
      </c>
      <c r="O351" s="134">
        <v>2250</v>
      </c>
      <c r="P351" s="13" t="s">
        <v>358</v>
      </c>
      <c r="Q351" s="134">
        <v>30</v>
      </c>
      <c r="R351" s="13" t="s">
        <v>6915</v>
      </c>
      <c r="S351" s="134">
        <v>1</v>
      </c>
      <c r="T351" s="134">
        <v>1536</v>
      </c>
      <c r="U351" s="134">
        <v>40</v>
      </c>
      <c r="V351" s="8">
        <v>20</v>
      </c>
      <c r="W351" s="8">
        <v>-90</v>
      </c>
      <c r="X351" s="8">
        <v>128</v>
      </c>
      <c r="Y351" s="8">
        <v>33</v>
      </c>
      <c r="Z351" s="13" t="s">
        <v>358</v>
      </c>
      <c r="AA351" s="13" t="s">
        <v>6818</v>
      </c>
      <c r="AB351" s="13" t="s">
        <v>401</v>
      </c>
      <c r="AC351" s="135" t="s">
        <v>375</v>
      </c>
      <c r="AD351" s="13" t="s">
        <v>356</v>
      </c>
      <c r="AE351" s="226" t="s">
        <v>7369</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6916</v>
      </c>
      <c r="C352" s="134">
        <v>500</v>
      </c>
      <c r="D352" s="134">
        <v>80</v>
      </c>
      <c r="E352" s="134">
        <v>30</v>
      </c>
      <c r="F352" s="205">
        <v>1</v>
      </c>
      <c r="G352" s="134">
        <v>25</v>
      </c>
      <c r="H352" s="135" t="s">
        <v>2602</v>
      </c>
      <c r="I352" s="8">
        <v>1</v>
      </c>
      <c r="J352" s="134">
        <v>1</v>
      </c>
      <c r="K352" s="8"/>
      <c r="L352" s="134">
        <v>5</v>
      </c>
      <c r="M352" s="8" t="s">
        <v>2625</v>
      </c>
      <c r="N352" s="13" t="s">
        <v>357</v>
      </c>
      <c r="O352" s="134">
        <v>2250</v>
      </c>
      <c r="P352" s="13" t="s">
        <v>358</v>
      </c>
      <c r="Q352" s="134">
        <v>30</v>
      </c>
      <c r="R352" s="13" t="s">
        <v>6916</v>
      </c>
      <c r="S352" s="134">
        <v>1</v>
      </c>
      <c r="T352" s="134">
        <v>1536</v>
      </c>
      <c r="U352" s="134">
        <v>40</v>
      </c>
      <c r="V352" s="8">
        <v>20</v>
      </c>
      <c r="W352" s="8">
        <v>-90</v>
      </c>
      <c r="X352" s="8">
        <v>128</v>
      </c>
      <c r="Y352" s="8">
        <v>33</v>
      </c>
      <c r="Z352" s="13" t="s">
        <v>358</v>
      </c>
      <c r="AA352" s="13" t="s">
        <v>6819</v>
      </c>
      <c r="AB352" s="13" t="s">
        <v>401</v>
      </c>
      <c r="AC352" s="135" t="s">
        <v>375</v>
      </c>
      <c r="AD352" s="13" t="s">
        <v>356</v>
      </c>
      <c r="AE352" s="225" t="s">
        <v>6916</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5">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5"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4"/>
    </row>
    <row r="354" spans="1:54" ht="24" customHeight="1" x14ac:dyDescent="0.35">
      <c r="A354" s="132">
        <v>306</v>
      </c>
      <c r="B354" s="281" t="s">
        <v>6917</v>
      </c>
      <c r="C354" s="134">
        <v>201</v>
      </c>
      <c r="D354" s="134">
        <v>40</v>
      </c>
      <c r="E354" s="134">
        <v>40</v>
      </c>
      <c r="F354" s="205">
        <v>1</v>
      </c>
      <c r="G354" s="134">
        <v>100</v>
      </c>
      <c r="H354" s="135" t="s">
        <v>2593</v>
      </c>
      <c r="I354" s="8"/>
      <c r="J354" s="134">
        <v>1</v>
      </c>
      <c r="K354" s="8"/>
      <c r="L354" s="134">
        <v>1</v>
      </c>
      <c r="M354" s="8"/>
      <c r="N354" s="13" t="s">
        <v>385</v>
      </c>
      <c r="O354" s="134">
        <v>1600</v>
      </c>
      <c r="P354" s="13" t="s">
        <v>391</v>
      </c>
      <c r="Q354" s="134">
        <v>0</v>
      </c>
      <c r="R354" s="13" t="s">
        <v>6917</v>
      </c>
      <c r="S354" s="134">
        <v>1</v>
      </c>
      <c r="T354" s="8">
        <v>30</v>
      </c>
      <c r="U354" s="302">
        <v>3200</v>
      </c>
      <c r="V354" s="8">
        <v>90</v>
      </c>
      <c r="W354" s="8">
        <v>30</v>
      </c>
      <c r="X354" s="8">
        <v>512</v>
      </c>
      <c r="Y354" s="8">
        <v>33</v>
      </c>
      <c r="Z354" s="13" t="s">
        <v>391</v>
      </c>
      <c r="AA354" s="13" t="s">
        <v>6904</v>
      </c>
      <c r="AB354" s="13" t="s">
        <v>6905</v>
      </c>
      <c r="AC354" s="135" t="s">
        <v>417</v>
      </c>
      <c r="AD354" s="13" t="s">
        <v>389</v>
      </c>
      <c r="AE354" s="225" t="s">
        <v>6917</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09"/>
    </row>
    <row r="355" spans="1:54" ht="24" customHeight="1" x14ac:dyDescent="0.35">
      <c r="A355" s="132">
        <v>307</v>
      </c>
      <c r="B355" s="281" t="s">
        <v>6918</v>
      </c>
      <c r="C355" s="134">
        <v>463</v>
      </c>
      <c r="D355" s="134">
        <v>93</v>
      </c>
      <c r="E355" s="134">
        <v>40</v>
      </c>
      <c r="F355" s="205">
        <v>1</v>
      </c>
      <c r="G355" s="134">
        <v>100</v>
      </c>
      <c r="H355" s="135" t="s">
        <v>2593</v>
      </c>
      <c r="I355" s="8"/>
      <c r="J355" s="134">
        <v>1</v>
      </c>
      <c r="K355" s="8"/>
      <c r="L355" s="134">
        <v>1</v>
      </c>
      <c r="M355" s="8"/>
      <c r="N355" s="13" t="s">
        <v>385</v>
      </c>
      <c r="O355" s="134">
        <v>1600</v>
      </c>
      <c r="P355" s="13" t="s">
        <v>391</v>
      </c>
      <c r="Q355" s="134">
        <v>0</v>
      </c>
      <c r="R355" s="13" t="s">
        <v>6918</v>
      </c>
      <c r="S355" s="134">
        <v>1</v>
      </c>
      <c r="T355" s="8">
        <v>30</v>
      </c>
      <c r="U355" s="302">
        <v>3200</v>
      </c>
      <c r="V355" s="8">
        <v>90</v>
      </c>
      <c r="W355" s="8">
        <v>30</v>
      </c>
      <c r="X355" s="8">
        <v>512</v>
      </c>
      <c r="Y355" s="8">
        <v>33</v>
      </c>
      <c r="Z355" s="13" t="s">
        <v>391</v>
      </c>
      <c r="AA355" s="13" t="s">
        <v>6906</v>
      </c>
      <c r="AB355" s="197" t="s">
        <v>6907</v>
      </c>
      <c r="AC355" s="135" t="s">
        <v>417</v>
      </c>
      <c r="AD355" s="13" t="s">
        <v>389</v>
      </c>
      <c r="AE355" s="225" t="s">
        <v>6918</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09"/>
    </row>
    <row r="356" spans="1:54" ht="24" customHeight="1" x14ac:dyDescent="0.35">
      <c r="A356" s="132">
        <v>308</v>
      </c>
      <c r="B356" s="281" t="s">
        <v>6919</v>
      </c>
      <c r="C356" s="134">
        <v>152</v>
      </c>
      <c r="D356" s="134">
        <v>30</v>
      </c>
      <c r="E356" s="134">
        <v>32</v>
      </c>
      <c r="F356" s="205">
        <v>1</v>
      </c>
      <c r="G356" s="134">
        <v>100</v>
      </c>
      <c r="H356" s="135" t="s">
        <v>2593</v>
      </c>
      <c r="I356" s="8"/>
      <c r="J356" s="134">
        <v>1</v>
      </c>
      <c r="K356" s="8"/>
      <c r="L356" s="134">
        <v>1</v>
      </c>
      <c r="M356" s="8"/>
      <c r="N356" s="13" t="s">
        <v>385</v>
      </c>
      <c r="O356" s="134">
        <v>1600</v>
      </c>
      <c r="P356" s="13" t="s">
        <v>391</v>
      </c>
      <c r="Q356" s="134">
        <v>0</v>
      </c>
      <c r="R356" s="13" t="s">
        <v>6919</v>
      </c>
      <c r="S356" s="134">
        <v>1</v>
      </c>
      <c r="T356" s="8">
        <v>44</v>
      </c>
      <c r="U356" s="302">
        <v>2560</v>
      </c>
      <c r="V356" s="8">
        <v>90</v>
      </c>
      <c r="W356" s="8">
        <v>30</v>
      </c>
      <c r="X356" s="8">
        <v>384</v>
      </c>
      <c r="Y356" s="8">
        <v>33</v>
      </c>
      <c r="Z356" s="13" t="s">
        <v>391</v>
      </c>
      <c r="AA356" s="13" t="s">
        <v>6900</v>
      </c>
      <c r="AB356" s="197" t="s">
        <v>6901</v>
      </c>
      <c r="AC356" s="135" t="s">
        <v>417</v>
      </c>
      <c r="AD356" s="13" t="s">
        <v>389</v>
      </c>
      <c r="AE356" s="225" t="s">
        <v>6919</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09"/>
    </row>
    <row r="357" spans="1:54" ht="24" customHeight="1" x14ac:dyDescent="0.35">
      <c r="A357" s="132">
        <v>309</v>
      </c>
      <c r="B357" s="281" t="s">
        <v>6920</v>
      </c>
      <c r="C357" s="134">
        <v>351</v>
      </c>
      <c r="D357" s="134">
        <v>70</v>
      </c>
      <c r="E357" s="134">
        <v>32</v>
      </c>
      <c r="F357" s="205">
        <v>1</v>
      </c>
      <c r="G357" s="134">
        <v>100</v>
      </c>
      <c r="H357" s="135" t="s">
        <v>2593</v>
      </c>
      <c r="I357" s="8"/>
      <c r="J357" s="134">
        <v>1</v>
      </c>
      <c r="K357" s="8"/>
      <c r="L357" s="134">
        <v>1</v>
      </c>
      <c r="M357" s="8"/>
      <c r="N357" s="13" t="s">
        <v>385</v>
      </c>
      <c r="O357" s="134">
        <v>1600</v>
      </c>
      <c r="P357" s="13" t="s">
        <v>391</v>
      </c>
      <c r="Q357" s="134">
        <v>0</v>
      </c>
      <c r="R357" s="13" t="s">
        <v>6920</v>
      </c>
      <c r="S357" s="134">
        <v>1</v>
      </c>
      <c r="T357" s="8">
        <v>44</v>
      </c>
      <c r="U357" s="302">
        <v>2560</v>
      </c>
      <c r="V357" s="8">
        <v>90</v>
      </c>
      <c r="W357" s="8">
        <v>30</v>
      </c>
      <c r="X357" s="8">
        <v>384</v>
      </c>
      <c r="Y357" s="8">
        <v>33</v>
      </c>
      <c r="Z357" s="13" t="s">
        <v>391</v>
      </c>
      <c r="AA357" s="13" t="s">
        <v>6902</v>
      </c>
      <c r="AB357" s="197" t="s">
        <v>6903</v>
      </c>
      <c r="AC357" s="135" t="s">
        <v>417</v>
      </c>
      <c r="AD357" s="13" t="s">
        <v>389</v>
      </c>
      <c r="AE357" s="225" t="s">
        <v>6920</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09"/>
    </row>
    <row r="358" spans="1:54" ht="24" customHeight="1" x14ac:dyDescent="0.35">
      <c r="A358" s="132">
        <v>310</v>
      </c>
      <c r="B358" s="133" t="s">
        <v>6741</v>
      </c>
      <c r="C358" s="134">
        <v>100</v>
      </c>
      <c r="D358" s="134">
        <v>125</v>
      </c>
      <c r="E358" s="134">
        <v>1</v>
      </c>
      <c r="F358" s="205"/>
      <c r="G358" s="134">
        <v>100</v>
      </c>
      <c r="H358" s="135"/>
      <c r="I358" s="8">
        <v>1</v>
      </c>
      <c r="J358" s="134">
        <v>1</v>
      </c>
      <c r="K358" s="8"/>
      <c r="L358" s="134">
        <v>1</v>
      </c>
      <c r="M358" s="8"/>
      <c r="N358" s="13" t="s">
        <v>357</v>
      </c>
      <c r="O358" s="134">
        <v>2500</v>
      </c>
      <c r="P358" s="13" t="s">
        <v>483</v>
      </c>
      <c r="Q358" s="134">
        <v>300</v>
      </c>
      <c r="R358" s="13" t="s">
        <v>6741</v>
      </c>
      <c r="S358" s="134"/>
      <c r="T358" s="8">
        <v>768</v>
      </c>
      <c r="U358" s="8"/>
      <c r="V358" s="8">
        <v>90</v>
      </c>
      <c r="W358" s="8">
        <v>-60</v>
      </c>
      <c r="X358" s="8"/>
      <c r="Y358" s="8">
        <v>33</v>
      </c>
      <c r="Z358" s="13" t="s">
        <v>483</v>
      </c>
      <c r="AA358" s="197" t="s">
        <v>6742</v>
      </c>
      <c r="AB358" s="197" t="s">
        <v>6742</v>
      </c>
      <c r="AC358" s="135" t="s">
        <v>375</v>
      </c>
      <c r="AD358" s="13" t="s">
        <v>482</v>
      </c>
      <c r="AE358" s="227" t="s">
        <v>6743</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4"/>
    </row>
    <row r="359" spans="1:54" ht="24" customHeight="1" x14ac:dyDescent="0.35">
      <c r="A359" s="132">
        <v>311</v>
      </c>
      <c r="B359" s="133" t="s">
        <v>377</v>
      </c>
      <c r="C359" s="134">
        <v>1800</v>
      </c>
      <c r="D359" s="134">
        <v>650</v>
      </c>
      <c r="E359" s="134">
        <v>3</v>
      </c>
      <c r="F359" s="205">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5"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4"/>
    </row>
    <row r="360" spans="1:54" ht="24" customHeight="1" x14ac:dyDescent="0.35">
      <c r="A360" s="132">
        <v>312</v>
      </c>
      <c r="B360" s="133" t="s">
        <v>6921</v>
      </c>
      <c r="C360" s="134">
        <v>1800</v>
      </c>
      <c r="D360" s="134">
        <v>650</v>
      </c>
      <c r="E360" s="134">
        <v>4</v>
      </c>
      <c r="F360" s="205"/>
      <c r="G360" s="134">
        <v>100</v>
      </c>
      <c r="H360" s="135" t="s">
        <v>3270</v>
      </c>
      <c r="I360" s="8">
        <v>1</v>
      </c>
      <c r="J360" s="134">
        <v>1</v>
      </c>
      <c r="K360" s="8">
        <v>0</v>
      </c>
      <c r="L360" s="134">
        <v>1</v>
      </c>
      <c r="M360" s="8"/>
      <c r="N360" s="13" t="s">
        <v>357</v>
      </c>
      <c r="O360" s="134">
        <v>2500</v>
      </c>
      <c r="P360" s="13" t="s">
        <v>358</v>
      </c>
      <c r="Q360" s="134">
        <v>200</v>
      </c>
      <c r="R360" s="13" t="s">
        <v>6921</v>
      </c>
      <c r="S360" s="134"/>
      <c r="T360" s="134">
        <v>1280</v>
      </c>
      <c r="U360" s="134">
        <v>75</v>
      </c>
      <c r="V360" s="8">
        <v>90</v>
      </c>
      <c r="W360" s="8">
        <v>-60</v>
      </c>
      <c r="X360" s="8"/>
      <c r="Y360" s="8">
        <v>33</v>
      </c>
      <c r="Z360" s="13" t="s">
        <v>358</v>
      </c>
      <c r="AA360" s="13" t="s">
        <v>6922</v>
      </c>
      <c r="AB360" s="197" t="s">
        <v>6923</v>
      </c>
      <c r="AC360" s="135" t="s">
        <v>375</v>
      </c>
      <c r="AD360" s="13" t="s">
        <v>356</v>
      </c>
      <c r="AE360" s="227" t="s">
        <v>6921</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09"/>
    </row>
    <row r="361" spans="1:54" ht="24" customHeight="1" x14ac:dyDescent="0.35">
      <c r="A361" s="132">
        <v>313</v>
      </c>
      <c r="B361" s="133" t="s">
        <v>3411</v>
      </c>
      <c r="C361" s="134">
        <v>250</v>
      </c>
      <c r="D361" s="134">
        <v>75</v>
      </c>
      <c r="E361" s="134">
        <v>44</v>
      </c>
      <c r="F361" s="205"/>
      <c r="G361" s="134">
        <v>30</v>
      </c>
      <c r="H361" s="135" t="s">
        <v>2602</v>
      </c>
      <c r="I361" s="134"/>
      <c r="J361" s="134">
        <v>1</v>
      </c>
      <c r="K361" s="134"/>
      <c r="L361" s="134">
        <v>30</v>
      </c>
      <c r="M361" s="134"/>
      <c r="N361" s="135" t="s">
        <v>601</v>
      </c>
      <c r="O361" s="134">
        <v>1700</v>
      </c>
      <c r="P361" s="135" t="s">
        <v>376</v>
      </c>
      <c r="Q361" s="134">
        <v>250</v>
      </c>
      <c r="R361" s="135" t="s">
        <v>3411</v>
      </c>
      <c r="S361" s="134">
        <v>1</v>
      </c>
      <c r="T361" s="134">
        <v>1088</v>
      </c>
      <c r="U361" s="134">
        <v>63</v>
      </c>
      <c r="V361" s="134">
        <v>90</v>
      </c>
      <c r="W361" s="134">
        <v>-90</v>
      </c>
      <c r="X361" s="134"/>
      <c r="Y361" s="134">
        <v>33</v>
      </c>
      <c r="Z361" s="135" t="s">
        <v>376</v>
      </c>
      <c r="AA361" s="135" t="s">
        <v>654</v>
      </c>
      <c r="AB361" s="135" t="s">
        <v>655</v>
      </c>
      <c r="AC361" s="135" t="s">
        <v>360</v>
      </c>
      <c r="AD361" s="135" t="s">
        <v>466</v>
      </c>
      <c r="AE361" s="225" t="s">
        <v>4006</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4"/>
    </row>
    <row r="362" spans="1:54" ht="24" customHeight="1" x14ac:dyDescent="0.35">
      <c r="A362" s="132">
        <v>314</v>
      </c>
      <c r="B362" s="133" t="s">
        <v>3412</v>
      </c>
      <c r="C362" s="134">
        <v>800</v>
      </c>
      <c r="D362" s="134">
        <v>250</v>
      </c>
      <c r="E362" s="134">
        <v>60</v>
      </c>
      <c r="F362" s="200"/>
      <c r="G362" s="134">
        <v>50</v>
      </c>
      <c r="H362" s="135" t="s">
        <v>2602</v>
      </c>
      <c r="I362" s="134"/>
      <c r="J362" s="134">
        <v>1</v>
      </c>
      <c r="K362" s="134"/>
      <c r="L362" s="134">
        <v>12</v>
      </c>
      <c r="M362" s="134"/>
      <c r="N362" s="135" t="s">
        <v>522</v>
      </c>
      <c r="O362" s="134">
        <v>1800</v>
      </c>
      <c r="P362" s="135" t="s">
        <v>391</v>
      </c>
      <c r="Q362" s="134">
        <v>500</v>
      </c>
      <c r="R362" s="135" t="s">
        <v>3412</v>
      </c>
      <c r="S362" s="134">
        <v>1</v>
      </c>
      <c r="T362" s="134">
        <v>1152</v>
      </c>
      <c r="U362" s="134">
        <v>55</v>
      </c>
      <c r="V362" s="134">
        <v>90</v>
      </c>
      <c r="W362" s="134">
        <v>-60</v>
      </c>
      <c r="X362" s="134"/>
      <c r="Y362" s="134">
        <v>33</v>
      </c>
      <c r="Z362" s="135" t="s">
        <v>391</v>
      </c>
      <c r="AA362" s="135" t="s">
        <v>633</v>
      </c>
      <c r="AB362" s="198" t="s">
        <v>634</v>
      </c>
      <c r="AC362" s="135" t="s">
        <v>360</v>
      </c>
      <c r="AD362" s="135" t="s">
        <v>480</v>
      </c>
      <c r="AE362" s="225" t="s">
        <v>4007</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4"/>
    </row>
    <row r="363" spans="1:54" ht="24" customHeight="1" x14ac:dyDescent="0.35">
      <c r="A363" s="132">
        <v>315</v>
      </c>
      <c r="B363" s="133" t="s">
        <v>3413</v>
      </c>
      <c r="C363" s="134">
        <v>200</v>
      </c>
      <c r="D363" s="134">
        <v>60</v>
      </c>
      <c r="E363" s="134">
        <v>33</v>
      </c>
      <c r="F363" s="205"/>
      <c r="G363" s="134">
        <v>1</v>
      </c>
      <c r="H363" s="135"/>
      <c r="I363" s="134"/>
      <c r="J363" s="134">
        <v>1</v>
      </c>
      <c r="K363" s="134"/>
      <c r="L363" s="134">
        <v>10</v>
      </c>
      <c r="M363" s="134"/>
      <c r="N363" s="135" t="s">
        <v>584</v>
      </c>
      <c r="O363" s="134">
        <v>900</v>
      </c>
      <c r="P363" s="135" t="s">
        <v>365</v>
      </c>
      <c r="Q363" s="134">
        <v>10</v>
      </c>
      <c r="R363" s="135" t="s">
        <v>3413</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5" t="s">
        <v>4008</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4"/>
    </row>
    <row r="364" spans="1:54" ht="24" customHeight="1" x14ac:dyDescent="0.35">
      <c r="A364" s="132">
        <v>316</v>
      </c>
      <c r="B364" s="133" t="s">
        <v>3414</v>
      </c>
      <c r="C364" s="134">
        <v>400</v>
      </c>
      <c r="D364" s="134">
        <v>110</v>
      </c>
      <c r="E364" s="134">
        <v>80</v>
      </c>
      <c r="F364" s="205"/>
      <c r="G364" s="134">
        <v>1</v>
      </c>
      <c r="H364" s="135"/>
      <c r="I364" s="134"/>
      <c r="J364" s="134">
        <v>1</v>
      </c>
      <c r="K364" s="134"/>
      <c r="L364" s="134">
        <v>40</v>
      </c>
      <c r="M364" s="134"/>
      <c r="N364" s="135" t="s">
        <v>467</v>
      </c>
      <c r="O364" s="134">
        <v>900</v>
      </c>
      <c r="P364" s="135" t="s">
        <v>428</v>
      </c>
      <c r="Q364" s="134">
        <v>45</v>
      </c>
      <c r="R364" s="135" t="s">
        <v>3414</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5" t="s">
        <v>4009</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4"/>
    </row>
    <row r="365" spans="1:54" ht="24" customHeight="1" x14ac:dyDescent="0.35">
      <c r="A365" s="132">
        <v>317</v>
      </c>
      <c r="B365" s="133" t="s">
        <v>3415</v>
      </c>
      <c r="C365" s="134">
        <v>50</v>
      </c>
      <c r="D365" s="134">
        <v>10</v>
      </c>
      <c r="E365" s="134">
        <v>12</v>
      </c>
      <c r="F365" s="205"/>
      <c r="G365" s="134">
        <v>100</v>
      </c>
      <c r="H365" s="135"/>
      <c r="I365" s="134"/>
      <c r="J365" s="134">
        <v>1</v>
      </c>
      <c r="K365" s="134"/>
      <c r="L365" s="134">
        <v>5</v>
      </c>
      <c r="M365" s="134" t="s">
        <v>2625</v>
      </c>
      <c r="N365" s="135" t="s">
        <v>364</v>
      </c>
      <c r="O365" s="134">
        <v>1700</v>
      </c>
      <c r="P365" s="135" t="s">
        <v>365</v>
      </c>
      <c r="Q365" s="134">
        <v>75</v>
      </c>
      <c r="R365" s="135" t="s">
        <v>3415</v>
      </c>
      <c r="S365" s="134"/>
      <c r="T365" s="134">
        <v>960</v>
      </c>
      <c r="U365" s="134">
        <v>63</v>
      </c>
      <c r="V365" s="134">
        <v>90</v>
      </c>
      <c r="W365" s="134">
        <v>-60</v>
      </c>
      <c r="X365" s="134"/>
      <c r="Y365" s="134">
        <v>33</v>
      </c>
      <c r="Z365" s="135" t="s">
        <v>366</v>
      </c>
      <c r="AA365" s="135" t="s">
        <v>361</v>
      </c>
      <c r="AB365" s="135" t="s">
        <v>362</v>
      </c>
      <c r="AC365" s="135" t="s">
        <v>360</v>
      </c>
      <c r="AD365" s="135" t="s">
        <v>363</v>
      </c>
      <c r="AE365" s="225" t="s">
        <v>4010</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4"/>
    </row>
    <row r="366" spans="1:54" ht="24" customHeight="1" x14ac:dyDescent="0.35">
      <c r="A366" s="132">
        <v>318</v>
      </c>
      <c r="B366" s="133" t="s">
        <v>3416</v>
      </c>
      <c r="C366" s="134">
        <v>125</v>
      </c>
      <c r="D366" s="134">
        <v>25</v>
      </c>
      <c r="E366" s="134">
        <v>15</v>
      </c>
      <c r="F366" s="200"/>
      <c r="G366" s="134">
        <v>100</v>
      </c>
      <c r="H366" s="135"/>
      <c r="I366" s="134"/>
      <c r="J366" s="134">
        <v>1</v>
      </c>
      <c r="K366" s="134"/>
      <c r="L366" s="134">
        <v>4</v>
      </c>
      <c r="M366" s="134" t="s">
        <v>2625</v>
      </c>
      <c r="N366" s="135" t="s">
        <v>537</v>
      </c>
      <c r="O366" s="134">
        <v>1700</v>
      </c>
      <c r="P366" s="135" t="s">
        <v>365</v>
      </c>
      <c r="Q366" s="134">
        <v>75</v>
      </c>
      <c r="R366" s="135" t="s">
        <v>3416</v>
      </c>
      <c r="S366" s="134"/>
      <c r="T366" s="134">
        <v>960</v>
      </c>
      <c r="U366" s="134">
        <v>63</v>
      </c>
      <c r="V366" s="134">
        <v>90</v>
      </c>
      <c r="W366" s="134">
        <v>-60</v>
      </c>
      <c r="X366" s="134"/>
      <c r="Y366" s="134">
        <v>33</v>
      </c>
      <c r="Z366" s="135" t="s">
        <v>366</v>
      </c>
      <c r="AA366" s="135" t="s">
        <v>535</v>
      </c>
      <c r="AB366" s="135" t="s">
        <v>536</v>
      </c>
      <c r="AC366" s="135" t="s">
        <v>360</v>
      </c>
      <c r="AD366" s="135" t="s">
        <v>480</v>
      </c>
      <c r="AE366" s="225" t="s">
        <v>4011</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4"/>
    </row>
    <row r="367" spans="1:54" ht="24" customHeight="1" x14ac:dyDescent="0.35">
      <c r="A367" s="132">
        <v>319</v>
      </c>
      <c r="B367" s="133" t="s">
        <v>3417</v>
      </c>
      <c r="C367" s="134">
        <v>250</v>
      </c>
      <c r="D367" s="134">
        <v>50</v>
      </c>
      <c r="E367" s="134">
        <v>19</v>
      </c>
      <c r="F367" s="205"/>
      <c r="G367" s="134">
        <v>150</v>
      </c>
      <c r="H367" s="135"/>
      <c r="I367" s="134"/>
      <c r="J367" s="134">
        <v>1</v>
      </c>
      <c r="K367" s="134"/>
      <c r="L367" s="134">
        <v>7</v>
      </c>
      <c r="M367" s="134" t="s">
        <v>2625</v>
      </c>
      <c r="N367" s="135" t="s">
        <v>526</v>
      </c>
      <c r="O367" s="134">
        <v>1700</v>
      </c>
      <c r="P367" s="135" t="s">
        <v>365</v>
      </c>
      <c r="Q367" s="134">
        <v>75</v>
      </c>
      <c r="R367" s="135" t="s">
        <v>3417</v>
      </c>
      <c r="S367" s="134"/>
      <c r="T367" s="134">
        <v>1088</v>
      </c>
      <c r="U367" s="134">
        <v>63</v>
      </c>
      <c r="V367" s="134">
        <v>90</v>
      </c>
      <c r="W367" s="134">
        <v>-60</v>
      </c>
      <c r="X367" s="134"/>
      <c r="Y367" s="134">
        <v>33</v>
      </c>
      <c r="Z367" s="135" t="s">
        <v>366</v>
      </c>
      <c r="AA367" s="135" t="s">
        <v>530</v>
      </c>
      <c r="AB367" s="135" t="s">
        <v>525</v>
      </c>
      <c r="AC367" s="135" t="s">
        <v>360</v>
      </c>
      <c r="AD367" s="135" t="s">
        <v>531</v>
      </c>
      <c r="AE367" s="225" t="s">
        <v>4012</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4"/>
    </row>
    <row r="368" spans="1:54" ht="24" customHeight="1" x14ac:dyDescent="0.35">
      <c r="A368" s="132">
        <v>320</v>
      </c>
      <c r="B368" s="133" t="s">
        <v>3418</v>
      </c>
      <c r="C368" s="134">
        <v>500</v>
      </c>
      <c r="D368" s="134">
        <v>100</v>
      </c>
      <c r="E368" s="134">
        <v>22</v>
      </c>
      <c r="F368" s="200"/>
      <c r="G368" s="134">
        <v>100</v>
      </c>
      <c r="H368" s="135"/>
      <c r="I368" s="134"/>
      <c r="J368" s="134">
        <v>1</v>
      </c>
      <c r="K368" s="134"/>
      <c r="L368" s="134">
        <v>4</v>
      </c>
      <c r="M368" s="134" t="s">
        <v>2625</v>
      </c>
      <c r="N368" s="135" t="s">
        <v>526</v>
      </c>
      <c r="O368" s="134">
        <v>1700</v>
      </c>
      <c r="P368" s="135" t="s">
        <v>365</v>
      </c>
      <c r="Q368" s="134">
        <v>125</v>
      </c>
      <c r="R368" s="135" t="s">
        <v>3418</v>
      </c>
      <c r="S368" s="134"/>
      <c r="T368" s="134">
        <v>1280</v>
      </c>
      <c r="U368" s="134">
        <v>63</v>
      </c>
      <c r="V368" s="134">
        <v>90</v>
      </c>
      <c r="W368" s="134">
        <v>-60</v>
      </c>
      <c r="X368" s="134"/>
      <c r="Y368" s="134">
        <v>33</v>
      </c>
      <c r="Z368" s="135" t="s">
        <v>366</v>
      </c>
      <c r="AA368" s="135" t="s">
        <v>524</v>
      </c>
      <c r="AB368" s="135" t="s">
        <v>525</v>
      </c>
      <c r="AC368" s="135" t="s">
        <v>360</v>
      </c>
      <c r="AD368" s="135" t="s">
        <v>521</v>
      </c>
      <c r="AE368" s="225" t="s">
        <v>4013</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4"/>
    </row>
    <row r="369" spans="1:54" ht="24" customHeight="1" x14ac:dyDescent="0.35">
      <c r="A369" s="132">
        <v>321</v>
      </c>
      <c r="B369" s="133" t="s">
        <v>3419</v>
      </c>
      <c r="C369" s="134">
        <v>400</v>
      </c>
      <c r="D369" s="134">
        <v>160</v>
      </c>
      <c r="E369" s="134">
        <v>60</v>
      </c>
      <c r="F369" s="205"/>
      <c r="G369" s="134">
        <v>1</v>
      </c>
      <c r="H369" s="135"/>
      <c r="I369" s="134"/>
      <c r="J369" s="134">
        <v>1</v>
      </c>
      <c r="K369" s="134"/>
      <c r="L369" s="134">
        <v>15</v>
      </c>
      <c r="M369" s="134"/>
      <c r="N369" s="135" t="s">
        <v>467</v>
      </c>
      <c r="O369" s="134">
        <v>900</v>
      </c>
      <c r="P369" s="135" t="s">
        <v>428</v>
      </c>
      <c r="Q369" s="134">
        <v>75</v>
      </c>
      <c r="R369" s="135" t="s">
        <v>3419</v>
      </c>
      <c r="S369" s="134">
        <v>1</v>
      </c>
      <c r="T369" s="134">
        <v>640</v>
      </c>
      <c r="U369" s="134">
        <v>63</v>
      </c>
      <c r="V369" s="134">
        <v>90</v>
      </c>
      <c r="W369" s="134">
        <v>-60</v>
      </c>
      <c r="X369" s="134">
        <v>64</v>
      </c>
      <c r="Y369" s="134">
        <v>33</v>
      </c>
      <c r="Z369" s="135" t="s">
        <v>428</v>
      </c>
      <c r="AA369" s="135" t="s">
        <v>464</v>
      </c>
      <c r="AB369" s="198" t="s">
        <v>465</v>
      </c>
      <c r="AC369" s="135" t="s">
        <v>360</v>
      </c>
      <c r="AD369" s="135" t="s">
        <v>466</v>
      </c>
      <c r="AE369" s="225" t="s">
        <v>4014</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4"/>
    </row>
    <row r="370" spans="1:54" ht="24" customHeight="1" x14ac:dyDescent="0.35">
      <c r="A370" s="132">
        <v>322</v>
      </c>
      <c r="B370" s="133" t="s">
        <v>3420</v>
      </c>
      <c r="C370" s="134">
        <v>500</v>
      </c>
      <c r="D370" s="134">
        <v>150</v>
      </c>
      <c r="E370" s="134">
        <v>126</v>
      </c>
      <c r="F370" s="205"/>
      <c r="G370" s="134">
        <v>50</v>
      </c>
      <c r="H370" s="135" t="s">
        <v>2602</v>
      </c>
      <c r="I370" s="134"/>
      <c r="J370" s="134">
        <v>1</v>
      </c>
      <c r="K370" s="134"/>
      <c r="L370" s="134">
        <v>1</v>
      </c>
      <c r="M370" s="134"/>
      <c r="N370" s="135" t="s">
        <v>385</v>
      </c>
      <c r="O370" s="134">
        <v>1900</v>
      </c>
      <c r="P370" s="135" t="s">
        <v>376</v>
      </c>
      <c r="Q370" s="134">
        <v>20</v>
      </c>
      <c r="R370" s="135" t="s">
        <v>3420</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5" t="s">
        <v>4015</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4"/>
    </row>
    <row r="371" spans="1:54" ht="24" customHeight="1" x14ac:dyDescent="0.35">
      <c r="A371" s="132">
        <v>323</v>
      </c>
      <c r="B371" s="133" t="s">
        <v>3421</v>
      </c>
      <c r="C371" s="134">
        <v>600</v>
      </c>
      <c r="D371" s="134">
        <v>250</v>
      </c>
      <c r="E371" s="134">
        <v>175</v>
      </c>
      <c r="F371" s="205"/>
      <c r="G371" s="134">
        <v>256</v>
      </c>
      <c r="H371" s="135" t="s">
        <v>2593</v>
      </c>
      <c r="I371" s="134"/>
      <c r="J371" s="134">
        <v>1</v>
      </c>
      <c r="K371" s="134"/>
      <c r="L371" s="134">
        <v>40</v>
      </c>
      <c r="M371" s="134" t="s">
        <v>2594</v>
      </c>
      <c r="N371" s="135" t="s">
        <v>490</v>
      </c>
      <c r="O371" s="134">
        <v>2250</v>
      </c>
      <c r="P371" s="135" t="s">
        <v>458</v>
      </c>
      <c r="Q371" s="134">
        <v>250</v>
      </c>
      <c r="R371" s="135" t="s">
        <v>3421</v>
      </c>
      <c r="S371" s="134">
        <v>1</v>
      </c>
      <c r="T371" s="134">
        <v>1280</v>
      </c>
      <c r="U371" s="134">
        <v>40</v>
      </c>
      <c r="V371" s="134">
        <v>90</v>
      </c>
      <c r="W371" s="134">
        <v>-45</v>
      </c>
      <c r="X371" s="134"/>
      <c r="Y371" s="134">
        <v>33</v>
      </c>
      <c r="Z371" s="135" t="s">
        <v>458</v>
      </c>
      <c r="AA371" s="135" t="s">
        <v>640</v>
      </c>
      <c r="AB371" s="135" t="s">
        <v>641</v>
      </c>
      <c r="AC371" s="135" t="s">
        <v>375</v>
      </c>
      <c r="AD371" s="135" t="s">
        <v>497</v>
      </c>
      <c r="AE371" s="225" t="s">
        <v>4016</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4"/>
    </row>
    <row r="372" spans="1:54" ht="24" customHeight="1" x14ac:dyDescent="0.35">
      <c r="A372" s="132">
        <v>324</v>
      </c>
      <c r="B372" s="133" t="s">
        <v>3422</v>
      </c>
      <c r="C372" s="134">
        <v>1400</v>
      </c>
      <c r="D372" s="134">
        <v>500</v>
      </c>
      <c r="E372" s="134">
        <v>150</v>
      </c>
      <c r="F372" s="200"/>
      <c r="G372" s="134">
        <v>100</v>
      </c>
      <c r="H372" s="135" t="s">
        <v>2596</v>
      </c>
      <c r="I372" s="134"/>
      <c r="J372" s="134">
        <v>1</v>
      </c>
      <c r="K372" s="134"/>
      <c r="L372" s="134">
        <v>1</v>
      </c>
      <c r="M372" s="134" t="s">
        <v>2594</v>
      </c>
      <c r="N372" s="135" t="s">
        <v>558</v>
      </c>
      <c r="O372" s="134">
        <v>3600</v>
      </c>
      <c r="P372" s="135" t="s">
        <v>559</v>
      </c>
      <c r="Q372" s="134">
        <v>200</v>
      </c>
      <c r="R372" s="135" t="s">
        <v>3422</v>
      </c>
      <c r="S372" s="134">
        <v>1</v>
      </c>
      <c r="T372" s="134">
        <v>2048</v>
      </c>
      <c r="U372" s="134">
        <v>80</v>
      </c>
      <c r="V372" s="134">
        <v>90</v>
      </c>
      <c r="W372" s="134">
        <v>-45</v>
      </c>
      <c r="X372" s="134"/>
      <c r="Y372" s="134">
        <v>33</v>
      </c>
      <c r="Z372" s="135" t="s">
        <v>559</v>
      </c>
      <c r="AA372" s="198" t="s">
        <v>694</v>
      </c>
      <c r="AB372" s="135" t="s">
        <v>512</v>
      </c>
      <c r="AC372" s="135" t="s">
        <v>375</v>
      </c>
      <c r="AD372" s="135" t="s">
        <v>475</v>
      </c>
      <c r="AE372" s="225" t="s">
        <v>4176</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4"/>
    </row>
    <row r="373" spans="1:54" ht="24" customHeight="1" x14ac:dyDescent="0.35">
      <c r="A373" s="132">
        <v>325</v>
      </c>
      <c r="B373" s="133" t="s">
        <v>3423</v>
      </c>
      <c r="C373" s="134">
        <v>700</v>
      </c>
      <c r="D373" s="134">
        <v>175</v>
      </c>
      <c r="E373" s="134">
        <v>91</v>
      </c>
      <c r="F373" s="205"/>
      <c r="G373" s="134">
        <v>50</v>
      </c>
      <c r="H373" s="135" t="s">
        <v>2602</v>
      </c>
      <c r="I373" s="134"/>
      <c r="J373" s="134">
        <v>1</v>
      </c>
      <c r="K373" s="134"/>
      <c r="L373" s="134">
        <v>43</v>
      </c>
      <c r="M373" s="134" t="s">
        <v>2625</v>
      </c>
      <c r="N373" s="135" t="s">
        <v>364</v>
      </c>
      <c r="O373" s="134">
        <v>2000</v>
      </c>
      <c r="P373" s="135" t="s">
        <v>376</v>
      </c>
      <c r="Q373" s="134">
        <v>250</v>
      </c>
      <c r="R373" s="135" t="s">
        <v>3423</v>
      </c>
      <c r="S373" s="134">
        <v>1</v>
      </c>
      <c r="T373" s="134">
        <v>1408</v>
      </c>
      <c r="U373" s="134">
        <v>65</v>
      </c>
      <c r="V373" s="134">
        <v>90</v>
      </c>
      <c r="W373" s="134">
        <v>-60</v>
      </c>
      <c r="X373" s="134"/>
      <c r="Y373" s="134">
        <v>33</v>
      </c>
      <c r="Z373" s="135" t="s">
        <v>376</v>
      </c>
      <c r="AA373" s="135" t="s">
        <v>643</v>
      </c>
      <c r="AB373" s="198" t="s">
        <v>644</v>
      </c>
      <c r="AC373" s="135" t="s">
        <v>360</v>
      </c>
      <c r="AD373" s="135" t="s">
        <v>622</v>
      </c>
      <c r="AE373" s="225" t="s">
        <v>4017</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4"/>
    </row>
    <row r="374" spans="1:54" ht="24" customHeight="1" x14ac:dyDescent="0.35">
      <c r="A374" s="132">
        <v>326</v>
      </c>
      <c r="B374" s="133" t="s">
        <v>3424</v>
      </c>
      <c r="C374" s="134">
        <v>600</v>
      </c>
      <c r="D374" s="134">
        <v>400</v>
      </c>
      <c r="E374" s="134">
        <v>494</v>
      </c>
      <c r="F374" s="200"/>
      <c r="G374" s="134">
        <v>100</v>
      </c>
      <c r="H374" s="135" t="s">
        <v>2596</v>
      </c>
      <c r="I374" s="134"/>
      <c r="J374" s="134">
        <v>1</v>
      </c>
      <c r="K374" s="134"/>
      <c r="L374" s="134">
        <v>60</v>
      </c>
      <c r="M374" s="134"/>
      <c r="N374" s="135" t="s">
        <v>558</v>
      </c>
      <c r="O374" s="134">
        <v>3400</v>
      </c>
      <c r="P374" s="135" t="s">
        <v>559</v>
      </c>
      <c r="Q374" s="134">
        <v>300</v>
      </c>
      <c r="R374" s="135" t="s">
        <v>3424</v>
      </c>
      <c r="S374" s="134">
        <v>1</v>
      </c>
      <c r="T374" s="134">
        <v>2176</v>
      </c>
      <c r="U374" s="134">
        <v>73</v>
      </c>
      <c r="V374" s="134">
        <v>90</v>
      </c>
      <c r="W374" s="134">
        <v>-60</v>
      </c>
      <c r="X374" s="134"/>
      <c r="Y374" s="134">
        <v>33</v>
      </c>
      <c r="Z374" s="135" t="s">
        <v>559</v>
      </c>
      <c r="AA374" s="198" t="s">
        <v>576</v>
      </c>
      <c r="AB374" s="135" t="s">
        <v>551</v>
      </c>
      <c r="AC374" s="135" t="s">
        <v>375</v>
      </c>
      <c r="AD374" s="135" t="s">
        <v>475</v>
      </c>
      <c r="AE374" s="225" t="s">
        <v>4018</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4"/>
    </row>
    <row r="375" spans="1:54" ht="24" customHeight="1" x14ac:dyDescent="0.35">
      <c r="A375" s="132">
        <v>327</v>
      </c>
      <c r="B375" s="133" t="s">
        <v>3426</v>
      </c>
      <c r="C375" s="134">
        <v>1400</v>
      </c>
      <c r="D375" s="134">
        <v>400</v>
      </c>
      <c r="E375" s="134">
        <v>175</v>
      </c>
      <c r="F375" s="205"/>
      <c r="G375" s="134">
        <v>35</v>
      </c>
      <c r="H375" s="135" t="s">
        <v>2593</v>
      </c>
      <c r="I375" s="134"/>
      <c r="J375" s="134">
        <v>1</v>
      </c>
      <c r="K375" s="134">
        <v>0</v>
      </c>
      <c r="L375" s="134">
        <v>50</v>
      </c>
      <c r="M375" s="134"/>
      <c r="N375" s="135" t="s">
        <v>490</v>
      </c>
      <c r="O375" s="134">
        <v>1500</v>
      </c>
      <c r="P375" s="135" t="s">
        <v>472</v>
      </c>
      <c r="Q375" s="134">
        <v>10</v>
      </c>
      <c r="R375" s="135" t="s">
        <v>3426</v>
      </c>
      <c r="S375" s="134">
        <v>1</v>
      </c>
      <c r="T375" s="134">
        <v>5888</v>
      </c>
      <c r="U375" s="134">
        <v>45</v>
      </c>
      <c r="V375" s="134">
        <v>90</v>
      </c>
      <c r="W375" s="134"/>
      <c r="X375" s="134">
        <v>512</v>
      </c>
      <c r="Y375" s="134">
        <v>33</v>
      </c>
      <c r="Z375" s="135" t="s">
        <v>472</v>
      </c>
      <c r="AA375" s="135" t="s">
        <v>570</v>
      </c>
      <c r="AB375" s="135" t="s">
        <v>571</v>
      </c>
      <c r="AC375" s="135" t="s">
        <v>417</v>
      </c>
      <c r="AD375" s="135" t="s">
        <v>572</v>
      </c>
      <c r="AE375" s="225" t="s">
        <v>4020</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4"/>
    </row>
    <row r="376" spans="1:54" ht="24" customHeight="1" x14ac:dyDescent="0.35">
      <c r="A376" s="132">
        <v>328</v>
      </c>
      <c r="B376" s="133" t="s">
        <v>3427</v>
      </c>
      <c r="C376" s="134">
        <v>1000</v>
      </c>
      <c r="D376" s="134">
        <v>250</v>
      </c>
      <c r="E376" s="134">
        <v>200</v>
      </c>
      <c r="F376" s="200"/>
      <c r="G376" s="134">
        <v>35</v>
      </c>
      <c r="H376" s="135" t="s">
        <v>2593</v>
      </c>
      <c r="I376" s="134"/>
      <c r="J376" s="134">
        <v>1</v>
      </c>
      <c r="K376" s="134">
        <v>0</v>
      </c>
      <c r="L376" s="134">
        <v>110</v>
      </c>
      <c r="M376" s="134"/>
      <c r="N376" s="135" t="s">
        <v>490</v>
      </c>
      <c r="O376" s="134">
        <v>1500</v>
      </c>
      <c r="P376" s="135" t="s">
        <v>472</v>
      </c>
      <c r="Q376" s="134">
        <v>10</v>
      </c>
      <c r="R376" s="135" t="s">
        <v>3427</v>
      </c>
      <c r="S376" s="134">
        <v>1</v>
      </c>
      <c r="T376" s="134">
        <v>5632</v>
      </c>
      <c r="U376" s="134">
        <v>45</v>
      </c>
      <c r="V376" s="134">
        <v>90</v>
      </c>
      <c r="W376" s="134"/>
      <c r="X376" s="134">
        <v>512</v>
      </c>
      <c r="Y376" s="134">
        <v>33</v>
      </c>
      <c r="Z376" s="135" t="s">
        <v>472</v>
      </c>
      <c r="AA376" s="135" t="s">
        <v>567</v>
      </c>
      <c r="AB376" s="135" t="s">
        <v>568</v>
      </c>
      <c r="AC376" s="135" t="s">
        <v>417</v>
      </c>
      <c r="AD376" s="135" t="s">
        <v>497</v>
      </c>
      <c r="AE376" s="225" t="s">
        <v>4021</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4"/>
    </row>
    <row r="377" spans="1:54" ht="24" customHeight="1" x14ac:dyDescent="0.35">
      <c r="A377" s="132">
        <v>329</v>
      </c>
      <c r="B377" s="133" t="s">
        <v>3428</v>
      </c>
      <c r="C377" s="134">
        <v>1500</v>
      </c>
      <c r="D377" s="134">
        <v>350</v>
      </c>
      <c r="E377" s="134">
        <v>350</v>
      </c>
      <c r="F377" s="205"/>
      <c r="G377" s="134">
        <v>55</v>
      </c>
      <c r="H377" s="135" t="s">
        <v>2593</v>
      </c>
      <c r="I377" s="134"/>
      <c r="J377" s="134">
        <v>1</v>
      </c>
      <c r="K377" s="134">
        <v>0</v>
      </c>
      <c r="L377" s="134">
        <v>250</v>
      </c>
      <c r="M377" s="134"/>
      <c r="N377" s="135" t="s">
        <v>490</v>
      </c>
      <c r="O377" s="134">
        <v>1500</v>
      </c>
      <c r="P377" s="135" t="s">
        <v>565</v>
      </c>
      <c r="Q377" s="134">
        <v>10</v>
      </c>
      <c r="R377" s="135" t="s">
        <v>3428</v>
      </c>
      <c r="S377" s="134">
        <v>1</v>
      </c>
      <c r="T377" s="134">
        <v>6656</v>
      </c>
      <c r="U377" s="134">
        <v>45</v>
      </c>
      <c r="V377" s="134">
        <v>90</v>
      </c>
      <c r="W377" s="134"/>
      <c r="X377" s="134">
        <v>512</v>
      </c>
      <c r="Y377" s="134">
        <v>33</v>
      </c>
      <c r="Z377" s="135" t="s">
        <v>565</v>
      </c>
      <c r="AA377" s="135" t="s">
        <v>562</v>
      </c>
      <c r="AB377" s="135" t="s">
        <v>563</v>
      </c>
      <c r="AC377" s="135" t="s">
        <v>417</v>
      </c>
      <c r="AD377" s="135" t="s">
        <v>564</v>
      </c>
      <c r="AE377" s="225" t="s">
        <v>4022</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4"/>
    </row>
    <row r="378" spans="1:54" ht="24" customHeight="1" x14ac:dyDescent="0.35">
      <c r="A378" s="132">
        <v>330</v>
      </c>
      <c r="B378" s="133" t="s">
        <v>3425</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3425</v>
      </c>
      <c r="S378" s="134">
        <v>1</v>
      </c>
      <c r="T378" s="134">
        <v>5504</v>
      </c>
      <c r="U378" s="134">
        <v>45</v>
      </c>
      <c r="V378" s="134">
        <v>90</v>
      </c>
      <c r="W378" s="134"/>
      <c r="X378" s="134">
        <v>512</v>
      </c>
      <c r="Y378" s="134">
        <v>33</v>
      </c>
      <c r="Z378" s="135" t="s">
        <v>472</v>
      </c>
      <c r="AA378" s="198" t="s">
        <v>574</v>
      </c>
      <c r="AB378" s="135" t="s">
        <v>568</v>
      </c>
      <c r="AC378" s="135" t="s">
        <v>417</v>
      </c>
      <c r="AD378" s="135" t="s">
        <v>497</v>
      </c>
      <c r="AE378" s="225" t="s">
        <v>4019</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3429</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3429</v>
      </c>
      <c r="S379" s="134">
        <v>1</v>
      </c>
      <c r="T379" s="134">
        <v>1920</v>
      </c>
      <c r="U379" s="134">
        <v>80</v>
      </c>
      <c r="V379" s="134">
        <v>90</v>
      </c>
      <c r="W379" s="134">
        <v>-60</v>
      </c>
      <c r="X379" s="134"/>
      <c r="Y379" s="134">
        <v>33</v>
      </c>
      <c r="Z379" s="135" t="s">
        <v>559</v>
      </c>
      <c r="AA379" s="198" t="s">
        <v>557</v>
      </c>
      <c r="AB379" s="135" t="s">
        <v>554</v>
      </c>
      <c r="AC379" s="135" t="s">
        <v>375</v>
      </c>
      <c r="AD379" s="135" t="s">
        <v>475</v>
      </c>
      <c r="AE379" s="225" t="s">
        <v>4023</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3430</v>
      </c>
      <c r="C380" s="134">
        <v>600</v>
      </c>
      <c r="D380" s="134">
        <v>150</v>
      </c>
      <c r="E380" s="134">
        <v>130</v>
      </c>
      <c r="F380" s="205"/>
      <c r="G380" s="134">
        <v>100</v>
      </c>
      <c r="H380" s="135" t="s">
        <v>2596</v>
      </c>
      <c r="I380" s="134"/>
      <c r="J380" s="134">
        <v>1</v>
      </c>
      <c r="K380" s="134"/>
      <c r="L380" s="134">
        <v>20</v>
      </c>
      <c r="M380" s="134" t="s">
        <v>2625</v>
      </c>
      <c r="N380" s="135" t="s">
        <v>476</v>
      </c>
      <c r="O380" s="134">
        <v>3400</v>
      </c>
      <c r="P380" s="135" t="s">
        <v>477</v>
      </c>
      <c r="Q380" s="134">
        <v>100</v>
      </c>
      <c r="R380" s="135" t="s">
        <v>3430</v>
      </c>
      <c r="S380" s="134">
        <v>1</v>
      </c>
      <c r="T380" s="134">
        <v>1664</v>
      </c>
      <c r="U380" s="134">
        <v>80</v>
      </c>
      <c r="V380" s="134">
        <v>90</v>
      </c>
      <c r="W380" s="134">
        <v>-60</v>
      </c>
      <c r="X380" s="134"/>
      <c r="Y380" s="134">
        <v>33</v>
      </c>
      <c r="Z380" s="135" t="s">
        <v>477</v>
      </c>
      <c r="AA380" s="135" t="s">
        <v>553</v>
      </c>
      <c r="AB380" s="135" t="s">
        <v>554</v>
      </c>
      <c r="AC380" s="135" t="s">
        <v>375</v>
      </c>
      <c r="AD380" s="135" t="s">
        <v>482</v>
      </c>
      <c r="AE380" s="225" t="s">
        <v>4024</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4"/>
    </row>
    <row r="381" spans="1:54" ht="24" customHeight="1" x14ac:dyDescent="0.35">
      <c r="A381" s="132">
        <v>333</v>
      </c>
      <c r="B381" s="133" t="s">
        <v>3431</v>
      </c>
      <c r="C381" s="134">
        <v>1000</v>
      </c>
      <c r="D381" s="134">
        <v>750</v>
      </c>
      <c r="E381" s="134">
        <v>650</v>
      </c>
      <c r="F381" s="205"/>
      <c r="G381" s="134">
        <v>100</v>
      </c>
      <c r="H381" s="135" t="s">
        <v>2596</v>
      </c>
      <c r="I381" s="134"/>
      <c r="J381" s="134">
        <v>1</v>
      </c>
      <c r="K381" s="134">
        <v>0</v>
      </c>
      <c r="L381" s="134">
        <v>150</v>
      </c>
      <c r="M381" s="134"/>
      <c r="N381" s="135" t="s">
        <v>371</v>
      </c>
      <c r="O381" s="134">
        <v>1700</v>
      </c>
      <c r="P381" s="135" t="s">
        <v>372</v>
      </c>
      <c r="Q381" s="134">
        <v>50</v>
      </c>
      <c r="R381" s="135" t="s">
        <v>3431</v>
      </c>
      <c r="S381" s="134">
        <v>1</v>
      </c>
      <c r="T381" s="134">
        <v>1408</v>
      </c>
      <c r="U381" s="134">
        <v>65</v>
      </c>
      <c r="V381" s="134">
        <v>90</v>
      </c>
      <c r="W381" s="134">
        <v>-60</v>
      </c>
      <c r="X381" s="134"/>
      <c r="Y381" s="134">
        <v>33</v>
      </c>
      <c r="Z381" s="135" t="s">
        <v>372</v>
      </c>
      <c r="AA381" s="135" t="s">
        <v>550</v>
      </c>
      <c r="AB381" s="135" t="s">
        <v>551</v>
      </c>
      <c r="AC381" s="135" t="s">
        <v>360</v>
      </c>
      <c r="AD381" s="135" t="s">
        <v>482</v>
      </c>
      <c r="AE381" s="225" t="s">
        <v>4025</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4"/>
    </row>
    <row r="382" spans="1:54" ht="24" customHeight="1" x14ac:dyDescent="0.35">
      <c r="A382" s="132">
        <v>334</v>
      </c>
      <c r="B382" s="133" t="s">
        <v>3432</v>
      </c>
      <c r="C382" s="134">
        <v>500</v>
      </c>
      <c r="D382" s="134">
        <v>100</v>
      </c>
      <c r="E382" s="134">
        <v>24</v>
      </c>
      <c r="F382" s="200"/>
      <c r="G382" s="134">
        <v>100</v>
      </c>
      <c r="H382" s="135"/>
      <c r="I382" s="134"/>
      <c r="J382" s="134">
        <v>1</v>
      </c>
      <c r="K382" s="134"/>
      <c r="L382" s="134">
        <v>4</v>
      </c>
      <c r="M382" s="134" t="s">
        <v>2625</v>
      </c>
      <c r="N382" s="135" t="s">
        <v>526</v>
      </c>
      <c r="O382" s="134">
        <v>1700</v>
      </c>
      <c r="P382" s="135" t="s">
        <v>365</v>
      </c>
      <c r="Q382" s="134">
        <v>125</v>
      </c>
      <c r="R382" s="135" t="s">
        <v>3432</v>
      </c>
      <c r="S382" s="134"/>
      <c r="T382" s="134">
        <v>1280</v>
      </c>
      <c r="U382" s="134">
        <v>63</v>
      </c>
      <c r="V382" s="134">
        <v>90</v>
      </c>
      <c r="W382" s="134">
        <v>-60</v>
      </c>
      <c r="X382" s="134"/>
      <c r="Y382" s="134">
        <v>33</v>
      </c>
      <c r="Z382" s="135" t="s">
        <v>366</v>
      </c>
      <c r="AA382" s="135" t="s">
        <v>524</v>
      </c>
      <c r="AB382" s="135" t="s">
        <v>525</v>
      </c>
      <c r="AC382" s="135" t="s">
        <v>360</v>
      </c>
      <c r="AD382" s="135" t="s">
        <v>521</v>
      </c>
      <c r="AE382" s="225" t="s">
        <v>4026</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4"/>
    </row>
    <row r="383" spans="1:54" ht="24" customHeight="1" x14ac:dyDescent="0.35">
      <c r="A383" s="132">
        <v>335</v>
      </c>
      <c r="B383" s="133" t="s">
        <v>3433</v>
      </c>
      <c r="C383" s="134">
        <v>1800</v>
      </c>
      <c r="D383" s="134">
        <v>500</v>
      </c>
      <c r="E383" s="134">
        <v>200</v>
      </c>
      <c r="F383" s="205"/>
      <c r="G383" s="134">
        <v>100</v>
      </c>
      <c r="H383" s="135" t="s">
        <v>2593</v>
      </c>
      <c r="I383" s="134"/>
      <c r="J383" s="134">
        <v>1</v>
      </c>
      <c r="K383" s="134">
        <v>0</v>
      </c>
      <c r="L383" s="134">
        <v>5</v>
      </c>
      <c r="M383" s="134"/>
      <c r="N383" s="135" t="s">
        <v>390</v>
      </c>
      <c r="O383" s="134">
        <v>1250</v>
      </c>
      <c r="P383" s="135" t="s">
        <v>391</v>
      </c>
      <c r="Q383" s="134">
        <v>50</v>
      </c>
      <c r="R383" s="135" t="s">
        <v>3433</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5" t="s">
        <v>4027</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4"/>
    </row>
    <row r="384" spans="1:54" ht="24" customHeight="1" x14ac:dyDescent="0.35">
      <c r="A384" s="132">
        <v>336</v>
      </c>
      <c r="B384" s="133" t="s">
        <v>4000</v>
      </c>
      <c r="C384" s="134">
        <v>1200</v>
      </c>
      <c r="D384" s="134">
        <v>300</v>
      </c>
      <c r="E384" s="134">
        <v>550</v>
      </c>
      <c r="F384" s="200"/>
      <c r="G384" s="134">
        <v>100</v>
      </c>
      <c r="H384" s="135" t="s">
        <v>2593</v>
      </c>
      <c r="I384" s="134">
        <v>1</v>
      </c>
      <c r="J384" s="134">
        <v>1</v>
      </c>
      <c r="K384" s="134"/>
      <c r="L384" s="134">
        <v>5</v>
      </c>
      <c r="M384" s="134" t="s">
        <v>2594</v>
      </c>
      <c r="N384" s="135" t="s">
        <v>357</v>
      </c>
      <c r="O384" s="134">
        <v>1350</v>
      </c>
      <c r="P384" s="135" t="s">
        <v>391</v>
      </c>
      <c r="Q384" s="134">
        <v>10</v>
      </c>
      <c r="R384" s="135" t="s">
        <v>4000</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5" t="s">
        <v>4004</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4001</v>
      </c>
      <c r="C385" s="134">
        <v>800</v>
      </c>
      <c r="D385" s="134">
        <v>200</v>
      </c>
      <c r="E385" s="134">
        <v>550</v>
      </c>
      <c r="F385" s="205"/>
      <c r="G385" s="134">
        <v>100</v>
      </c>
      <c r="H385" s="135" t="s">
        <v>2602</v>
      </c>
      <c r="I385" s="134">
        <v>1</v>
      </c>
      <c r="J385" s="134">
        <v>1</v>
      </c>
      <c r="K385" s="134"/>
      <c r="L385" s="134">
        <v>5</v>
      </c>
      <c r="M385" s="134" t="s">
        <v>2594</v>
      </c>
      <c r="N385" s="135" t="s">
        <v>357</v>
      </c>
      <c r="O385" s="134">
        <v>1350</v>
      </c>
      <c r="P385" s="135" t="s">
        <v>391</v>
      </c>
      <c r="Q385" s="134">
        <v>50</v>
      </c>
      <c r="R385" s="135" t="s">
        <v>4001</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5" t="s">
        <v>4005</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3459</v>
      </c>
      <c r="C386" s="134">
        <v>1200</v>
      </c>
      <c r="D386" s="134">
        <v>400</v>
      </c>
      <c r="E386" s="134">
        <v>143</v>
      </c>
      <c r="F386" s="200"/>
      <c r="G386" s="134">
        <v>100</v>
      </c>
      <c r="H386" s="135" t="s">
        <v>2593</v>
      </c>
      <c r="I386" s="134"/>
      <c r="J386" s="134">
        <v>1</v>
      </c>
      <c r="K386" s="134"/>
      <c r="L386" s="134">
        <v>2</v>
      </c>
      <c r="M386" s="134"/>
      <c r="N386" s="135" t="s">
        <v>385</v>
      </c>
      <c r="O386" s="134">
        <v>1600</v>
      </c>
      <c r="P386" s="135" t="s">
        <v>391</v>
      </c>
      <c r="Q386" s="134">
        <v>50</v>
      </c>
      <c r="R386" s="135" t="s">
        <v>3459</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4178</v>
      </c>
      <c r="C387" s="134">
        <v>500</v>
      </c>
      <c r="D387" s="134">
        <v>100</v>
      </c>
      <c r="E387" s="134">
        <v>60</v>
      </c>
      <c r="F387" s="205"/>
      <c r="G387" s="134">
        <v>75</v>
      </c>
      <c r="H387" s="135" t="s">
        <v>2593</v>
      </c>
      <c r="I387" s="134"/>
      <c r="J387" s="134">
        <v>1</v>
      </c>
      <c r="K387" s="134"/>
      <c r="L387" s="134">
        <v>60</v>
      </c>
      <c r="M387" s="134"/>
      <c r="N387" s="135" t="s">
        <v>364</v>
      </c>
      <c r="O387" s="134">
        <v>1500</v>
      </c>
      <c r="P387" s="135" t="s">
        <v>472</v>
      </c>
      <c r="Q387" s="134">
        <v>5</v>
      </c>
      <c r="R387" s="135" t="s">
        <v>4178</v>
      </c>
      <c r="S387" s="134">
        <v>1</v>
      </c>
      <c r="T387" s="134">
        <v>2432</v>
      </c>
      <c r="U387" s="134">
        <v>45</v>
      </c>
      <c r="V387" s="134">
        <v>90</v>
      </c>
      <c r="W387" s="134"/>
      <c r="X387" s="134">
        <v>256</v>
      </c>
      <c r="Y387" s="134">
        <v>33</v>
      </c>
      <c r="Z387" s="135" t="s">
        <v>472</v>
      </c>
      <c r="AA387" s="135" t="s">
        <v>495</v>
      </c>
      <c r="AB387" s="135" t="s">
        <v>496</v>
      </c>
      <c r="AC387" s="135" t="s">
        <v>417</v>
      </c>
      <c r="AD387" s="135" t="s">
        <v>497</v>
      </c>
      <c r="AE387" s="226"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4179</v>
      </c>
      <c r="C388" s="134">
        <v>1000</v>
      </c>
      <c r="D388" s="134">
        <v>200</v>
      </c>
      <c r="E388" s="134">
        <v>120</v>
      </c>
      <c r="F388" s="200"/>
      <c r="G388" s="134">
        <v>100</v>
      </c>
      <c r="H388" s="135" t="s">
        <v>2593</v>
      </c>
      <c r="I388" s="134"/>
      <c r="J388" s="134">
        <v>1</v>
      </c>
      <c r="K388" s="134"/>
      <c r="L388" s="134">
        <v>90</v>
      </c>
      <c r="M388" s="134"/>
      <c r="N388" s="135" t="s">
        <v>490</v>
      </c>
      <c r="O388" s="134">
        <v>1500</v>
      </c>
      <c r="P388" s="135" t="s">
        <v>428</v>
      </c>
      <c r="Q388" s="134">
        <v>5</v>
      </c>
      <c r="R388" s="135" t="s">
        <v>4179</v>
      </c>
      <c r="S388" s="134">
        <v>1</v>
      </c>
      <c r="T388" s="134">
        <v>2688</v>
      </c>
      <c r="U388" s="134">
        <v>45</v>
      </c>
      <c r="V388" s="134">
        <v>90</v>
      </c>
      <c r="W388" s="134"/>
      <c r="X388" s="134">
        <v>256</v>
      </c>
      <c r="Y388" s="134">
        <v>33</v>
      </c>
      <c r="Z388" s="135" t="s">
        <v>472</v>
      </c>
      <c r="AA388" s="135" t="s">
        <v>493</v>
      </c>
      <c r="AB388" s="135" t="s">
        <v>486</v>
      </c>
      <c r="AC388" s="135" t="s">
        <v>417</v>
      </c>
      <c r="AD388" s="135" t="s">
        <v>389</v>
      </c>
      <c r="AE388" s="225"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4180</v>
      </c>
      <c r="C389" s="134">
        <v>900</v>
      </c>
      <c r="D389" s="134">
        <v>300</v>
      </c>
      <c r="E389" s="134">
        <v>70</v>
      </c>
      <c r="F389" s="205"/>
      <c r="G389" s="134">
        <v>100</v>
      </c>
      <c r="H389" s="135" t="s">
        <v>2593</v>
      </c>
      <c r="I389" s="134"/>
      <c r="J389" s="134">
        <v>1</v>
      </c>
      <c r="K389" s="134"/>
      <c r="L389" s="134">
        <v>8</v>
      </c>
      <c r="M389" s="134"/>
      <c r="N389" s="135" t="s">
        <v>490</v>
      </c>
      <c r="O389" s="134">
        <v>1500</v>
      </c>
      <c r="P389" s="135" t="s">
        <v>472</v>
      </c>
      <c r="Q389" s="134">
        <v>5</v>
      </c>
      <c r="R389" s="135" t="s">
        <v>4180</v>
      </c>
      <c r="S389" s="134">
        <v>1</v>
      </c>
      <c r="T389" s="134">
        <v>2432</v>
      </c>
      <c r="U389" s="134">
        <v>45</v>
      </c>
      <c r="V389" s="134">
        <v>90</v>
      </c>
      <c r="W389" s="134"/>
      <c r="X389" s="134">
        <v>256</v>
      </c>
      <c r="Y389" s="134">
        <v>33</v>
      </c>
      <c r="Z389" s="135" t="s">
        <v>472</v>
      </c>
      <c r="AA389" s="135" t="s">
        <v>489</v>
      </c>
      <c r="AB389" s="135" t="s">
        <v>486</v>
      </c>
      <c r="AC389" s="135" t="s">
        <v>417</v>
      </c>
      <c r="AD389" s="135" t="s">
        <v>389</v>
      </c>
      <c r="AE389" s="225"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4181</v>
      </c>
      <c r="C390" s="134">
        <v>2000</v>
      </c>
      <c r="D390" s="134">
        <v>200</v>
      </c>
      <c r="E390" s="134">
        <v>60</v>
      </c>
      <c r="F390" s="200"/>
      <c r="G390" s="134">
        <v>100</v>
      </c>
      <c r="H390" s="135"/>
      <c r="I390" s="134"/>
      <c r="J390" s="134">
        <v>1</v>
      </c>
      <c r="K390" s="134"/>
      <c r="L390" s="134">
        <v>120</v>
      </c>
      <c r="M390" s="134"/>
      <c r="N390" s="135" t="s">
        <v>483</v>
      </c>
      <c r="O390" s="134">
        <v>1500</v>
      </c>
      <c r="P390" s="135" t="s">
        <v>483</v>
      </c>
      <c r="Q390" s="134">
        <v>5</v>
      </c>
      <c r="R390" s="135" t="s">
        <v>4181</v>
      </c>
      <c r="S390" s="134">
        <v>1</v>
      </c>
      <c r="T390" s="134">
        <v>2432</v>
      </c>
      <c r="U390" s="134">
        <v>50</v>
      </c>
      <c r="V390" s="134">
        <v>90</v>
      </c>
      <c r="W390" s="134"/>
      <c r="X390" s="134">
        <v>256</v>
      </c>
      <c r="Y390" s="134">
        <v>33</v>
      </c>
      <c r="Z390" s="135" t="s">
        <v>472</v>
      </c>
      <c r="AA390" s="135" t="s">
        <v>485</v>
      </c>
      <c r="AB390" s="135" t="s">
        <v>486</v>
      </c>
      <c r="AC390" s="135" t="s">
        <v>417</v>
      </c>
      <c r="AD390" s="135" t="s">
        <v>389</v>
      </c>
      <c r="AE390" s="225"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4177</v>
      </c>
      <c r="C391" s="134">
        <v>750</v>
      </c>
      <c r="D391" s="134">
        <v>200</v>
      </c>
      <c r="E391" s="134">
        <v>80</v>
      </c>
      <c r="F391" s="205"/>
      <c r="G391" s="134">
        <v>75</v>
      </c>
      <c r="H391" s="135" t="s">
        <v>2593</v>
      </c>
      <c r="I391" s="134"/>
      <c r="J391" s="134">
        <v>1</v>
      </c>
      <c r="K391" s="134"/>
      <c r="L391" s="134">
        <v>60</v>
      </c>
      <c r="M391" s="134"/>
      <c r="N391" s="135" t="s">
        <v>364</v>
      </c>
      <c r="O391" s="134">
        <v>1500</v>
      </c>
      <c r="P391" s="135" t="s">
        <v>472</v>
      </c>
      <c r="Q391" s="134">
        <v>5</v>
      </c>
      <c r="R391" s="135" t="s">
        <v>4177</v>
      </c>
      <c r="S391" s="134">
        <v>1</v>
      </c>
      <c r="T391" s="134">
        <v>2432</v>
      </c>
      <c r="U391" s="134">
        <v>45</v>
      </c>
      <c r="V391" s="134">
        <v>90</v>
      </c>
      <c r="W391" s="134"/>
      <c r="X391" s="134">
        <v>256</v>
      </c>
      <c r="Y391" s="134">
        <v>33</v>
      </c>
      <c r="Z391" s="135" t="s">
        <v>472</v>
      </c>
      <c r="AA391" s="198" t="s">
        <v>499</v>
      </c>
      <c r="AB391" s="135" t="s">
        <v>496</v>
      </c>
      <c r="AC391" s="135" t="s">
        <v>417</v>
      </c>
      <c r="AD391" s="135" t="s">
        <v>497</v>
      </c>
      <c r="AE391" s="225"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4061</v>
      </c>
      <c r="C392" s="134">
        <v>500</v>
      </c>
      <c r="D392" s="134">
        <v>125</v>
      </c>
      <c r="E392" s="134">
        <v>65</v>
      </c>
      <c r="F392" s="205"/>
      <c r="G392" s="134">
        <v>20</v>
      </c>
      <c r="H392" s="135" t="s">
        <v>2602</v>
      </c>
      <c r="I392" s="134"/>
      <c r="J392" s="134">
        <v>1</v>
      </c>
      <c r="K392" s="134"/>
      <c r="L392" s="134">
        <v>4</v>
      </c>
      <c r="M392" s="134" t="s">
        <v>2594</v>
      </c>
      <c r="N392" s="135" t="s">
        <v>462</v>
      </c>
      <c r="O392" s="134">
        <v>2250</v>
      </c>
      <c r="P392" s="135" t="s">
        <v>458</v>
      </c>
      <c r="Q392" s="134">
        <v>175</v>
      </c>
      <c r="R392" s="135" t="s">
        <v>4061</v>
      </c>
      <c r="S392" s="134">
        <v>1</v>
      </c>
      <c r="T392" s="134">
        <v>2048</v>
      </c>
      <c r="U392" s="134">
        <v>40</v>
      </c>
      <c r="V392" s="134">
        <v>90</v>
      </c>
      <c r="W392" s="134">
        <v>-45</v>
      </c>
      <c r="X392" s="134"/>
      <c r="Y392" s="134">
        <v>33</v>
      </c>
      <c r="Z392" s="135" t="s">
        <v>458</v>
      </c>
      <c r="AA392" s="135" t="s">
        <v>460</v>
      </c>
      <c r="AB392" s="135" t="s">
        <v>461</v>
      </c>
      <c r="AC392" s="135" t="s">
        <v>375</v>
      </c>
      <c r="AD392" s="135" t="s">
        <v>456</v>
      </c>
      <c r="AE392" s="225" t="s">
        <v>4063</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4062</v>
      </c>
      <c r="C393" s="134">
        <v>1600</v>
      </c>
      <c r="D393" s="134">
        <v>225</v>
      </c>
      <c r="E393" s="134">
        <v>90</v>
      </c>
      <c r="F393" s="205"/>
      <c r="G393" s="134">
        <v>20</v>
      </c>
      <c r="H393" s="135" t="s">
        <v>2602</v>
      </c>
      <c r="I393" s="134"/>
      <c r="J393" s="134">
        <v>1</v>
      </c>
      <c r="K393" s="134"/>
      <c r="L393" s="134">
        <v>2</v>
      </c>
      <c r="M393" s="134" t="s">
        <v>2594</v>
      </c>
      <c r="N393" s="135" t="s">
        <v>457</v>
      </c>
      <c r="O393" s="134">
        <v>2250</v>
      </c>
      <c r="P393" s="135" t="s">
        <v>458</v>
      </c>
      <c r="Q393" s="134">
        <v>200</v>
      </c>
      <c r="R393" s="135" t="s">
        <v>4062</v>
      </c>
      <c r="S393" s="134">
        <v>1</v>
      </c>
      <c r="T393" s="134">
        <v>2176</v>
      </c>
      <c r="U393" s="134">
        <v>50</v>
      </c>
      <c r="V393" s="134">
        <v>90</v>
      </c>
      <c r="W393" s="134">
        <v>-45</v>
      </c>
      <c r="X393" s="134"/>
      <c r="Y393" s="134">
        <v>33</v>
      </c>
      <c r="Z393" s="135" t="s">
        <v>458</v>
      </c>
      <c r="AA393" s="135" t="s">
        <v>454</v>
      </c>
      <c r="AB393" s="135" t="s">
        <v>455</v>
      </c>
      <c r="AC393" s="135" t="s">
        <v>375</v>
      </c>
      <c r="AD393" s="135" t="s">
        <v>456</v>
      </c>
      <c r="AE393" s="225" t="s">
        <v>4064</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3434</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3434</v>
      </c>
      <c r="S394" s="134">
        <v>1</v>
      </c>
      <c r="T394" s="134">
        <v>1664</v>
      </c>
      <c r="U394" s="134">
        <v>75</v>
      </c>
      <c r="V394" s="134">
        <v>90</v>
      </c>
      <c r="W394" s="134">
        <v>-60</v>
      </c>
      <c r="X394" s="134"/>
      <c r="Y394" s="134">
        <v>33</v>
      </c>
      <c r="Z394" s="135" t="s">
        <v>438</v>
      </c>
      <c r="AA394" s="135" t="s">
        <v>440</v>
      </c>
      <c r="AB394" s="135" t="s">
        <v>441</v>
      </c>
      <c r="AC394" s="135" t="s">
        <v>360</v>
      </c>
      <c r="AD394" s="135" t="s">
        <v>442</v>
      </c>
      <c r="AE394" s="225" t="s">
        <v>4028</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3435</v>
      </c>
      <c r="C395" s="134">
        <v>1600</v>
      </c>
      <c r="D395" s="134">
        <v>400</v>
      </c>
      <c r="E395" s="134">
        <v>300</v>
      </c>
      <c r="F395" s="205"/>
      <c r="G395" s="134">
        <v>150</v>
      </c>
      <c r="H395" s="135" t="s">
        <v>2593</v>
      </c>
      <c r="I395" s="134"/>
      <c r="J395" s="134">
        <v>1</v>
      </c>
      <c r="K395" s="134"/>
      <c r="L395" s="134">
        <v>50</v>
      </c>
      <c r="M395" s="134"/>
      <c r="N395" s="135" t="s">
        <v>437</v>
      </c>
      <c r="O395" s="134">
        <v>2000</v>
      </c>
      <c r="P395" s="135" t="s">
        <v>438</v>
      </c>
      <c r="Q395" s="134">
        <v>500</v>
      </c>
      <c r="R395" s="135" t="s">
        <v>3435</v>
      </c>
      <c r="S395" s="134">
        <v>1</v>
      </c>
      <c r="T395" s="134">
        <v>1920</v>
      </c>
      <c r="U395" s="134">
        <v>75</v>
      </c>
      <c r="V395" s="134">
        <v>90</v>
      </c>
      <c r="W395" s="134">
        <v>-60</v>
      </c>
      <c r="X395" s="134"/>
      <c r="Y395" s="134">
        <v>33</v>
      </c>
      <c r="Z395" s="135" t="s">
        <v>438</v>
      </c>
      <c r="AA395" s="198" t="s">
        <v>434</v>
      </c>
      <c r="AB395" s="135" t="s">
        <v>435</v>
      </c>
      <c r="AC395" s="135" t="s">
        <v>360</v>
      </c>
      <c r="AD395" s="135" t="s">
        <v>436</v>
      </c>
      <c r="AE395" s="225" t="s">
        <v>4029</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3436</v>
      </c>
      <c r="C396" s="134">
        <v>1100</v>
      </c>
      <c r="D396" s="134">
        <v>200</v>
      </c>
      <c r="E396" s="134">
        <v>234</v>
      </c>
      <c r="F396" s="200"/>
      <c r="G396" s="134">
        <v>75</v>
      </c>
      <c r="H396" s="135" t="s">
        <v>2593</v>
      </c>
      <c r="I396" s="134"/>
      <c r="J396" s="134">
        <v>1</v>
      </c>
      <c r="K396" s="134"/>
      <c r="L396" s="134">
        <v>1</v>
      </c>
      <c r="M396" s="134"/>
      <c r="N396" s="135" t="s">
        <v>385</v>
      </c>
      <c r="O396" s="134">
        <v>1900</v>
      </c>
      <c r="P396" s="135" t="s">
        <v>376</v>
      </c>
      <c r="Q396" s="134">
        <v>40</v>
      </c>
      <c r="R396" s="135" t="s">
        <v>3436</v>
      </c>
      <c r="S396" s="134">
        <v>1</v>
      </c>
      <c r="T396" s="134">
        <v>1408</v>
      </c>
      <c r="U396" s="134">
        <v>45</v>
      </c>
      <c r="V396" s="134">
        <v>90</v>
      </c>
      <c r="W396" s="134">
        <v>-60</v>
      </c>
      <c r="X396" s="134">
        <v>128</v>
      </c>
      <c r="Y396" s="134">
        <v>33</v>
      </c>
      <c r="Z396" s="135" t="s">
        <v>376</v>
      </c>
      <c r="AA396" s="198" t="s">
        <v>430</v>
      </c>
      <c r="AB396" s="135" t="s">
        <v>431</v>
      </c>
      <c r="AC396" s="135" t="s">
        <v>360</v>
      </c>
      <c r="AD396" s="135" t="s">
        <v>384</v>
      </c>
      <c r="AE396" s="225" t="s">
        <v>4030</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3460</v>
      </c>
      <c r="C397" s="134">
        <v>500</v>
      </c>
      <c r="D397" s="134">
        <v>100</v>
      </c>
      <c r="E397" s="134">
        <v>38</v>
      </c>
      <c r="F397" s="205"/>
      <c r="G397" s="134">
        <v>25</v>
      </c>
      <c r="H397" s="135" t="s">
        <v>2593</v>
      </c>
      <c r="I397" s="134">
        <v>1</v>
      </c>
      <c r="J397" s="134">
        <v>1</v>
      </c>
      <c r="K397" s="134"/>
      <c r="L397" s="134">
        <v>1</v>
      </c>
      <c r="M397" s="134"/>
      <c r="N397" s="135" t="s">
        <v>357</v>
      </c>
      <c r="O397" s="134">
        <v>2200</v>
      </c>
      <c r="P397" s="135" t="s">
        <v>376</v>
      </c>
      <c r="Q397" s="134">
        <v>40</v>
      </c>
      <c r="R397" s="135" t="s">
        <v>3460</v>
      </c>
      <c r="S397" s="134">
        <v>1</v>
      </c>
      <c r="T397" s="134">
        <v>1728</v>
      </c>
      <c r="U397" s="134">
        <v>49</v>
      </c>
      <c r="V397" s="134">
        <v>90</v>
      </c>
      <c r="W397" s="134">
        <v>-60</v>
      </c>
      <c r="X397" s="134">
        <v>128</v>
      </c>
      <c r="Y397" s="134">
        <v>33</v>
      </c>
      <c r="Z397" s="135" t="s">
        <v>376</v>
      </c>
      <c r="AA397" s="198" t="s">
        <v>414</v>
      </c>
      <c r="AB397" s="135" t="s">
        <v>415</v>
      </c>
      <c r="AC397" s="135" t="s">
        <v>417</v>
      </c>
      <c r="AD397" s="135" t="s">
        <v>416</v>
      </c>
      <c r="AE397" s="225" t="s">
        <v>4031</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4065</v>
      </c>
      <c r="C398" s="134">
        <v>500</v>
      </c>
      <c r="D398" s="134">
        <v>200</v>
      </c>
      <c r="E398" s="134">
        <v>75</v>
      </c>
      <c r="F398" s="200"/>
      <c r="G398" s="134">
        <v>100</v>
      </c>
      <c r="H398" s="135" t="s">
        <v>2602</v>
      </c>
      <c r="I398" s="134">
        <v>1</v>
      </c>
      <c r="J398" s="134">
        <v>1</v>
      </c>
      <c r="K398" s="134"/>
      <c r="L398" s="134">
        <v>1</v>
      </c>
      <c r="M398" s="134" t="s">
        <v>2594</v>
      </c>
      <c r="N398" s="135" t="s">
        <v>357</v>
      </c>
      <c r="O398" s="134">
        <v>2250</v>
      </c>
      <c r="P398" s="135" t="s">
        <v>391</v>
      </c>
      <c r="Q398" s="134">
        <v>40</v>
      </c>
      <c r="R398" s="135" t="s">
        <v>4065</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5" t="s">
        <v>4066</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3391</v>
      </c>
      <c r="C399" s="134">
        <v>600</v>
      </c>
      <c r="D399" s="134">
        <v>250</v>
      </c>
      <c r="E399" s="134">
        <v>175</v>
      </c>
      <c r="F399" s="205"/>
      <c r="G399" s="134">
        <v>256</v>
      </c>
      <c r="H399" s="135" t="s">
        <v>2593</v>
      </c>
      <c r="I399" s="134"/>
      <c r="J399" s="134">
        <v>1</v>
      </c>
      <c r="K399" s="134"/>
      <c r="L399" s="134">
        <v>40</v>
      </c>
      <c r="M399" s="134" t="s">
        <v>2594</v>
      </c>
      <c r="N399" s="135" t="s">
        <v>490</v>
      </c>
      <c r="O399" s="134">
        <v>2250</v>
      </c>
      <c r="P399" s="135" t="s">
        <v>458</v>
      </c>
      <c r="Q399" s="134">
        <v>250</v>
      </c>
      <c r="R399" s="135" t="s">
        <v>3391</v>
      </c>
      <c r="S399" s="134">
        <v>1</v>
      </c>
      <c r="T399" s="134">
        <v>1408</v>
      </c>
      <c r="U399" s="134">
        <v>50</v>
      </c>
      <c r="V399" s="134">
        <v>90</v>
      </c>
      <c r="W399" s="134">
        <v>-45</v>
      </c>
      <c r="X399" s="134"/>
      <c r="Y399" s="134">
        <v>33</v>
      </c>
      <c r="Z399" s="135" t="s">
        <v>458</v>
      </c>
      <c r="AA399" s="135" t="s">
        <v>640</v>
      </c>
      <c r="AB399" s="135" t="s">
        <v>641</v>
      </c>
      <c r="AC399" s="135" t="s">
        <v>375</v>
      </c>
      <c r="AD399" s="135" t="s">
        <v>497</v>
      </c>
      <c r="AE399" s="225" t="s">
        <v>4060</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3392</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3392</v>
      </c>
      <c r="S400" s="134">
        <v>1</v>
      </c>
      <c r="T400" s="134">
        <v>1216</v>
      </c>
      <c r="U400" s="134">
        <v>63</v>
      </c>
      <c r="V400" s="134">
        <v>90</v>
      </c>
      <c r="W400" s="134">
        <v>-90</v>
      </c>
      <c r="X400" s="134"/>
      <c r="Y400" s="134">
        <v>33</v>
      </c>
      <c r="Z400" s="135" t="s">
        <v>376</v>
      </c>
      <c r="AA400" s="135" t="s">
        <v>654</v>
      </c>
      <c r="AB400" s="135" t="s">
        <v>655</v>
      </c>
      <c r="AC400" s="135" t="s">
        <v>360</v>
      </c>
      <c r="AD400" s="135" t="s">
        <v>466</v>
      </c>
      <c r="AE400" s="225" t="s">
        <v>4043</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3393</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3393</v>
      </c>
      <c r="S401" s="134">
        <v>1</v>
      </c>
      <c r="T401" s="134">
        <v>1280</v>
      </c>
      <c r="U401" s="134">
        <v>63</v>
      </c>
      <c r="V401" s="134">
        <v>90</v>
      </c>
      <c r="W401" s="134">
        <v>-60</v>
      </c>
      <c r="X401" s="134"/>
      <c r="Y401" s="134">
        <v>33</v>
      </c>
      <c r="Z401" s="135" t="s">
        <v>376</v>
      </c>
      <c r="AA401" s="197" t="s">
        <v>647</v>
      </c>
      <c r="AB401" s="13" t="s">
        <v>441</v>
      </c>
      <c r="AC401" s="135" t="s">
        <v>360</v>
      </c>
      <c r="AD401" s="135" t="s">
        <v>456</v>
      </c>
      <c r="AE401" s="225" t="s">
        <v>4044</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3394</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3394</v>
      </c>
      <c r="S402" s="134">
        <v>1</v>
      </c>
      <c r="T402" s="134">
        <v>1344</v>
      </c>
      <c r="U402" s="134">
        <v>63</v>
      </c>
      <c r="V402" s="134">
        <v>90</v>
      </c>
      <c r="W402" s="134">
        <v>-60</v>
      </c>
      <c r="X402" s="134"/>
      <c r="Y402" s="134">
        <v>33</v>
      </c>
      <c r="Z402" s="135" t="s">
        <v>376</v>
      </c>
      <c r="AA402" s="197" t="s">
        <v>647</v>
      </c>
      <c r="AB402" s="13" t="s">
        <v>435</v>
      </c>
      <c r="AC402" s="135" t="s">
        <v>360</v>
      </c>
      <c r="AD402" s="135" t="s">
        <v>497</v>
      </c>
      <c r="AE402" s="225" t="s">
        <v>4045</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3395</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3395</v>
      </c>
      <c r="S403" s="134">
        <v>1</v>
      </c>
      <c r="T403" s="134">
        <v>1536</v>
      </c>
      <c r="U403" s="134">
        <v>65</v>
      </c>
      <c r="V403" s="134">
        <v>90</v>
      </c>
      <c r="W403" s="134">
        <v>-60</v>
      </c>
      <c r="X403" s="134"/>
      <c r="Y403" s="134">
        <v>33</v>
      </c>
      <c r="Z403" s="135" t="s">
        <v>376</v>
      </c>
      <c r="AA403" s="135" t="s">
        <v>643</v>
      </c>
      <c r="AB403" s="198" t="s">
        <v>644</v>
      </c>
      <c r="AC403" s="135" t="s">
        <v>360</v>
      </c>
      <c r="AD403" s="135" t="s">
        <v>622</v>
      </c>
      <c r="AE403" s="225" t="s">
        <v>4046</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3396</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3396</v>
      </c>
      <c r="S404" s="134">
        <v>1</v>
      </c>
      <c r="T404" s="134">
        <v>1280</v>
      </c>
      <c r="U404" s="134">
        <v>55</v>
      </c>
      <c r="V404" s="134">
        <v>90</v>
      </c>
      <c r="W404" s="134">
        <v>-60</v>
      </c>
      <c r="X404" s="134"/>
      <c r="Y404" s="134">
        <v>33</v>
      </c>
      <c r="Z404" s="135" t="s">
        <v>391</v>
      </c>
      <c r="AA404" s="135" t="s">
        <v>636</v>
      </c>
      <c r="AB404" s="198" t="s">
        <v>637</v>
      </c>
      <c r="AC404" s="135" t="s">
        <v>360</v>
      </c>
      <c r="AD404" s="135" t="s">
        <v>625</v>
      </c>
      <c r="AE404" s="225" t="s">
        <v>4047</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3397</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3397</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5" t="s">
        <v>4048</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3398</v>
      </c>
      <c r="C406" s="134">
        <v>400</v>
      </c>
      <c r="D406" s="134">
        <v>110</v>
      </c>
      <c r="E406" s="134">
        <v>80</v>
      </c>
      <c r="F406" s="200"/>
      <c r="G406" s="134">
        <v>1</v>
      </c>
      <c r="H406" s="135"/>
      <c r="I406" s="134"/>
      <c r="J406" s="134">
        <v>1</v>
      </c>
      <c r="K406" s="134"/>
      <c r="L406" s="134">
        <v>40</v>
      </c>
      <c r="M406" s="134"/>
      <c r="N406" s="135" t="s">
        <v>467</v>
      </c>
      <c r="O406" s="134">
        <v>900</v>
      </c>
      <c r="P406" s="135" t="s">
        <v>428</v>
      </c>
      <c r="Q406" s="134">
        <v>45</v>
      </c>
      <c r="R406" s="135" t="s">
        <v>3398</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5" t="s">
        <v>4049</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3399</v>
      </c>
      <c r="C407" s="134">
        <v>800</v>
      </c>
      <c r="D407" s="134">
        <v>200</v>
      </c>
      <c r="E407" s="134">
        <v>125</v>
      </c>
      <c r="F407" s="205"/>
      <c r="G407" s="134">
        <v>100</v>
      </c>
      <c r="H407" s="135" t="s">
        <v>2596</v>
      </c>
      <c r="I407" s="134"/>
      <c r="J407" s="134">
        <v>1</v>
      </c>
      <c r="K407" s="134"/>
      <c r="L407" s="134">
        <v>40</v>
      </c>
      <c r="M407" s="134" t="s">
        <v>2625</v>
      </c>
      <c r="N407" s="135" t="s">
        <v>558</v>
      </c>
      <c r="O407" s="134">
        <v>3400</v>
      </c>
      <c r="P407" s="135" t="s">
        <v>559</v>
      </c>
      <c r="Q407" s="134">
        <v>180</v>
      </c>
      <c r="R407" s="135" t="s">
        <v>3399</v>
      </c>
      <c r="S407" s="134">
        <v>1</v>
      </c>
      <c r="T407" s="134">
        <v>2048</v>
      </c>
      <c r="U407" s="134">
        <v>80</v>
      </c>
      <c r="V407" s="134">
        <v>90</v>
      </c>
      <c r="W407" s="134">
        <v>-60</v>
      </c>
      <c r="X407" s="134"/>
      <c r="Y407" s="134">
        <v>33</v>
      </c>
      <c r="Z407" s="135" t="s">
        <v>559</v>
      </c>
      <c r="AA407" s="198" t="s">
        <v>557</v>
      </c>
      <c r="AB407" s="135" t="s">
        <v>554</v>
      </c>
      <c r="AC407" s="135" t="s">
        <v>375</v>
      </c>
      <c r="AD407" s="135" t="s">
        <v>475</v>
      </c>
      <c r="AE407" s="225" t="s">
        <v>4050</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3400</v>
      </c>
      <c r="C408" s="134">
        <v>250</v>
      </c>
      <c r="D408" s="134">
        <v>50</v>
      </c>
      <c r="E408" s="134">
        <v>20</v>
      </c>
      <c r="F408" s="205"/>
      <c r="G408" s="134">
        <v>150</v>
      </c>
      <c r="H408" s="135"/>
      <c r="I408" s="134"/>
      <c r="J408" s="134">
        <v>1</v>
      </c>
      <c r="K408" s="134"/>
      <c r="L408" s="134">
        <v>7</v>
      </c>
      <c r="M408" s="134" t="s">
        <v>2625</v>
      </c>
      <c r="N408" s="135" t="s">
        <v>526</v>
      </c>
      <c r="O408" s="134">
        <v>1700</v>
      </c>
      <c r="P408" s="135" t="s">
        <v>365</v>
      </c>
      <c r="Q408" s="134">
        <v>75</v>
      </c>
      <c r="R408" s="135" t="s">
        <v>3400</v>
      </c>
      <c r="S408" s="134"/>
      <c r="T408" s="134">
        <v>1216</v>
      </c>
      <c r="U408" s="134">
        <v>63</v>
      </c>
      <c r="V408" s="134">
        <v>90</v>
      </c>
      <c r="W408" s="134">
        <v>-60</v>
      </c>
      <c r="X408" s="134"/>
      <c r="Y408" s="134">
        <v>33</v>
      </c>
      <c r="Z408" s="135" t="s">
        <v>366</v>
      </c>
      <c r="AA408" s="135" t="s">
        <v>530</v>
      </c>
      <c r="AB408" s="135" t="s">
        <v>525</v>
      </c>
      <c r="AC408" s="135" t="s">
        <v>360</v>
      </c>
      <c r="AD408" s="135" t="s">
        <v>531</v>
      </c>
      <c r="AE408" s="225" t="s">
        <v>4051</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3401</v>
      </c>
      <c r="C409" s="134">
        <v>500</v>
      </c>
      <c r="D409" s="134">
        <v>100</v>
      </c>
      <c r="E409" s="134">
        <v>21</v>
      </c>
      <c r="F409" s="205"/>
      <c r="G409" s="134">
        <v>100</v>
      </c>
      <c r="H409" s="135"/>
      <c r="I409" s="134"/>
      <c r="J409" s="134">
        <v>1</v>
      </c>
      <c r="K409" s="134"/>
      <c r="L409" s="134">
        <v>4</v>
      </c>
      <c r="M409" s="134" t="s">
        <v>2625</v>
      </c>
      <c r="N409" s="135" t="s">
        <v>526</v>
      </c>
      <c r="O409" s="134">
        <v>1700</v>
      </c>
      <c r="P409" s="135" t="s">
        <v>365</v>
      </c>
      <c r="Q409" s="134">
        <v>125</v>
      </c>
      <c r="R409" s="135" t="s">
        <v>3401</v>
      </c>
      <c r="S409" s="134"/>
      <c r="T409" s="134">
        <v>1280</v>
      </c>
      <c r="U409" s="134">
        <v>63</v>
      </c>
      <c r="V409" s="134">
        <v>90</v>
      </c>
      <c r="W409" s="134">
        <v>-60</v>
      </c>
      <c r="X409" s="134"/>
      <c r="Y409" s="134">
        <v>33</v>
      </c>
      <c r="Z409" s="135" t="s">
        <v>366</v>
      </c>
      <c r="AA409" s="135" t="s">
        <v>524</v>
      </c>
      <c r="AB409" s="135" t="s">
        <v>525</v>
      </c>
      <c r="AC409" s="135" t="s">
        <v>360</v>
      </c>
      <c r="AD409" s="135" t="s">
        <v>521</v>
      </c>
      <c r="AE409" s="225" t="s">
        <v>4052</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3402</v>
      </c>
      <c r="C410" s="134">
        <v>500</v>
      </c>
      <c r="D410" s="134">
        <v>120</v>
      </c>
      <c r="E410" s="134">
        <v>28</v>
      </c>
      <c r="F410" s="200"/>
      <c r="G410" s="134">
        <v>100</v>
      </c>
      <c r="H410" s="135"/>
      <c r="I410" s="134"/>
      <c r="J410" s="134">
        <v>1</v>
      </c>
      <c r="K410" s="134"/>
      <c r="L410" s="134">
        <v>4</v>
      </c>
      <c r="M410" s="134" t="s">
        <v>2625</v>
      </c>
      <c r="N410" s="135" t="s">
        <v>522</v>
      </c>
      <c r="O410" s="134">
        <v>1700</v>
      </c>
      <c r="P410" s="135" t="s">
        <v>365</v>
      </c>
      <c r="Q410" s="134">
        <v>125</v>
      </c>
      <c r="R410" s="135" t="s">
        <v>3402</v>
      </c>
      <c r="S410" s="134"/>
      <c r="T410" s="134">
        <v>1280</v>
      </c>
      <c r="U410" s="134">
        <v>63</v>
      </c>
      <c r="V410" s="134">
        <v>90</v>
      </c>
      <c r="W410" s="134">
        <v>-60</v>
      </c>
      <c r="X410" s="134"/>
      <c r="Y410" s="134">
        <v>33</v>
      </c>
      <c r="Z410" s="135" t="s">
        <v>366</v>
      </c>
      <c r="AA410" s="135" t="s">
        <v>519</v>
      </c>
      <c r="AB410" s="135" t="s">
        <v>520</v>
      </c>
      <c r="AC410" s="135" t="s">
        <v>360</v>
      </c>
      <c r="AD410" s="135" t="s">
        <v>521</v>
      </c>
      <c r="AE410" s="225" t="s">
        <v>4053</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3403</v>
      </c>
      <c r="C411" s="134">
        <v>1200</v>
      </c>
      <c r="D411" s="134">
        <v>300</v>
      </c>
      <c r="E411" s="134">
        <v>360</v>
      </c>
      <c r="F411" s="205"/>
      <c r="G411" s="134">
        <v>50</v>
      </c>
      <c r="H411" s="135" t="s">
        <v>2602</v>
      </c>
      <c r="I411" s="134"/>
      <c r="J411" s="134">
        <v>1</v>
      </c>
      <c r="K411" s="134"/>
      <c r="L411" s="134">
        <v>2</v>
      </c>
      <c r="M411" s="134"/>
      <c r="N411" s="135" t="s">
        <v>385</v>
      </c>
      <c r="O411" s="134">
        <v>1550</v>
      </c>
      <c r="P411" s="135" t="s">
        <v>391</v>
      </c>
      <c r="Q411" s="134">
        <v>20</v>
      </c>
      <c r="R411" s="135" t="s">
        <v>3403</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5" t="s">
        <v>4054</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3404</v>
      </c>
      <c r="C412" s="134">
        <v>1200</v>
      </c>
      <c r="D412" s="134">
        <v>300</v>
      </c>
      <c r="E412" s="134">
        <v>550</v>
      </c>
      <c r="F412" s="200"/>
      <c r="G412" s="134">
        <v>100</v>
      </c>
      <c r="H412" s="135" t="s">
        <v>2593</v>
      </c>
      <c r="I412" s="134">
        <v>1</v>
      </c>
      <c r="J412" s="134">
        <v>1</v>
      </c>
      <c r="K412" s="134"/>
      <c r="L412" s="134">
        <v>5</v>
      </c>
      <c r="M412" s="134" t="s">
        <v>2594</v>
      </c>
      <c r="N412" s="135" t="s">
        <v>357</v>
      </c>
      <c r="O412" s="134">
        <v>1350</v>
      </c>
      <c r="P412" s="135" t="s">
        <v>391</v>
      </c>
      <c r="Q412" s="134">
        <v>10</v>
      </c>
      <c r="R412" s="135" t="s">
        <v>3404</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5" t="s">
        <v>4002</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3405</v>
      </c>
      <c r="C413" s="134">
        <v>800</v>
      </c>
      <c r="D413" s="134">
        <v>200</v>
      </c>
      <c r="E413" s="134">
        <v>550</v>
      </c>
      <c r="F413" s="205"/>
      <c r="G413" s="134">
        <v>100</v>
      </c>
      <c r="H413" s="135" t="s">
        <v>2602</v>
      </c>
      <c r="I413" s="134">
        <v>1</v>
      </c>
      <c r="J413" s="134">
        <v>1</v>
      </c>
      <c r="K413" s="134"/>
      <c r="L413" s="134">
        <v>5</v>
      </c>
      <c r="M413" s="134" t="s">
        <v>2594</v>
      </c>
      <c r="N413" s="135" t="s">
        <v>357</v>
      </c>
      <c r="O413" s="134">
        <v>1350</v>
      </c>
      <c r="P413" s="135" t="s">
        <v>391</v>
      </c>
      <c r="Q413" s="134">
        <v>50</v>
      </c>
      <c r="R413" s="135" t="s">
        <v>3405</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5" t="s">
        <v>4003</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3406</v>
      </c>
      <c r="C414" s="134">
        <v>1600</v>
      </c>
      <c r="D414" s="134">
        <v>225</v>
      </c>
      <c r="E414" s="134">
        <v>100</v>
      </c>
      <c r="F414" s="200"/>
      <c r="G414" s="134">
        <v>20</v>
      </c>
      <c r="H414" s="135" t="s">
        <v>2602</v>
      </c>
      <c r="I414" s="134"/>
      <c r="J414" s="134">
        <v>1</v>
      </c>
      <c r="K414" s="134"/>
      <c r="L414" s="134">
        <v>2</v>
      </c>
      <c r="M414" s="134" t="s">
        <v>2594</v>
      </c>
      <c r="N414" s="135" t="s">
        <v>457</v>
      </c>
      <c r="O414" s="134">
        <v>2250</v>
      </c>
      <c r="P414" s="135" t="s">
        <v>458</v>
      </c>
      <c r="Q414" s="134">
        <v>200</v>
      </c>
      <c r="R414" s="135" t="s">
        <v>3406</v>
      </c>
      <c r="S414" s="134">
        <v>1</v>
      </c>
      <c r="T414" s="134">
        <v>2304</v>
      </c>
      <c r="U414" s="134">
        <v>55</v>
      </c>
      <c r="V414" s="134">
        <v>90</v>
      </c>
      <c r="W414" s="134">
        <v>-45</v>
      </c>
      <c r="X414" s="134"/>
      <c r="Y414" s="134">
        <v>33</v>
      </c>
      <c r="Z414" s="135" t="s">
        <v>458</v>
      </c>
      <c r="AA414" s="135" t="s">
        <v>454</v>
      </c>
      <c r="AB414" s="135" t="s">
        <v>455</v>
      </c>
      <c r="AC414" s="135" t="s">
        <v>375</v>
      </c>
      <c r="AD414" s="135" t="s">
        <v>456</v>
      </c>
      <c r="AE414" s="225" t="s">
        <v>4055</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3407</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3407</v>
      </c>
      <c r="S415" s="134">
        <v>1</v>
      </c>
      <c r="T415" s="134">
        <v>2048</v>
      </c>
      <c r="U415" s="134">
        <v>75</v>
      </c>
      <c r="V415" s="134">
        <v>90</v>
      </c>
      <c r="W415" s="134">
        <v>-60</v>
      </c>
      <c r="X415" s="134"/>
      <c r="Y415" s="134">
        <v>33</v>
      </c>
      <c r="Z415" s="135" t="s">
        <v>438</v>
      </c>
      <c r="AA415" s="135" t="s">
        <v>440</v>
      </c>
      <c r="AB415" s="135" t="s">
        <v>441</v>
      </c>
      <c r="AC415" s="135" t="s">
        <v>360</v>
      </c>
      <c r="AD415" s="135" t="s">
        <v>442</v>
      </c>
      <c r="AE415" s="225" t="s">
        <v>4056</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3408</v>
      </c>
      <c r="C416" s="134">
        <v>1600</v>
      </c>
      <c r="D416" s="134">
        <v>400</v>
      </c>
      <c r="E416" s="134">
        <v>300</v>
      </c>
      <c r="F416" s="205"/>
      <c r="G416" s="134">
        <v>150</v>
      </c>
      <c r="H416" s="135" t="s">
        <v>2593</v>
      </c>
      <c r="I416" s="134"/>
      <c r="J416" s="134">
        <v>1</v>
      </c>
      <c r="K416" s="134"/>
      <c r="L416" s="134">
        <v>60</v>
      </c>
      <c r="M416" s="134"/>
      <c r="N416" s="135" t="s">
        <v>437</v>
      </c>
      <c r="O416" s="134">
        <v>2000</v>
      </c>
      <c r="P416" s="135" t="s">
        <v>438</v>
      </c>
      <c r="Q416" s="134">
        <v>500</v>
      </c>
      <c r="R416" s="135" t="s">
        <v>3408</v>
      </c>
      <c r="S416" s="134">
        <v>1</v>
      </c>
      <c r="T416" s="134">
        <v>2048</v>
      </c>
      <c r="U416" s="134">
        <v>75</v>
      </c>
      <c r="V416" s="134">
        <v>90</v>
      </c>
      <c r="W416" s="134">
        <v>-60</v>
      </c>
      <c r="X416" s="134"/>
      <c r="Y416" s="134">
        <v>33</v>
      </c>
      <c r="Z416" s="135" t="s">
        <v>438</v>
      </c>
      <c r="AA416" s="198" t="s">
        <v>434</v>
      </c>
      <c r="AB416" s="135" t="s">
        <v>435</v>
      </c>
      <c r="AC416" s="135" t="s">
        <v>360</v>
      </c>
      <c r="AD416" s="135" t="s">
        <v>436</v>
      </c>
      <c r="AE416" s="225" t="s">
        <v>4057</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3409</v>
      </c>
      <c r="C417" s="134">
        <v>1100</v>
      </c>
      <c r="D417" s="134">
        <v>200</v>
      </c>
      <c r="E417" s="134">
        <v>180</v>
      </c>
      <c r="F417" s="200"/>
      <c r="G417" s="134">
        <v>75</v>
      </c>
      <c r="H417" s="135" t="s">
        <v>2593</v>
      </c>
      <c r="I417" s="134"/>
      <c r="J417" s="134">
        <v>1</v>
      </c>
      <c r="K417" s="134"/>
      <c r="L417" s="134">
        <v>1</v>
      </c>
      <c r="M417" s="134"/>
      <c r="N417" s="135" t="s">
        <v>385</v>
      </c>
      <c r="O417" s="134">
        <v>1900</v>
      </c>
      <c r="P417" s="135" t="s">
        <v>376</v>
      </c>
      <c r="Q417" s="134">
        <v>40</v>
      </c>
      <c r="R417" s="135" t="s">
        <v>3409</v>
      </c>
      <c r="S417" s="134">
        <v>1</v>
      </c>
      <c r="T417" s="134">
        <v>1536</v>
      </c>
      <c r="U417" s="134">
        <v>45</v>
      </c>
      <c r="V417" s="134">
        <v>90</v>
      </c>
      <c r="W417" s="134">
        <v>-60</v>
      </c>
      <c r="X417" s="134">
        <v>128</v>
      </c>
      <c r="Y417" s="134">
        <v>33</v>
      </c>
      <c r="Z417" s="135" t="s">
        <v>376</v>
      </c>
      <c r="AA417" s="198" t="s">
        <v>430</v>
      </c>
      <c r="AB417" s="135" t="s">
        <v>431</v>
      </c>
      <c r="AC417" s="135" t="s">
        <v>360</v>
      </c>
      <c r="AD417" s="135" t="s">
        <v>384</v>
      </c>
      <c r="AE417" s="225" t="s">
        <v>4058</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3410</v>
      </c>
      <c r="C418" s="134">
        <v>500</v>
      </c>
      <c r="D418" s="134">
        <v>150</v>
      </c>
      <c r="E418" s="134">
        <v>105</v>
      </c>
      <c r="F418" s="200"/>
      <c r="G418" s="134">
        <v>50</v>
      </c>
      <c r="H418" s="135" t="s">
        <v>2602</v>
      </c>
      <c r="I418" s="134"/>
      <c r="J418" s="134">
        <v>1</v>
      </c>
      <c r="K418" s="134"/>
      <c r="L418" s="134">
        <v>1</v>
      </c>
      <c r="M418" s="134"/>
      <c r="N418" s="135" t="s">
        <v>385</v>
      </c>
      <c r="O418" s="134">
        <v>1900</v>
      </c>
      <c r="P418" s="135" t="s">
        <v>376</v>
      </c>
      <c r="Q418" s="134">
        <v>20</v>
      </c>
      <c r="R418" s="135" t="s">
        <v>3410</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5" t="s">
        <v>4059</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3437</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3448</v>
      </c>
      <c r="S419" s="134">
        <v>1</v>
      </c>
      <c r="T419" s="134">
        <v>1472</v>
      </c>
      <c r="U419" s="134">
        <v>55</v>
      </c>
      <c r="V419" s="134">
        <v>90</v>
      </c>
      <c r="W419" s="134">
        <v>-60</v>
      </c>
      <c r="X419" s="134"/>
      <c r="Y419" s="134">
        <v>33</v>
      </c>
      <c r="Z419" s="135" t="s">
        <v>391</v>
      </c>
      <c r="AA419" s="135" t="s">
        <v>636</v>
      </c>
      <c r="AB419" s="198" t="s">
        <v>637</v>
      </c>
      <c r="AC419" s="135" t="s">
        <v>360</v>
      </c>
      <c r="AD419" s="135" t="s">
        <v>625</v>
      </c>
      <c r="AE419" s="225" t="s">
        <v>4032</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3438</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3449</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5" t="s">
        <v>4033</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3439</v>
      </c>
      <c r="C421" s="134">
        <v>800</v>
      </c>
      <c r="D421" s="134">
        <v>200</v>
      </c>
      <c r="E421" s="134">
        <v>137</v>
      </c>
      <c r="F421" s="200"/>
      <c r="G421" s="134">
        <v>100</v>
      </c>
      <c r="H421" s="135" t="s">
        <v>2596</v>
      </c>
      <c r="I421" s="134"/>
      <c r="J421" s="134">
        <v>1</v>
      </c>
      <c r="K421" s="134"/>
      <c r="L421" s="134">
        <v>30</v>
      </c>
      <c r="M421" s="134" t="s">
        <v>2625</v>
      </c>
      <c r="N421" s="135" t="s">
        <v>558</v>
      </c>
      <c r="O421" s="134">
        <v>3400</v>
      </c>
      <c r="P421" s="135" t="s">
        <v>559</v>
      </c>
      <c r="Q421" s="134">
        <v>180</v>
      </c>
      <c r="R421" s="135" t="s">
        <v>3450</v>
      </c>
      <c r="S421" s="134">
        <v>1</v>
      </c>
      <c r="T421" s="134">
        <v>2176</v>
      </c>
      <c r="U421" s="134">
        <v>80</v>
      </c>
      <c r="V421" s="134">
        <v>90</v>
      </c>
      <c r="W421" s="134">
        <v>-60</v>
      </c>
      <c r="X421" s="134"/>
      <c r="Y421" s="134">
        <v>33</v>
      </c>
      <c r="Z421" s="135" t="s">
        <v>559</v>
      </c>
      <c r="AA421" s="198" t="s">
        <v>557</v>
      </c>
      <c r="AB421" s="135" t="s">
        <v>554</v>
      </c>
      <c r="AC421" s="135" t="s">
        <v>375</v>
      </c>
      <c r="AD421" s="135" t="s">
        <v>475</v>
      </c>
      <c r="AE421" s="225" t="s">
        <v>4034</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3440</v>
      </c>
      <c r="C422" s="134">
        <v>75</v>
      </c>
      <c r="D422" s="134">
        <v>10</v>
      </c>
      <c r="E422" s="134">
        <v>14</v>
      </c>
      <c r="F422" s="200"/>
      <c r="G422" s="134">
        <v>100</v>
      </c>
      <c r="H422" s="135"/>
      <c r="I422" s="134"/>
      <c r="J422" s="134">
        <v>1</v>
      </c>
      <c r="K422" s="134"/>
      <c r="L422" s="134">
        <v>5</v>
      </c>
      <c r="M422" s="134" t="s">
        <v>2625</v>
      </c>
      <c r="N422" s="135" t="s">
        <v>364</v>
      </c>
      <c r="O422" s="134">
        <v>1700</v>
      </c>
      <c r="P422" s="135" t="s">
        <v>365</v>
      </c>
      <c r="Q422" s="134">
        <v>75</v>
      </c>
      <c r="R422" s="135" t="s">
        <v>3451</v>
      </c>
      <c r="S422" s="134"/>
      <c r="T422" s="134">
        <v>1152</v>
      </c>
      <c r="U422" s="134">
        <v>63</v>
      </c>
      <c r="V422" s="134">
        <v>90</v>
      </c>
      <c r="W422" s="134">
        <v>-60</v>
      </c>
      <c r="X422" s="134"/>
      <c r="Y422" s="134">
        <v>33</v>
      </c>
      <c r="Z422" s="135" t="s">
        <v>366</v>
      </c>
      <c r="AA422" s="135" t="s">
        <v>530</v>
      </c>
      <c r="AB422" s="135" t="s">
        <v>525</v>
      </c>
      <c r="AC422" s="135" t="s">
        <v>360</v>
      </c>
      <c r="AD422" s="135" t="s">
        <v>531</v>
      </c>
      <c r="AE422" s="225" t="s">
        <v>4035</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3441</v>
      </c>
      <c r="C423" s="134">
        <v>125</v>
      </c>
      <c r="D423" s="134">
        <v>25</v>
      </c>
      <c r="E423" s="134">
        <v>16</v>
      </c>
      <c r="F423" s="200"/>
      <c r="G423" s="134">
        <v>100</v>
      </c>
      <c r="H423" s="135"/>
      <c r="I423" s="134"/>
      <c r="J423" s="134">
        <v>1</v>
      </c>
      <c r="K423" s="134"/>
      <c r="L423" s="134">
        <v>4</v>
      </c>
      <c r="M423" s="134" t="s">
        <v>2625</v>
      </c>
      <c r="N423" s="135" t="s">
        <v>537</v>
      </c>
      <c r="O423" s="134">
        <v>1700</v>
      </c>
      <c r="P423" s="135" t="s">
        <v>365</v>
      </c>
      <c r="Q423" s="134">
        <v>75</v>
      </c>
      <c r="R423" s="135" t="s">
        <v>3452</v>
      </c>
      <c r="S423" s="134"/>
      <c r="T423" s="134">
        <v>1280</v>
      </c>
      <c r="U423" s="134">
        <v>63</v>
      </c>
      <c r="V423" s="134">
        <v>90</v>
      </c>
      <c r="W423" s="134">
        <v>-60</v>
      </c>
      <c r="X423" s="134"/>
      <c r="Y423" s="134">
        <v>33</v>
      </c>
      <c r="Z423" s="135" t="s">
        <v>366</v>
      </c>
      <c r="AA423" s="135" t="s">
        <v>535</v>
      </c>
      <c r="AB423" s="135" t="s">
        <v>536</v>
      </c>
      <c r="AC423" s="135" t="s">
        <v>360</v>
      </c>
      <c r="AD423" s="135" t="s">
        <v>480</v>
      </c>
      <c r="AE423" s="225" t="s">
        <v>4036</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3442</v>
      </c>
      <c r="C424" s="134">
        <v>250</v>
      </c>
      <c r="D424" s="134">
        <v>50</v>
      </c>
      <c r="E424" s="134">
        <v>18</v>
      </c>
      <c r="F424" s="205"/>
      <c r="G424" s="134">
        <v>150</v>
      </c>
      <c r="H424" s="135"/>
      <c r="I424" s="134"/>
      <c r="J424" s="134">
        <v>1</v>
      </c>
      <c r="K424" s="134"/>
      <c r="L424" s="134">
        <v>7</v>
      </c>
      <c r="M424" s="134" t="s">
        <v>2625</v>
      </c>
      <c r="N424" s="135" t="s">
        <v>526</v>
      </c>
      <c r="O424" s="134">
        <v>1700</v>
      </c>
      <c r="P424" s="135" t="s">
        <v>365</v>
      </c>
      <c r="Q424" s="134">
        <v>75</v>
      </c>
      <c r="R424" s="135" t="s">
        <v>3453</v>
      </c>
      <c r="S424" s="134"/>
      <c r="T424" s="134">
        <v>1408</v>
      </c>
      <c r="U424" s="134">
        <v>63</v>
      </c>
      <c r="V424" s="134">
        <v>90</v>
      </c>
      <c r="W424" s="134">
        <v>-60</v>
      </c>
      <c r="X424" s="134"/>
      <c r="Y424" s="134">
        <v>33</v>
      </c>
      <c r="Z424" s="135" t="s">
        <v>366</v>
      </c>
      <c r="AA424" s="135" t="s">
        <v>530</v>
      </c>
      <c r="AB424" s="135" t="s">
        <v>525</v>
      </c>
      <c r="AC424" s="135" t="s">
        <v>360</v>
      </c>
      <c r="AD424" s="135" t="s">
        <v>531</v>
      </c>
      <c r="AE424" s="225" t="s">
        <v>4037</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3443</v>
      </c>
      <c r="C425" s="134">
        <v>500</v>
      </c>
      <c r="D425" s="134">
        <v>100</v>
      </c>
      <c r="E425" s="134">
        <v>20</v>
      </c>
      <c r="F425" s="200"/>
      <c r="G425" s="134">
        <v>100</v>
      </c>
      <c r="H425" s="135"/>
      <c r="I425" s="134"/>
      <c r="J425" s="134">
        <v>1</v>
      </c>
      <c r="K425" s="134"/>
      <c r="L425" s="134">
        <v>4</v>
      </c>
      <c r="M425" s="134" t="s">
        <v>2625</v>
      </c>
      <c r="N425" s="135" t="s">
        <v>526</v>
      </c>
      <c r="O425" s="134">
        <v>1700</v>
      </c>
      <c r="P425" s="135" t="s">
        <v>365</v>
      </c>
      <c r="Q425" s="134">
        <v>125</v>
      </c>
      <c r="R425" s="135" t="s">
        <v>3454</v>
      </c>
      <c r="S425" s="134"/>
      <c r="T425" s="134">
        <v>1472</v>
      </c>
      <c r="U425" s="134">
        <v>63</v>
      </c>
      <c r="V425" s="134">
        <v>90</v>
      </c>
      <c r="W425" s="134">
        <v>-60</v>
      </c>
      <c r="X425" s="134"/>
      <c r="Y425" s="134">
        <v>33</v>
      </c>
      <c r="Z425" s="135" t="s">
        <v>366</v>
      </c>
      <c r="AA425" s="135" t="s">
        <v>524</v>
      </c>
      <c r="AB425" s="135" t="s">
        <v>525</v>
      </c>
      <c r="AC425" s="135" t="s">
        <v>360</v>
      </c>
      <c r="AD425" s="135" t="s">
        <v>521</v>
      </c>
      <c r="AE425" s="225" t="s">
        <v>4038</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3444</v>
      </c>
      <c r="C426" s="134">
        <v>1200</v>
      </c>
      <c r="D426" s="134">
        <v>300</v>
      </c>
      <c r="E426" s="134">
        <v>396</v>
      </c>
      <c r="F426" s="205"/>
      <c r="G426" s="134">
        <v>50</v>
      </c>
      <c r="H426" s="135" t="s">
        <v>2602</v>
      </c>
      <c r="I426" s="134"/>
      <c r="J426" s="134">
        <v>1</v>
      </c>
      <c r="K426" s="134"/>
      <c r="L426" s="134">
        <v>2</v>
      </c>
      <c r="M426" s="134"/>
      <c r="N426" s="135" t="s">
        <v>385</v>
      </c>
      <c r="O426" s="134">
        <v>1550</v>
      </c>
      <c r="P426" s="135" t="s">
        <v>391</v>
      </c>
      <c r="Q426" s="134">
        <v>20</v>
      </c>
      <c r="R426" s="135" t="s">
        <v>3455</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5" t="s">
        <v>4039</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3445</v>
      </c>
      <c r="C427" s="134">
        <v>1000</v>
      </c>
      <c r="D427" s="134">
        <v>250</v>
      </c>
      <c r="E427" s="134">
        <v>176</v>
      </c>
      <c r="F427" s="205"/>
      <c r="G427" s="134">
        <v>100</v>
      </c>
      <c r="H427" s="135" t="s">
        <v>2631</v>
      </c>
      <c r="I427" s="134"/>
      <c r="J427" s="134">
        <v>1</v>
      </c>
      <c r="K427" s="134"/>
      <c r="L427" s="134">
        <v>40</v>
      </c>
      <c r="M427" s="134"/>
      <c r="N427" s="135" t="s">
        <v>450</v>
      </c>
      <c r="O427" s="134">
        <v>2000</v>
      </c>
      <c r="P427" s="135" t="s">
        <v>451</v>
      </c>
      <c r="Q427" s="134">
        <v>400</v>
      </c>
      <c r="R427" s="135" t="s">
        <v>3456</v>
      </c>
      <c r="S427" s="134"/>
      <c r="T427" s="134">
        <v>2176</v>
      </c>
      <c r="U427" s="134">
        <v>75</v>
      </c>
      <c r="V427" s="134">
        <v>90</v>
      </c>
      <c r="W427" s="134">
        <v>-60</v>
      </c>
      <c r="X427" s="134"/>
      <c r="Y427" s="134">
        <v>33</v>
      </c>
      <c r="Z427" s="135" t="s">
        <v>451</v>
      </c>
      <c r="AA427" s="135" t="s">
        <v>447</v>
      </c>
      <c r="AB427" s="135" t="s">
        <v>448</v>
      </c>
      <c r="AC427" s="135" t="s">
        <v>360</v>
      </c>
      <c r="AD427" s="135" t="s">
        <v>449</v>
      </c>
      <c r="AE427" s="225" t="s">
        <v>4040</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3446</v>
      </c>
      <c r="C428" s="134">
        <v>500</v>
      </c>
      <c r="D428" s="134">
        <v>150</v>
      </c>
      <c r="E428" s="134">
        <v>115</v>
      </c>
      <c r="F428" s="205"/>
      <c r="G428" s="134">
        <v>50</v>
      </c>
      <c r="H428" s="135" t="s">
        <v>2602</v>
      </c>
      <c r="I428" s="134"/>
      <c r="J428" s="134">
        <v>1</v>
      </c>
      <c r="K428" s="134"/>
      <c r="L428" s="134">
        <v>1</v>
      </c>
      <c r="M428" s="134"/>
      <c r="N428" s="135" t="s">
        <v>385</v>
      </c>
      <c r="O428" s="134">
        <v>1900</v>
      </c>
      <c r="P428" s="135" t="s">
        <v>376</v>
      </c>
      <c r="Q428" s="134">
        <v>20</v>
      </c>
      <c r="R428" s="135" t="s">
        <v>3457</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5" t="s">
        <v>4041</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3447</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3458</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5" t="s">
        <v>4042</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2" t="s">
        <v>8794</v>
      </c>
      <c r="C430" s="134">
        <v>500</v>
      </c>
      <c r="D430" s="134">
        <v>175</v>
      </c>
      <c r="E430" s="134">
        <v>1</v>
      </c>
      <c r="F430" s="205">
        <v>1</v>
      </c>
      <c r="G430" s="134">
        <v>25</v>
      </c>
      <c r="H430" s="135" t="s">
        <v>2602</v>
      </c>
      <c r="I430" s="134">
        <v>1</v>
      </c>
      <c r="J430" s="134">
        <v>1</v>
      </c>
      <c r="K430" s="134"/>
      <c r="L430" s="134">
        <v>10</v>
      </c>
      <c r="M430" s="134" t="s">
        <v>2625</v>
      </c>
      <c r="N430" s="135" t="s">
        <v>357</v>
      </c>
      <c r="O430" s="134">
        <v>2250</v>
      </c>
      <c r="P430" s="135" t="s">
        <v>358</v>
      </c>
      <c r="Q430" s="134">
        <v>30</v>
      </c>
      <c r="R430" s="179" t="s">
        <v>8794</v>
      </c>
      <c r="S430" s="134">
        <v>1</v>
      </c>
      <c r="T430" s="134">
        <v>1088</v>
      </c>
      <c r="U430" s="134">
        <v>43</v>
      </c>
      <c r="V430" s="134">
        <v>90</v>
      </c>
      <c r="W430" s="134">
        <v>-60</v>
      </c>
      <c r="X430" s="134">
        <v>128</v>
      </c>
      <c r="Y430" s="134">
        <v>33</v>
      </c>
      <c r="Z430" s="135" t="s">
        <v>358</v>
      </c>
      <c r="AA430" s="179" t="s">
        <v>8512</v>
      </c>
      <c r="AB430" s="179" t="s">
        <v>8511</v>
      </c>
      <c r="AC430" s="135" t="s">
        <v>360</v>
      </c>
      <c r="AD430" s="135" t="s">
        <v>356</v>
      </c>
      <c r="AE430" s="226" t="s">
        <v>8793</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0" t="s">
        <v>7169</v>
      </c>
      <c r="C431" s="134">
        <v>500</v>
      </c>
      <c r="D431" s="134">
        <v>100</v>
      </c>
      <c r="E431" s="134">
        <v>19</v>
      </c>
      <c r="F431" s="205">
        <v>1</v>
      </c>
      <c r="G431" s="134">
        <v>100</v>
      </c>
      <c r="H431" s="135"/>
      <c r="I431" s="8"/>
      <c r="J431" s="134"/>
      <c r="K431" s="8"/>
      <c r="L431" s="134">
        <v>4</v>
      </c>
      <c r="M431" s="8" t="s">
        <v>2625</v>
      </c>
      <c r="N431" s="13" t="s">
        <v>364</v>
      </c>
      <c r="O431" s="134">
        <v>1500</v>
      </c>
      <c r="P431" s="13" t="s">
        <v>365</v>
      </c>
      <c r="Q431" s="134">
        <v>125</v>
      </c>
      <c r="R431" s="13" t="s">
        <v>7169</v>
      </c>
      <c r="S431" s="134">
        <v>1</v>
      </c>
      <c r="T431" s="134">
        <v>1152</v>
      </c>
      <c r="U431" s="134">
        <v>50</v>
      </c>
      <c r="V431" s="134">
        <v>90</v>
      </c>
      <c r="W431" s="8">
        <v>-60</v>
      </c>
      <c r="X431" s="8"/>
      <c r="Y431" s="8">
        <v>33</v>
      </c>
      <c r="Z431" s="13" t="s">
        <v>366</v>
      </c>
      <c r="AA431" s="13" t="s">
        <v>524</v>
      </c>
      <c r="AB431" s="197" t="s">
        <v>7282</v>
      </c>
      <c r="AC431" s="135" t="s">
        <v>360</v>
      </c>
      <c r="AD431" s="13" t="s">
        <v>625</v>
      </c>
      <c r="AE431" s="227" t="s">
        <v>7312</v>
      </c>
      <c r="AF431" s="134">
        <v>6</v>
      </c>
      <c r="AG431" s="8">
        <v>1</v>
      </c>
      <c r="AH431" s="134"/>
      <c r="AI431" s="134">
        <v>7</v>
      </c>
      <c r="AJ431" s="134">
        <v>24</v>
      </c>
      <c r="AK431" s="134">
        <v>25</v>
      </c>
      <c r="AL431" s="200" t="s">
        <v>374</v>
      </c>
      <c r="AM431" s="200" t="s">
        <v>110</v>
      </c>
      <c r="AN431" s="200"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1"/>
    </row>
    <row r="432" spans="1:54" ht="24" customHeight="1" x14ac:dyDescent="0.35">
      <c r="A432" s="131">
        <f>ROW()-2</f>
        <v>430</v>
      </c>
      <c r="B432" s="220" t="s">
        <v>7165</v>
      </c>
      <c r="C432" s="134">
        <v>500</v>
      </c>
      <c r="D432" s="134">
        <v>100</v>
      </c>
      <c r="E432" s="134">
        <v>19</v>
      </c>
      <c r="F432" s="205">
        <v>1</v>
      </c>
      <c r="G432" s="134">
        <v>100</v>
      </c>
      <c r="H432" s="135"/>
      <c r="I432" s="8"/>
      <c r="J432" s="134"/>
      <c r="K432" s="8"/>
      <c r="L432" s="134">
        <v>4</v>
      </c>
      <c r="M432" s="8" t="s">
        <v>2625</v>
      </c>
      <c r="N432" s="13" t="s">
        <v>364</v>
      </c>
      <c r="O432" s="134">
        <v>1500</v>
      </c>
      <c r="P432" s="13" t="s">
        <v>365</v>
      </c>
      <c r="Q432" s="134">
        <v>125</v>
      </c>
      <c r="R432" s="13" t="s">
        <v>7165</v>
      </c>
      <c r="S432" s="134">
        <v>1</v>
      </c>
      <c r="T432" s="134">
        <v>1152</v>
      </c>
      <c r="U432" s="134">
        <v>50</v>
      </c>
      <c r="V432" s="134">
        <v>90</v>
      </c>
      <c r="W432" s="8">
        <v>-60</v>
      </c>
      <c r="X432" s="8"/>
      <c r="Y432" s="8">
        <v>33</v>
      </c>
      <c r="Z432" s="13" t="s">
        <v>366</v>
      </c>
      <c r="AA432" s="13" t="s">
        <v>524</v>
      </c>
      <c r="AB432" s="13" t="s">
        <v>651</v>
      </c>
      <c r="AC432" s="135" t="s">
        <v>360</v>
      </c>
      <c r="AD432" s="13" t="s">
        <v>625</v>
      </c>
      <c r="AE432" s="227" t="s">
        <v>7370</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6"/>
    </row>
    <row r="433" spans="1:54" ht="24" customHeight="1" x14ac:dyDescent="0.35">
      <c r="A433" s="131">
        <f>ROW()-2</f>
        <v>431</v>
      </c>
      <c r="B433" s="133" t="s">
        <v>6874</v>
      </c>
      <c r="C433" s="134">
        <v>463</v>
      </c>
      <c r="D433" s="134">
        <v>93</v>
      </c>
      <c r="E433" s="134">
        <v>135</v>
      </c>
      <c r="F433" s="205">
        <v>1</v>
      </c>
      <c r="G433" s="134">
        <v>100</v>
      </c>
      <c r="H433" s="135" t="s">
        <v>6763</v>
      </c>
      <c r="I433" s="8"/>
      <c r="J433" s="134">
        <v>1</v>
      </c>
      <c r="K433" s="8"/>
      <c r="L433" s="134">
        <v>32</v>
      </c>
      <c r="M433" s="8" t="s">
        <v>2594</v>
      </c>
      <c r="N433" s="13" t="s">
        <v>450</v>
      </c>
      <c r="O433" s="134">
        <v>3200</v>
      </c>
      <c r="P433" s="13" t="s">
        <v>451</v>
      </c>
      <c r="Q433" s="134">
        <v>0</v>
      </c>
      <c r="R433" s="13" t="s">
        <v>6874</v>
      </c>
      <c r="S433" s="134">
        <v>1</v>
      </c>
      <c r="T433" s="8">
        <v>30</v>
      </c>
      <c r="U433" s="302">
        <v>2560</v>
      </c>
      <c r="V433" s="8">
        <v>90</v>
      </c>
      <c r="W433" s="8">
        <v>-45</v>
      </c>
      <c r="X433" s="8"/>
      <c r="Y433" s="8">
        <v>33</v>
      </c>
      <c r="Z433" s="13" t="s">
        <v>451</v>
      </c>
      <c r="AA433" s="13" t="s">
        <v>6875</v>
      </c>
      <c r="AB433" s="13" t="s">
        <v>641</v>
      </c>
      <c r="AC433" s="135" t="s">
        <v>375</v>
      </c>
      <c r="AD433" s="13" t="s">
        <v>449</v>
      </c>
      <c r="AE433" s="227" t="s">
        <v>6874</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1"/>
    </row>
    <row r="434" spans="1:54" ht="24" customHeight="1" x14ac:dyDescent="0.35">
      <c r="A434" s="131">
        <f>ROW()-2</f>
        <v>432</v>
      </c>
      <c r="B434" s="133" t="s">
        <v>6871</v>
      </c>
      <c r="C434" s="134">
        <v>201</v>
      </c>
      <c r="D434" s="134">
        <v>40</v>
      </c>
      <c r="E434" s="134">
        <v>60</v>
      </c>
      <c r="F434" s="205">
        <v>1</v>
      </c>
      <c r="G434" s="134">
        <v>50</v>
      </c>
      <c r="H434" s="139" t="s">
        <v>6748</v>
      </c>
      <c r="I434" s="8"/>
      <c r="J434" s="134">
        <v>1</v>
      </c>
      <c r="K434" s="8"/>
      <c r="L434" s="134">
        <v>32</v>
      </c>
      <c r="M434" s="8"/>
      <c r="N434" s="13" t="s">
        <v>450</v>
      </c>
      <c r="O434" s="134">
        <v>3200</v>
      </c>
      <c r="P434" s="13" t="s">
        <v>451</v>
      </c>
      <c r="Q434" s="134">
        <v>0</v>
      </c>
      <c r="R434" s="13" t="s">
        <v>6871</v>
      </c>
      <c r="S434" s="134">
        <v>1</v>
      </c>
      <c r="T434" s="8">
        <v>30</v>
      </c>
      <c r="U434" s="302">
        <v>1600</v>
      </c>
      <c r="V434" s="8">
        <v>90</v>
      </c>
      <c r="W434" s="8">
        <v>-60</v>
      </c>
      <c r="X434" s="8"/>
      <c r="Y434" s="8">
        <v>33</v>
      </c>
      <c r="Z434" s="13" t="s">
        <v>451</v>
      </c>
      <c r="AA434" s="13" t="s">
        <v>6815</v>
      </c>
      <c r="AB434" s="197" t="s">
        <v>6872</v>
      </c>
      <c r="AC434" s="135" t="s">
        <v>375</v>
      </c>
      <c r="AD434" s="13" t="s">
        <v>449</v>
      </c>
      <c r="AE434" s="227" t="s">
        <v>6871</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6"/>
    </row>
    <row r="435" spans="1:54" ht="24" customHeight="1" x14ac:dyDescent="0.35">
      <c r="A435" s="131">
        <f>ROW()-2</f>
        <v>433</v>
      </c>
      <c r="B435" s="218" t="s">
        <v>6873</v>
      </c>
      <c r="C435" s="134">
        <v>201</v>
      </c>
      <c r="D435" s="134">
        <v>40</v>
      </c>
      <c r="E435" s="134">
        <v>60</v>
      </c>
      <c r="F435" s="200">
        <v>1</v>
      </c>
      <c r="G435" s="134">
        <v>50</v>
      </c>
      <c r="H435" s="139" t="s">
        <v>6748</v>
      </c>
      <c r="I435" s="8"/>
      <c r="J435" s="134">
        <v>1</v>
      </c>
      <c r="K435" s="52"/>
      <c r="L435" s="134">
        <v>16</v>
      </c>
      <c r="M435" s="8"/>
      <c r="N435" s="13" t="s">
        <v>450</v>
      </c>
      <c r="O435" s="134">
        <v>3200</v>
      </c>
      <c r="P435" s="13" t="s">
        <v>451</v>
      </c>
      <c r="Q435" s="134">
        <v>0</v>
      </c>
      <c r="R435" s="13" t="s">
        <v>6873</v>
      </c>
      <c r="S435" s="134">
        <v>1</v>
      </c>
      <c r="T435" s="8">
        <v>30</v>
      </c>
      <c r="U435" s="302">
        <v>1600</v>
      </c>
      <c r="V435" s="8"/>
      <c r="W435" s="8">
        <v>-60</v>
      </c>
      <c r="X435" s="8"/>
      <c r="Y435" s="8">
        <v>33</v>
      </c>
      <c r="Z435" s="13" t="s">
        <v>451</v>
      </c>
      <c r="AA435" s="13" t="s">
        <v>6815</v>
      </c>
      <c r="AB435" s="197" t="s">
        <v>6872</v>
      </c>
      <c r="AC435" s="135" t="s">
        <v>375</v>
      </c>
      <c r="AD435" s="13" t="s">
        <v>449</v>
      </c>
      <c r="AE435" s="227" t="s">
        <v>6873</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3"/>
      <c r="C436" s="93"/>
      <c r="D436" s="93"/>
      <c r="AD436" s="93"/>
      <c r="AE436" s="295"/>
    </row>
    <row r="437" spans="1:54" ht="24" customHeight="1" x14ac:dyDescent="0.35">
      <c r="B437" s="203"/>
      <c r="C437" s="93"/>
      <c r="D437" s="93"/>
      <c r="AD437" s="93"/>
      <c r="AE437" s="295"/>
    </row>
    <row r="438" spans="1:54" ht="24" customHeight="1" x14ac:dyDescent="0.35">
      <c r="B438" s="203"/>
      <c r="C438" s="93"/>
      <c r="D438" s="93"/>
      <c r="H438" s="203" t="s">
        <v>661</v>
      </c>
      <c r="AD438" s="93"/>
      <c r="AE438" s="295"/>
    </row>
    <row r="439" spans="1:54" ht="24" customHeight="1" x14ac:dyDescent="0.35">
      <c r="B439" s="203"/>
      <c r="C439" s="93"/>
      <c r="D439" s="93"/>
      <c r="H439" s="203" t="s">
        <v>660</v>
      </c>
      <c r="AD439" s="93"/>
      <c r="AE439" s="295"/>
    </row>
    <row r="440" spans="1:54" ht="24" customHeight="1" x14ac:dyDescent="0.35">
      <c r="B440" s="203"/>
      <c r="C440" s="93"/>
      <c r="D440" s="93"/>
      <c r="H440" s="203" t="s">
        <v>682</v>
      </c>
      <c r="AD440" s="93"/>
      <c r="AE440" s="295"/>
    </row>
    <row r="441" spans="1:54" ht="24" customHeight="1" x14ac:dyDescent="0.35">
      <c r="B441" s="203"/>
      <c r="C441" s="93"/>
      <c r="D441" s="93"/>
      <c r="H441" s="203" t="s">
        <v>683</v>
      </c>
      <c r="AD441" s="93"/>
      <c r="AE441" s="295"/>
    </row>
    <row r="442" spans="1:54" ht="24" customHeight="1" x14ac:dyDescent="0.35">
      <c r="B442" s="203"/>
      <c r="C442" s="93"/>
      <c r="D442" s="93"/>
      <c r="H442" s="203" t="s">
        <v>657</v>
      </c>
      <c r="AD442" s="93"/>
      <c r="AE442" s="295"/>
    </row>
    <row r="443" spans="1:54" ht="24" customHeight="1" x14ac:dyDescent="0.35">
      <c r="B443" s="203"/>
      <c r="C443" s="93"/>
      <c r="D443" s="93"/>
      <c r="H443" s="203" t="s">
        <v>687</v>
      </c>
      <c r="AD443" s="93"/>
      <c r="AE443" s="295"/>
    </row>
    <row r="444" spans="1:54" ht="24" customHeight="1" x14ac:dyDescent="0.35">
      <c r="B444" s="203"/>
      <c r="C444" s="93"/>
      <c r="D444" s="93"/>
      <c r="H444" s="203" t="s">
        <v>691</v>
      </c>
      <c r="AD444" s="93"/>
      <c r="AE444" s="295"/>
    </row>
    <row r="445" spans="1:54" ht="24" customHeight="1" x14ac:dyDescent="0.35">
      <c r="B445" s="203"/>
      <c r="C445" s="93"/>
      <c r="D445" s="93"/>
      <c r="H445" s="203" t="s">
        <v>689</v>
      </c>
      <c r="AD445" s="93"/>
      <c r="AE445" s="295"/>
    </row>
    <row r="446" spans="1:54" ht="24" customHeight="1" x14ac:dyDescent="0.35">
      <c r="B446" s="203"/>
      <c r="C446" s="93"/>
      <c r="D446" s="93"/>
      <c r="H446" s="203" t="s">
        <v>494</v>
      </c>
      <c r="AD446" s="93"/>
      <c r="AE446" s="295"/>
    </row>
    <row r="447" spans="1:54" ht="24" customHeight="1" x14ac:dyDescent="0.35">
      <c r="B447" s="203"/>
      <c r="C447" s="93"/>
      <c r="D447" s="93"/>
      <c r="H447" s="203" t="s">
        <v>6741</v>
      </c>
      <c r="AD447" s="93"/>
      <c r="AE447" s="295"/>
    </row>
    <row r="448" spans="1:54" ht="24" customHeight="1" x14ac:dyDescent="0.35">
      <c r="B448" s="203"/>
      <c r="C448" s="93"/>
      <c r="D448" s="93"/>
      <c r="AD448" s="93"/>
      <c r="AE448" s="295"/>
    </row>
    <row r="449" spans="1:54" ht="24" customHeight="1" x14ac:dyDescent="0.35">
      <c r="B449" s="203"/>
      <c r="C449" s="93"/>
      <c r="D449" s="93"/>
      <c r="AD449" s="93"/>
      <c r="AE449" s="295"/>
    </row>
    <row r="450" spans="1:54" ht="24" customHeight="1" x14ac:dyDescent="0.35">
      <c r="B450" s="203"/>
      <c r="C450" s="93"/>
      <c r="D450" s="93"/>
      <c r="AD450" s="93"/>
      <c r="AE450" s="295"/>
    </row>
    <row r="451" spans="1:54" ht="24" customHeight="1" x14ac:dyDescent="0.35">
      <c r="B451" s="203"/>
      <c r="C451" s="93"/>
      <c r="D451" s="93"/>
      <c r="AD451" s="93"/>
      <c r="AE451" s="295"/>
    </row>
    <row r="452" spans="1:54" ht="24" customHeight="1" x14ac:dyDescent="0.35">
      <c r="B452" s="203"/>
      <c r="C452" s="93"/>
      <c r="D452" s="93"/>
      <c r="AD452" s="93"/>
      <c r="AE452" s="295"/>
    </row>
    <row r="453" spans="1:54" ht="24" customHeight="1" x14ac:dyDescent="0.35">
      <c r="B453" s="203"/>
      <c r="C453" s="93"/>
      <c r="D453" s="93"/>
      <c r="AD453" s="93"/>
      <c r="AE453" s="295"/>
    </row>
    <row r="454" spans="1:54" ht="24" customHeight="1" x14ac:dyDescent="0.35">
      <c r="B454" s="203"/>
      <c r="C454" s="93"/>
      <c r="D454" s="93"/>
      <c r="AD454" s="93"/>
      <c r="AE454" s="295"/>
    </row>
    <row r="455" spans="1:54" ht="24" customHeight="1" x14ac:dyDescent="0.35">
      <c r="B455" s="203"/>
      <c r="C455" s="93"/>
      <c r="D455" s="93"/>
      <c r="AD455" s="93"/>
      <c r="AE455" s="295"/>
    </row>
    <row r="456" spans="1:54" ht="24" customHeight="1" x14ac:dyDescent="0.35">
      <c r="B456" s="203"/>
      <c r="C456" s="93"/>
      <c r="D456" s="93"/>
      <c r="AD456" s="93"/>
      <c r="AE456" s="295"/>
    </row>
    <row r="457" spans="1:54" ht="24" customHeight="1" x14ac:dyDescent="0.35">
      <c r="B457" s="203"/>
      <c r="C457" s="93"/>
      <c r="D457" s="93"/>
      <c r="AD457" s="93"/>
      <c r="AE457" s="295"/>
    </row>
    <row r="458" spans="1:54" ht="24" customHeight="1" x14ac:dyDescent="0.35">
      <c r="B458" s="203"/>
      <c r="C458" s="93"/>
      <c r="D458" s="93"/>
      <c r="AD458" s="93"/>
      <c r="AE458" s="295"/>
    </row>
    <row r="459" spans="1:54" ht="24" customHeight="1" x14ac:dyDescent="0.35">
      <c r="B459" s="203"/>
      <c r="C459" s="93"/>
      <c r="D459" s="93"/>
      <c r="AD459" s="93"/>
      <c r="AE459" s="295"/>
    </row>
    <row r="460" spans="1:54" ht="24" customHeight="1" x14ac:dyDescent="0.35">
      <c r="B460" s="203"/>
      <c r="C460" s="93"/>
      <c r="D460" s="93"/>
      <c r="AD460" s="93"/>
      <c r="AE460" s="295"/>
    </row>
    <row r="461" spans="1:54" ht="24" customHeight="1" x14ac:dyDescent="0.35">
      <c r="B461" s="203"/>
      <c r="C461" s="93"/>
      <c r="D461" s="93"/>
      <c r="AD461" s="93"/>
      <c r="AE461" s="295"/>
    </row>
    <row r="462" spans="1:54" ht="24" customHeight="1" x14ac:dyDescent="0.35">
      <c r="B462" s="203"/>
      <c r="C462" s="93"/>
      <c r="D462" s="93"/>
      <c r="AD462" s="93"/>
      <c r="AE462" s="295"/>
    </row>
    <row r="463" spans="1:54" ht="24" customHeight="1" x14ac:dyDescent="0.35">
      <c r="A463" s="296">
        <v>82</v>
      </c>
      <c r="B463" s="218" t="s">
        <v>8639</v>
      </c>
      <c r="C463" s="134">
        <v>240</v>
      </c>
      <c r="D463" s="134">
        <v>60</v>
      </c>
      <c r="E463" s="134">
        <v>40</v>
      </c>
      <c r="F463" s="74"/>
      <c r="G463" s="134">
        <v>25</v>
      </c>
      <c r="H463" s="135" t="s">
        <v>2602</v>
      </c>
      <c r="I463" s="134"/>
      <c r="J463" s="134">
        <v>1</v>
      </c>
      <c r="K463" s="219"/>
      <c r="L463" s="134">
        <v>30</v>
      </c>
      <c r="M463" s="134"/>
      <c r="N463" s="135" t="s">
        <v>601</v>
      </c>
      <c r="O463" s="134">
        <v>1500</v>
      </c>
      <c r="P463" s="135" t="s">
        <v>376</v>
      </c>
      <c r="Q463" s="134">
        <v>85</v>
      </c>
      <c r="R463" s="135" t="s">
        <v>8639</v>
      </c>
      <c r="S463" s="134">
        <v>1</v>
      </c>
      <c r="T463" s="134">
        <v>758</v>
      </c>
      <c r="U463" s="134">
        <v>60</v>
      </c>
      <c r="V463" s="134">
        <v>90</v>
      </c>
      <c r="W463" s="134">
        <v>-60</v>
      </c>
      <c r="X463" s="134"/>
      <c r="Y463" s="134">
        <v>33</v>
      </c>
      <c r="Z463" s="135" t="s">
        <v>376</v>
      </c>
      <c r="AA463" s="300" t="s">
        <v>8643</v>
      </c>
      <c r="AB463" s="179" t="s">
        <v>8644</v>
      </c>
      <c r="AC463" s="135" t="s">
        <v>360</v>
      </c>
      <c r="AD463" s="135" t="s">
        <v>466</v>
      </c>
      <c r="AE463" s="226" t="s">
        <v>8649</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79" t="s">
        <v>367</v>
      </c>
      <c r="AX463" s="135" t="s">
        <v>102</v>
      </c>
      <c r="AY463" s="135" t="s">
        <v>48</v>
      </c>
      <c r="AZ463" s="135" t="s">
        <v>2604</v>
      </c>
      <c r="BA463" s="134">
        <v>300</v>
      </c>
      <c r="BB463" s="134"/>
    </row>
    <row r="464" spans="1:54" ht="24" customHeight="1" x14ac:dyDescent="0.35">
      <c r="A464" s="132">
        <v>85</v>
      </c>
      <c r="B464" s="17" t="s">
        <v>8640</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8640</v>
      </c>
      <c r="S464" s="134">
        <v>1</v>
      </c>
      <c r="T464" s="134">
        <v>384</v>
      </c>
      <c r="U464" s="134">
        <v>60</v>
      </c>
      <c r="V464" s="134">
        <v>90</v>
      </c>
      <c r="W464" s="134">
        <v>-60</v>
      </c>
      <c r="X464" s="134">
        <v>64</v>
      </c>
      <c r="Y464" s="134">
        <v>33</v>
      </c>
      <c r="Z464" s="135" t="s">
        <v>365</v>
      </c>
      <c r="AA464" s="299" t="s">
        <v>8646</v>
      </c>
      <c r="AB464" s="179" t="s">
        <v>8644</v>
      </c>
      <c r="AC464" s="135" t="s">
        <v>360</v>
      </c>
      <c r="AD464" s="135" t="s">
        <v>466</v>
      </c>
      <c r="AE464" s="226" t="s">
        <v>8650</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8638</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8638</v>
      </c>
      <c r="S465" s="134">
        <v>1</v>
      </c>
      <c r="T465" s="134">
        <v>960</v>
      </c>
      <c r="U465" s="134">
        <v>55</v>
      </c>
      <c r="V465" s="134">
        <v>90</v>
      </c>
      <c r="W465" s="134">
        <v>-60</v>
      </c>
      <c r="X465" s="134">
        <v>64</v>
      </c>
      <c r="Y465" s="134">
        <v>33</v>
      </c>
      <c r="Z465" s="135" t="s">
        <v>594</v>
      </c>
      <c r="AA465" s="299" t="s">
        <v>8642</v>
      </c>
      <c r="AB465" s="179" t="s">
        <v>8644</v>
      </c>
      <c r="AC465" s="135" t="s">
        <v>360</v>
      </c>
      <c r="AD465" s="135" t="s">
        <v>356</v>
      </c>
      <c r="AE465" s="226" t="s">
        <v>8651</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8637</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8637</v>
      </c>
      <c r="S466" s="134"/>
      <c r="T466" s="134">
        <v>896</v>
      </c>
      <c r="U466" s="134">
        <v>60</v>
      </c>
      <c r="V466" s="134">
        <v>90</v>
      </c>
      <c r="W466" s="134">
        <v>-60</v>
      </c>
      <c r="X466" s="134"/>
      <c r="Y466" s="134">
        <v>33</v>
      </c>
      <c r="Z466" s="135" t="s">
        <v>366</v>
      </c>
      <c r="AA466" s="299" t="s">
        <v>8645</v>
      </c>
      <c r="AB466" s="179" t="s">
        <v>8644</v>
      </c>
      <c r="AC466" s="135" t="s">
        <v>360</v>
      </c>
      <c r="AD466" s="135" t="s">
        <v>480</v>
      </c>
      <c r="AE466" s="226" t="s">
        <v>8652</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8636</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8636</v>
      </c>
      <c r="S467" s="134">
        <v>1</v>
      </c>
      <c r="T467" s="134">
        <v>1536</v>
      </c>
      <c r="U467" s="134">
        <v>75</v>
      </c>
      <c r="V467" s="134">
        <v>90</v>
      </c>
      <c r="W467" s="134">
        <v>-60</v>
      </c>
      <c r="X467" s="134">
        <v>64</v>
      </c>
      <c r="Y467" s="134">
        <v>33</v>
      </c>
      <c r="Z467" s="135" t="s">
        <v>391</v>
      </c>
      <c r="AA467" s="299" t="s">
        <v>8647</v>
      </c>
      <c r="AB467" s="179" t="s">
        <v>8644</v>
      </c>
      <c r="AC467" s="135" t="s">
        <v>375</v>
      </c>
      <c r="AD467" s="135" t="s">
        <v>421</v>
      </c>
      <c r="AE467" s="226" t="s">
        <v>8653</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6">
        <v>92</v>
      </c>
      <c r="B468" s="218" t="s">
        <v>8635</v>
      </c>
      <c r="C468" s="134">
        <v>600</v>
      </c>
      <c r="D468" s="134">
        <v>100</v>
      </c>
      <c r="E468" s="134">
        <v>90</v>
      </c>
      <c r="F468" s="74"/>
      <c r="G468" s="134">
        <v>35</v>
      </c>
      <c r="H468" s="135" t="s">
        <v>2596</v>
      </c>
      <c r="I468" s="134"/>
      <c r="J468" s="134">
        <v>1</v>
      </c>
      <c r="K468" s="219"/>
      <c r="L468" s="134">
        <v>20</v>
      </c>
      <c r="M468" s="134"/>
      <c r="N468" s="135" t="s">
        <v>476</v>
      </c>
      <c r="O468" s="134">
        <v>3200</v>
      </c>
      <c r="P468" s="135" t="s">
        <v>477</v>
      </c>
      <c r="Q468" s="134">
        <v>70</v>
      </c>
      <c r="R468" s="135" t="s">
        <v>8635</v>
      </c>
      <c r="S468" s="134">
        <v>1</v>
      </c>
      <c r="T468" s="134">
        <v>1600</v>
      </c>
      <c r="U468" s="134">
        <v>80</v>
      </c>
      <c r="V468" s="134">
        <v>90</v>
      </c>
      <c r="W468" s="134">
        <v>-60</v>
      </c>
      <c r="X468" s="134"/>
      <c r="Y468" s="134">
        <v>33</v>
      </c>
      <c r="Z468" s="135" t="s">
        <v>477</v>
      </c>
      <c r="AA468" s="299" t="s">
        <v>8648</v>
      </c>
      <c r="AB468" s="179" t="s">
        <v>8644</v>
      </c>
      <c r="AC468" s="135" t="s">
        <v>375</v>
      </c>
      <c r="AD468" s="135" t="s">
        <v>475</v>
      </c>
      <c r="AE468" s="226" t="s">
        <v>8654</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8634</v>
      </c>
      <c r="C469" s="134">
        <v>87</v>
      </c>
      <c r="D469" s="134">
        <v>17</v>
      </c>
      <c r="E469" s="134">
        <v>60</v>
      </c>
      <c r="F469" s="200"/>
      <c r="G469" s="134">
        <v>100</v>
      </c>
      <c r="H469" s="135" t="s">
        <v>6748</v>
      </c>
      <c r="I469" s="8"/>
      <c r="J469" s="134">
        <v>1</v>
      </c>
      <c r="K469" s="8"/>
      <c r="L469" s="134">
        <v>91</v>
      </c>
      <c r="M469" s="8"/>
      <c r="N469" s="13" t="s">
        <v>450</v>
      </c>
      <c r="O469" s="134">
        <v>3200</v>
      </c>
      <c r="P469" s="13" t="s">
        <v>451</v>
      </c>
      <c r="Q469" s="134">
        <v>0</v>
      </c>
      <c r="R469" s="13" t="s">
        <v>8634</v>
      </c>
      <c r="S469" s="134"/>
      <c r="T469" s="8">
        <v>30</v>
      </c>
      <c r="U469" s="8">
        <v>1600</v>
      </c>
      <c r="V469" s="8">
        <v>90</v>
      </c>
      <c r="W469" s="8">
        <v>-60</v>
      </c>
      <c r="X469" s="8"/>
      <c r="Y469" s="8">
        <v>33</v>
      </c>
      <c r="Z469" s="13" t="s">
        <v>451</v>
      </c>
      <c r="AA469" s="301" t="s">
        <v>8641</v>
      </c>
      <c r="AB469" s="179" t="s">
        <v>8644</v>
      </c>
      <c r="AC469" s="135" t="s">
        <v>375</v>
      </c>
      <c r="AD469" s="13" t="s">
        <v>449</v>
      </c>
      <c r="AE469" s="227" t="s">
        <v>8655</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6769</v>
      </c>
      <c r="BA469" s="134"/>
      <c r="BB469" s="209"/>
    </row>
    <row r="753" spans="1:54" ht="24" customHeight="1" x14ac:dyDescent="0.35">
      <c r="A753" s="296">
        <v>61</v>
      </c>
      <c r="B753" s="218" t="s">
        <v>8604</v>
      </c>
      <c r="C753" s="134">
        <v>450</v>
      </c>
      <c r="D753" s="134">
        <v>150</v>
      </c>
      <c r="E753" s="134">
        <v>70</v>
      </c>
      <c r="F753" s="74"/>
      <c r="G753" s="134">
        <v>25</v>
      </c>
      <c r="H753" s="135" t="s">
        <v>2602</v>
      </c>
      <c r="I753" s="134"/>
      <c r="J753" s="134">
        <v>1</v>
      </c>
      <c r="K753" s="219"/>
      <c r="L753" s="134">
        <v>40</v>
      </c>
      <c r="M753" s="134" t="s">
        <v>2625</v>
      </c>
      <c r="N753" s="135" t="s">
        <v>364</v>
      </c>
      <c r="O753" s="134">
        <v>2250</v>
      </c>
      <c r="P753" s="135" t="s">
        <v>376</v>
      </c>
      <c r="Q753" s="134">
        <v>100</v>
      </c>
      <c r="R753" s="135" t="s">
        <v>8604</v>
      </c>
      <c r="S753" s="134">
        <v>1</v>
      </c>
      <c r="T753" s="134">
        <v>1152</v>
      </c>
      <c r="U753" s="134">
        <v>65</v>
      </c>
      <c r="V753" s="134">
        <v>90</v>
      </c>
      <c r="W753" s="134">
        <v>-60</v>
      </c>
      <c r="X753" s="134"/>
      <c r="Y753" s="134">
        <v>33</v>
      </c>
      <c r="Z753" s="135" t="s">
        <v>376</v>
      </c>
      <c r="AA753" s="135" t="s">
        <v>621</v>
      </c>
      <c r="AB753" s="135" t="s">
        <v>8516</v>
      </c>
      <c r="AC753" s="135" t="s">
        <v>360</v>
      </c>
      <c r="AD753" s="135" t="s">
        <v>622</v>
      </c>
      <c r="AE753" s="225" t="s">
        <v>8564</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79"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BA259:BB260 V180:BB258 C31:T57 G71:G72 C68:T69 C67:G67 I67:T67 I71:T72 C265:N266 C267:G268 I268:T268 H258:H262 H162:H189 F71:F97 A71:A382 C58:S65 C66:T66 V31:BB69 C180:T260 I267:N267 P265:T267 C269:T332 V259:AY260 V77:BB82 V336:BB383 C336:T383 Z333:BB335 C333:R335 C14:T29 D71:E72 V71:AZ76 BB71:BB76 V91:BB94 V83:AZ90 BB83:BB90 V95:AZ110 BB95:BB110 G73:T96 G97:S98 F99:T102 F103:S104 F105:T108 F111:T177 F109:S110 Q97:Q110 V111:BB177 C73:E177 V265:BB332 V384:BA428">
    <cfRule type="expression" dxfId="514" priority="85">
      <formula>ISBLANK(A3)</formula>
    </cfRule>
  </conditionalFormatting>
  <conditionalFormatting sqref="U3:U13">
    <cfRule type="cellIs" dxfId="513" priority="83" operator="greaterThan">
      <formula>100</formula>
    </cfRule>
  </conditionalFormatting>
  <conditionalFormatting sqref="B2">
    <cfRule type="duplicateValues" dxfId="512" priority="444618"/>
  </conditionalFormatting>
  <conditionalFormatting sqref="AE180:AE260 AE3:AE29 AE265:AE383 AE71:AE177 AE31:AE69">
    <cfRule type="duplicateValues" dxfId="511" priority="444623"/>
  </conditionalFormatting>
  <conditionalFormatting sqref="F427:F428">
    <cfRule type="expression" dxfId="510" priority="78">
      <formula>ISBLANK(F427)</formula>
    </cfRule>
  </conditionalFormatting>
  <conditionalFormatting sqref="B436:B462">
    <cfRule type="expression" dxfId="509" priority="72">
      <formula>ISBLANK(B436)</formula>
    </cfRule>
  </conditionalFormatting>
  <conditionalFormatting sqref="B436:B462">
    <cfRule type="duplicateValues" dxfId="508" priority="71"/>
  </conditionalFormatting>
  <conditionalFormatting sqref="AE384:AE428">
    <cfRule type="duplicateValues" dxfId="507" priority="465692"/>
  </conditionalFormatting>
  <conditionalFormatting sqref="R384:R428">
    <cfRule type="duplicateValues" dxfId="506" priority="465696"/>
  </conditionalFormatting>
  <conditionalFormatting sqref="F98">
    <cfRule type="expression" dxfId="505" priority="67">
      <formula>ISBLANK(F98)</formula>
    </cfRule>
  </conditionalFormatting>
  <conditionalFormatting sqref="A753:BB753">
    <cfRule type="expression" dxfId="504" priority="66">
      <formula>ISBLANK(A753)</formula>
    </cfRule>
  </conditionalFormatting>
  <conditionalFormatting sqref="U753">
    <cfRule type="cellIs" dxfId="503" priority="65" operator="greaterThan">
      <formula>100</formula>
    </cfRule>
  </conditionalFormatting>
  <conditionalFormatting sqref="B753">
    <cfRule type="duplicateValues" dxfId="502" priority="64"/>
  </conditionalFormatting>
  <conditionalFormatting sqref="AE753">
    <cfRule type="duplicateValues" dxfId="501" priority="63"/>
  </conditionalFormatting>
  <conditionalFormatting sqref="AE753">
    <cfRule type="duplicateValues" dxfId="500" priority="62"/>
  </conditionalFormatting>
  <conditionalFormatting sqref="R753">
    <cfRule type="duplicateValues" dxfId="499" priority="61"/>
  </conditionalFormatting>
  <conditionalFormatting sqref="A70 C70:T70 V70:BB70">
    <cfRule type="expression" dxfId="498" priority="60">
      <formula>ISBLANK(A70)</formula>
    </cfRule>
  </conditionalFormatting>
  <conditionalFormatting sqref="AE70">
    <cfRule type="duplicateValues" dxfId="497" priority="57"/>
  </conditionalFormatting>
  <conditionalFormatting sqref="AE70">
    <cfRule type="duplicateValues" dxfId="496" priority="56"/>
  </conditionalFormatting>
  <conditionalFormatting sqref="R70">
    <cfRule type="duplicateValues" dxfId="495" priority="55"/>
  </conditionalFormatting>
  <conditionalFormatting sqref="H438:H447">
    <cfRule type="duplicateValues" dxfId="494" priority="54"/>
  </conditionalFormatting>
  <conditionalFormatting sqref="AE436:AE462">
    <cfRule type="duplicateValues" dxfId="493" priority="466348"/>
  </conditionalFormatting>
  <conditionalFormatting sqref="A463:A469 C463:BB469">
    <cfRule type="expression" dxfId="492" priority="52">
      <formula>ISBLANK(A463)</formula>
    </cfRule>
  </conditionalFormatting>
  <conditionalFormatting sqref="U463:U469">
    <cfRule type="cellIs" dxfId="491" priority="51" operator="greaterThan">
      <formula>100</formula>
    </cfRule>
  </conditionalFormatting>
  <conditionalFormatting sqref="AE463:AE469">
    <cfRule type="duplicateValues" dxfId="490" priority="50"/>
  </conditionalFormatting>
  <conditionalFormatting sqref="AE463:AE469">
    <cfRule type="duplicateValues" dxfId="489" priority="49"/>
  </conditionalFormatting>
  <conditionalFormatting sqref="R463:R469">
    <cfRule type="duplicateValues" dxfId="488" priority="48"/>
  </conditionalFormatting>
  <conditionalFormatting sqref="B463:B469">
    <cfRule type="duplicateValues" dxfId="487" priority="47"/>
  </conditionalFormatting>
  <conditionalFormatting sqref="C429:T435 A429:A435 V429:BB429 V430:AW430 V431:AY435 BA430:BB435">
    <cfRule type="expression" dxfId="486" priority="46">
      <formula>ISBLANK(A429)</formula>
    </cfRule>
  </conditionalFormatting>
  <conditionalFormatting sqref="AE429:AE435">
    <cfRule type="duplicateValues" dxfId="485" priority="44"/>
  </conditionalFormatting>
  <conditionalFormatting sqref="AE429:AE435">
    <cfRule type="duplicateValues" dxfId="484" priority="43"/>
  </conditionalFormatting>
  <conditionalFormatting sqref="R429:R435">
    <cfRule type="duplicateValues" dxfId="483" priority="42"/>
  </conditionalFormatting>
  <conditionalFormatting sqref="B429:B435">
    <cfRule type="duplicateValues" dxfId="482" priority="41"/>
  </conditionalFormatting>
  <conditionalFormatting sqref="T879:T885">
    <cfRule type="expression" dxfId="481" priority="40">
      <formula>ISBLANK(T879)</formula>
    </cfRule>
  </conditionalFormatting>
  <conditionalFormatting sqref="A30 V30:BB30 C30:T30">
    <cfRule type="expression" dxfId="480" priority="39">
      <formula>ISBLANK(A30)</formula>
    </cfRule>
  </conditionalFormatting>
  <conditionalFormatting sqref="AE30">
    <cfRule type="duplicateValues" dxfId="479" priority="38"/>
  </conditionalFormatting>
  <conditionalFormatting sqref="AE30">
    <cfRule type="duplicateValues" dxfId="478" priority="37"/>
  </conditionalFormatting>
  <conditionalFormatting sqref="R30">
    <cfRule type="duplicateValues" dxfId="477" priority="36"/>
  </conditionalFormatting>
  <conditionalFormatting sqref="B30">
    <cfRule type="duplicateValues" dxfId="476" priority="35"/>
  </conditionalFormatting>
  <conditionalFormatting sqref="AZ430">
    <cfRule type="expression" dxfId="475" priority="33">
      <formula>ISBLANK(AZ430)</formula>
    </cfRule>
  </conditionalFormatting>
  <conditionalFormatting sqref="AX430">
    <cfRule type="expression" dxfId="474" priority="32">
      <formula>ISBLANK(AX430)</formula>
    </cfRule>
  </conditionalFormatting>
  <conditionalFormatting sqref="AZ179">
    <cfRule type="expression" dxfId="473" priority="31">
      <formula>ISBLANK(AZ179)</formula>
    </cfRule>
  </conditionalFormatting>
  <conditionalFormatting sqref="AZ262">
    <cfRule type="expression" dxfId="472" priority="30">
      <formula>ISBLANK(AZ262)</formula>
    </cfRule>
  </conditionalFormatting>
  <conditionalFormatting sqref="AZ433:AZ435">
    <cfRule type="expression" dxfId="471" priority="26">
      <formula>ISBLANK(AZ433)</formula>
    </cfRule>
  </conditionalFormatting>
  <conditionalFormatting sqref="AZ178">
    <cfRule type="expression" dxfId="470" priority="24">
      <formula>ISBLANK(AZ178)</formula>
    </cfRule>
  </conditionalFormatting>
  <conditionalFormatting sqref="AZ431:AZ432">
    <cfRule type="expression" dxfId="469" priority="25">
      <formula>ISBLANK(AZ431)</formula>
    </cfRule>
  </conditionalFormatting>
  <conditionalFormatting sqref="H72">
    <cfRule type="expression" dxfId="468" priority="22">
      <formula>ISBLANK(H72)</formula>
    </cfRule>
  </conditionalFormatting>
  <conditionalFormatting sqref="H67">
    <cfRule type="expression" dxfId="467" priority="21">
      <formula>ISBLANK(H67)</formula>
    </cfRule>
  </conditionalFormatting>
  <conditionalFormatting sqref="H71">
    <cfRule type="expression" dxfId="466" priority="20">
      <formula>ISBLANK(H71)</formula>
    </cfRule>
  </conditionalFormatting>
  <conditionalFormatting sqref="AE3:AE29 AE71:AE377 AE31:AE69">
    <cfRule type="duplicateValues" dxfId="465" priority="489793"/>
  </conditionalFormatting>
  <conditionalFormatting sqref="R3:R29 R71:R377 R31:R69">
    <cfRule type="duplicateValues" dxfId="464" priority="489797"/>
  </conditionalFormatting>
  <conditionalFormatting sqref="B3:B29 B31:B435">
    <cfRule type="duplicateValues" dxfId="463" priority="489801"/>
  </conditionalFormatting>
  <conditionalFormatting sqref="O179">
    <cfRule type="expression" dxfId="462" priority="19">
      <formula>ISBLANK(O179)</formula>
    </cfRule>
  </conditionalFormatting>
  <conditionalFormatting sqref="O265:O267 O261">
    <cfRule type="expression" dxfId="461" priority="18">
      <formula>ISBLANK(O261)</formula>
    </cfRule>
  </conditionalFormatting>
  <conditionalFormatting sqref="AP261">
    <cfRule type="expression" dxfId="460" priority="17">
      <formula>ISBLANK(AP261)</formula>
    </cfRule>
  </conditionalFormatting>
  <conditionalFormatting sqref="S335:T335 V335:Y335">
    <cfRule type="expression" dxfId="459" priority="14">
      <formula>ISBLANK(S335)</formula>
    </cfRule>
  </conditionalFormatting>
  <conditionalFormatting sqref="S333:T333 V333:Y333">
    <cfRule type="expression" dxfId="458" priority="16">
      <formula>ISBLANK(S333)</formula>
    </cfRule>
  </conditionalFormatting>
  <conditionalFormatting sqref="S334:T334 V334:Y334">
    <cfRule type="expression" dxfId="457" priority="15">
      <formula>ISBLANK(S334)</formula>
    </cfRule>
  </conditionalFormatting>
  <conditionalFormatting sqref="U14">
    <cfRule type="expression" dxfId="456" priority="13">
      <formula>ISBLANK(U14)</formula>
    </cfRule>
  </conditionalFormatting>
  <conditionalFormatting sqref="U14">
    <cfRule type="cellIs" dxfId="455" priority="12" operator="greaterThan">
      <formula>100</formula>
    </cfRule>
  </conditionalFormatting>
  <conditionalFormatting sqref="C71">
    <cfRule type="expression" dxfId="454" priority="11">
      <formula>ISBLANK(C71)</formula>
    </cfRule>
  </conditionalFormatting>
  <conditionalFormatting sqref="C72">
    <cfRule type="expression" dxfId="453" priority="10">
      <formula>ISBLANK(C72)</formula>
    </cfRule>
  </conditionalFormatting>
  <conditionalFormatting sqref="BA71:BA76">
    <cfRule type="expression" dxfId="452" priority="9">
      <formula>ISBLANK(BA71)</formula>
    </cfRule>
  </conditionalFormatting>
  <conditionalFormatting sqref="BA83:BA90">
    <cfRule type="expression" dxfId="451" priority="8">
      <formula>ISBLANK(BA83)</formula>
    </cfRule>
  </conditionalFormatting>
  <conditionalFormatting sqref="BA95:BA110">
    <cfRule type="expression" dxfId="450" priority="7">
      <formula>ISBLANK(BA95)</formula>
    </cfRule>
  </conditionalFormatting>
  <conditionalFormatting sqref="T97:T98">
    <cfRule type="expression" dxfId="449" priority="6">
      <formula>ISBLANK(T97)</formula>
    </cfRule>
  </conditionalFormatting>
  <conditionalFormatting sqref="T103:T104">
    <cfRule type="expression" dxfId="448" priority="5">
      <formula>ISBLANK(T103)</formula>
    </cfRule>
  </conditionalFormatting>
  <conditionalFormatting sqref="T109:T110">
    <cfRule type="expression" dxfId="447" priority="4">
      <formula>ISBLANK(T109)</formula>
    </cfRule>
  </conditionalFormatting>
  <conditionalFormatting sqref="AZ259">
    <cfRule type="expression" dxfId="446" priority="3">
      <formula>ISBLANK(AZ259)</formula>
    </cfRule>
  </conditionalFormatting>
  <conditionalFormatting sqref="AZ260">
    <cfRule type="expression" dxfId="445" priority="2">
      <formula>ISBLANK(AZ260)</formula>
    </cfRule>
  </conditionalFormatting>
  <conditionalFormatting sqref="AZ261">
    <cfRule type="expression" dxfId="444" priority="1">
      <formula>ISBLANK(AZ261)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3307</v>
      </c>
      <c r="I1" s="22"/>
      <c r="J1" s="22"/>
      <c r="K1" s="22"/>
      <c r="L1" s="22"/>
      <c r="M1" s="22"/>
      <c r="N1" s="22"/>
    </row>
    <row r="2" spans="1:14" x14ac:dyDescent="0.35">
      <c r="A2" s="27" t="s">
        <v>2756</v>
      </c>
      <c r="B2" s="27" t="s">
        <v>2765</v>
      </c>
      <c r="C2" s="27" t="s">
        <v>351</v>
      </c>
      <c r="D2" s="27" t="s">
        <v>2679</v>
      </c>
      <c r="E2" s="27" t="s">
        <v>2680</v>
      </c>
      <c r="F2" s="27" t="s">
        <v>3304</v>
      </c>
      <c r="G2" s="27" t="s">
        <v>3305</v>
      </c>
      <c r="H2" s="27" t="s">
        <v>2682</v>
      </c>
      <c r="I2" t="s">
        <v>6645</v>
      </c>
      <c r="J2" t="s">
        <v>6646</v>
      </c>
      <c r="K2" t="s">
        <v>3306</v>
      </c>
    </row>
    <row r="3" spans="1:14" ht="14.4" customHeight="1" x14ac:dyDescent="0.35">
      <c r="A3" s="40">
        <v>1</v>
      </c>
      <c r="B3" s="15" t="s">
        <v>855</v>
      </c>
      <c r="C3" s="21">
        <v>1</v>
      </c>
      <c r="D3">
        <v>500</v>
      </c>
      <c r="E3" s="21" t="s">
        <v>855</v>
      </c>
      <c r="F3" s="21">
        <v>6</v>
      </c>
      <c r="G3">
        <v>2</v>
      </c>
      <c r="H3" t="s">
        <v>853</v>
      </c>
      <c r="I3" t="s">
        <v>6636</v>
      </c>
      <c r="J3" s="27"/>
      <c r="K3" s="27"/>
    </row>
    <row r="4" spans="1:14" x14ac:dyDescent="0.35">
      <c r="A4" s="40">
        <v>2</v>
      </c>
      <c r="B4" s="15"/>
      <c r="E4" s="21"/>
      <c r="F4" s="21"/>
      <c r="I4" t="s">
        <v>6637</v>
      </c>
      <c r="J4" s="27"/>
      <c r="K4" s="27"/>
    </row>
    <row r="5" spans="1:14" x14ac:dyDescent="0.35">
      <c r="A5" s="105">
        <v>3</v>
      </c>
      <c r="B5" s="15"/>
      <c r="E5" s="21"/>
      <c r="F5" s="21"/>
      <c r="I5" t="s">
        <v>6638</v>
      </c>
      <c r="J5" s="27"/>
      <c r="K5" s="27"/>
    </row>
    <row r="6" spans="1:14" x14ac:dyDescent="0.35">
      <c r="A6" s="105">
        <v>4</v>
      </c>
      <c r="B6" s="15"/>
      <c r="E6" s="21"/>
      <c r="F6" s="21"/>
      <c r="I6" t="s">
        <v>6639</v>
      </c>
      <c r="J6" s="27"/>
      <c r="K6" s="27"/>
    </row>
    <row r="7" spans="1:14" x14ac:dyDescent="0.35">
      <c r="A7" s="105">
        <v>5</v>
      </c>
      <c r="B7" s="15"/>
      <c r="E7" s="21"/>
      <c r="F7" s="21"/>
      <c r="I7" t="s">
        <v>6640</v>
      </c>
      <c r="J7" s="27"/>
      <c r="K7" s="27"/>
    </row>
    <row r="8" spans="1:14" x14ac:dyDescent="0.35">
      <c r="A8" s="105">
        <v>6</v>
      </c>
      <c r="B8" s="15"/>
      <c r="E8" s="21"/>
      <c r="F8" s="21"/>
      <c r="I8" t="s">
        <v>6641</v>
      </c>
      <c r="J8" s="27"/>
      <c r="K8" s="27"/>
    </row>
    <row r="9" spans="1:14" x14ac:dyDescent="0.35">
      <c r="A9" s="105">
        <v>7</v>
      </c>
      <c r="B9" s="15"/>
      <c r="E9" s="21"/>
      <c r="F9" s="21"/>
      <c r="I9" t="s">
        <v>6642</v>
      </c>
      <c r="J9" s="27"/>
      <c r="K9" s="27"/>
    </row>
    <row r="10" spans="1:14" x14ac:dyDescent="0.35">
      <c r="A10" s="105">
        <v>8</v>
      </c>
      <c r="B10" s="15"/>
      <c r="E10" s="21"/>
      <c r="F10" s="21"/>
      <c r="I10" t="s">
        <v>6643</v>
      </c>
      <c r="J10" s="27"/>
      <c r="K10" s="27"/>
    </row>
    <row r="11" spans="1:14" x14ac:dyDescent="0.35">
      <c r="A11" s="105">
        <v>9</v>
      </c>
      <c r="B11" s="15"/>
      <c r="E11" s="21"/>
      <c r="F11" s="21"/>
      <c r="I11" t="s">
        <v>6644</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3304</v>
      </c>
      <c r="T18" t="s">
        <v>3305</v>
      </c>
      <c r="U18" t="s">
        <v>2682</v>
      </c>
      <c r="V18" t="s">
        <v>6645</v>
      </c>
      <c r="W18" t="s">
        <v>6646</v>
      </c>
      <c r="X18" t="s">
        <v>3306</v>
      </c>
    </row>
    <row r="19" spans="1:24" x14ac:dyDescent="0.35">
      <c r="A19" s="105">
        <v>17</v>
      </c>
      <c r="B19" s="15"/>
      <c r="E19" s="21"/>
      <c r="F19" s="21"/>
      <c r="I19" s="27"/>
      <c r="J19">
        <v>1024</v>
      </c>
      <c r="K19" t="s">
        <v>631</v>
      </c>
      <c r="N19">
        <v>1</v>
      </c>
      <c r="O19" t="s">
        <v>855</v>
      </c>
      <c r="P19">
        <v>1</v>
      </c>
      <c r="Q19">
        <v>500</v>
      </c>
      <c r="R19" t="s">
        <v>855</v>
      </c>
      <c r="S19">
        <v>6</v>
      </c>
      <c r="T19">
        <v>2</v>
      </c>
      <c r="U19" t="s">
        <v>853</v>
      </c>
      <c r="V19" t="s">
        <v>6636</v>
      </c>
    </row>
    <row r="20" spans="1:24" x14ac:dyDescent="0.35">
      <c r="A20" s="105">
        <v>18</v>
      </c>
      <c r="B20" s="15" t="s">
        <v>2899</v>
      </c>
      <c r="D20" t="s">
        <v>2899</v>
      </c>
      <c r="E20" s="21"/>
      <c r="F20" s="21"/>
      <c r="G20" t="s">
        <v>2898</v>
      </c>
      <c r="H20" t="s">
        <v>353</v>
      </c>
      <c r="I20" s="27"/>
      <c r="J20" s="27"/>
      <c r="K20" s="27"/>
      <c r="N20">
        <v>2</v>
      </c>
      <c r="V20" t="s">
        <v>6637</v>
      </c>
    </row>
    <row r="21" spans="1:24" x14ac:dyDescent="0.35">
      <c r="N21">
        <v>3</v>
      </c>
      <c r="V21" t="s">
        <v>6638</v>
      </c>
    </row>
    <row r="22" spans="1:24" x14ac:dyDescent="0.35">
      <c r="N22">
        <v>4</v>
      </c>
      <c r="V22" t="s">
        <v>6639</v>
      </c>
    </row>
    <row r="23" spans="1:24" x14ac:dyDescent="0.35">
      <c r="N23">
        <v>5</v>
      </c>
      <c r="V23" t="s">
        <v>6640</v>
      </c>
    </row>
    <row r="24" spans="1:24" x14ac:dyDescent="0.35">
      <c r="N24">
        <v>6</v>
      </c>
      <c r="V24" t="s">
        <v>6641</v>
      </c>
    </row>
    <row r="25" spans="1:24" x14ac:dyDescent="0.35">
      <c r="N25">
        <v>7</v>
      </c>
      <c r="V25" t="s">
        <v>6642</v>
      </c>
    </row>
    <row r="26" spans="1:24" x14ac:dyDescent="0.35">
      <c r="N26">
        <v>8</v>
      </c>
      <c r="V26" t="s">
        <v>6643</v>
      </c>
    </row>
    <row r="27" spans="1:24" x14ac:dyDescent="0.35">
      <c r="N27">
        <v>9</v>
      </c>
      <c r="V27" t="s">
        <v>6644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43" priority="9">
      <formula>ISBLANK(B3)</formula>
    </cfRule>
  </conditionalFormatting>
  <conditionalFormatting sqref="A3:H20">
    <cfRule type="expression" dxfId="442" priority="8">
      <formula>ISBLANK(A3)</formula>
    </cfRule>
  </conditionalFormatting>
  <conditionalFormatting sqref="K3:K10">
    <cfRule type="expression" dxfId="441" priority="6">
      <formula>ISBLANK(K3)</formula>
    </cfRule>
  </conditionalFormatting>
  <conditionalFormatting sqref="I12:K12">
    <cfRule type="expression" dxfId="440" priority="7">
      <formula>ISBLANK(I12)</formula>
    </cfRule>
  </conditionalFormatting>
  <conditionalFormatting sqref="K13:K18">
    <cfRule type="expression" dxfId="439" priority="5">
      <formula>ISBLANK(K13)</formula>
    </cfRule>
  </conditionalFormatting>
  <conditionalFormatting sqref="I20:K20">
    <cfRule type="expression" dxfId="438" priority="4">
      <formula>ISBLANK(I20)</formula>
    </cfRule>
  </conditionalFormatting>
  <conditionalFormatting sqref="I13:I19">
    <cfRule type="expression" dxfId="437" priority="3">
      <formula>ISBLANK(I13)</formula>
    </cfRule>
  </conditionalFormatting>
  <conditionalFormatting sqref="J3:J10">
    <cfRule type="expression" dxfId="436" priority="2">
      <formula>ISBLANK(J3)</formula>
    </cfRule>
  </conditionalFormatting>
  <conditionalFormatting sqref="K11">
    <cfRule type="expression" dxfId="435"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3371</v>
      </c>
      <c r="I1" s="43"/>
      <c r="J1" s="43"/>
      <c r="K1" s="43"/>
      <c r="L1" s="43"/>
      <c r="M1" s="43"/>
      <c r="N1" s="43"/>
    </row>
    <row r="2" spans="1:14" x14ac:dyDescent="0.35">
      <c r="A2" s="27" t="s">
        <v>2756</v>
      </c>
      <c r="B2" s="27" t="s">
        <v>2765</v>
      </c>
      <c r="C2" s="27" t="s">
        <v>351</v>
      </c>
      <c r="D2" s="27" t="s">
        <v>2679</v>
      </c>
      <c r="E2" s="27" t="s">
        <v>2680</v>
      </c>
      <c r="F2" s="27" t="s">
        <v>3304</v>
      </c>
      <c r="G2" s="27" t="s">
        <v>3305</v>
      </c>
      <c r="H2" s="27" t="s">
        <v>2682</v>
      </c>
      <c r="I2" s="27" t="s">
        <v>6645</v>
      </c>
      <c r="J2" s="27" t="s">
        <v>6646</v>
      </c>
      <c r="K2" s="27" t="s">
        <v>3306</v>
      </c>
    </row>
    <row r="3" spans="1:14" ht="14.4" customHeight="1" x14ac:dyDescent="0.35">
      <c r="A3" s="14">
        <v>1</v>
      </c>
      <c r="B3" s="17" t="s">
        <v>855</v>
      </c>
      <c r="C3" s="21">
        <v>1</v>
      </c>
      <c r="D3" s="27">
        <v>500</v>
      </c>
      <c r="E3" s="21" t="s">
        <v>855</v>
      </c>
      <c r="F3" s="21">
        <v>6</v>
      </c>
      <c r="G3" s="27">
        <v>2</v>
      </c>
      <c r="H3" s="27" t="s">
        <v>853</v>
      </c>
      <c r="I3" s="27" t="s">
        <v>6636</v>
      </c>
    </row>
    <row r="4" spans="1:14" ht="14.4" customHeight="1" x14ac:dyDescent="0.35">
      <c r="A4" s="51">
        <v>2</v>
      </c>
      <c r="B4" s="104"/>
      <c r="C4" s="21"/>
      <c r="E4" s="21"/>
      <c r="F4" s="21"/>
      <c r="I4" s="27" t="s">
        <v>6637</v>
      </c>
    </row>
    <row r="5" spans="1:14" ht="14.4" customHeight="1" x14ac:dyDescent="0.35">
      <c r="A5" s="51">
        <v>3</v>
      </c>
      <c r="B5" s="104"/>
      <c r="C5" s="21"/>
      <c r="E5" s="21"/>
      <c r="F5" s="21"/>
      <c r="I5" s="27" t="s">
        <v>6638</v>
      </c>
    </row>
    <row r="6" spans="1:14" ht="14.4" customHeight="1" x14ac:dyDescent="0.35">
      <c r="A6" s="51">
        <v>4</v>
      </c>
      <c r="B6" s="104"/>
      <c r="C6" s="21"/>
      <c r="E6" s="21"/>
      <c r="F6" s="21"/>
      <c r="I6" s="27" t="s">
        <v>6639</v>
      </c>
    </row>
    <row r="7" spans="1:14" ht="14.4" customHeight="1" x14ac:dyDescent="0.35">
      <c r="A7" s="51">
        <v>5</v>
      </c>
      <c r="B7" s="104"/>
      <c r="C7" s="21"/>
      <c r="E7" s="21"/>
      <c r="F7" s="21"/>
      <c r="I7" s="27" t="s">
        <v>6640</v>
      </c>
    </row>
    <row r="8" spans="1:14" ht="14.4" customHeight="1" x14ac:dyDescent="0.35">
      <c r="A8" s="51">
        <v>6</v>
      </c>
      <c r="B8" s="104"/>
      <c r="C8" s="21"/>
      <c r="E8" s="21"/>
      <c r="F8" s="21"/>
      <c r="I8" s="27" t="s">
        <v>6641</v>
      </c>
    </row>
    <row r="9" spans="1:14" ht="14.4" customHeight="1" x14ac:dyDescent="0.35">
      <c r="A9" s="51">
        <v>7</v>
      </c>
      <c r="B9" s="104"/>
      <c r="C9" s="21"/>
      <c r="E9" s="21"/>
      <c r="F9" s="21"/>
      <c r="I9" s="27" t="s">
        <v>6642</v>
      </c>
    </row>
    <row r="10" spans="1:14" ht="14.4" customHeight="1" x14ac:dyDescent="0.35">
      <c r="A10" s="51">
        <v>8</v>
      </c>
      <c r="B10" s="104"/>
      <c r="C10" s="21"/>
      <c r="E10" s="21"/>
      <c r="F10" s="21"/>
      <c r="I10" s="27" t="s">
        <v>6643</v>
      </c>
    </row>
    <row r="11" spans="1:14" ht="14.4" customHeight="1" x14ac:dyDescent="0.35">
      <c r="A11" s="51">
        <v>9</v>
      </c>
      <c r="B11" s="104"/>
      <c r="C11" s="21"/>
      <c r="E11" s="21"/>
      <c r="F11" s="21"/>
      <c r="I11" s="27" t="s">
        <v>6644</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6" t="s">
        <v>8723</v>
      </c>
    </row>
    <row r="27" spans="1:19" x14ac:dyDescent="0.35">
      <c r="K27" s="27" t="s">
        <v>351</v>
      </c>
      <c r="L27" s="27" t="s">
        <v>2679</v>
      </c>
      <c r="M27" s="27" t="s">
        <v>2680</v>
      </c>
      <c r="N27" s="27" t="s">
        <v>3304</v>
      </c>
      <c r="O27" s="27" t="s">
        <v>3305</v>
      </c>
      <c r="P27" s="27" t="s">
        <v>2682</v>
      </c>
      <c r="Q27" s="27" t="s">
        <v>6634</v>
      </c>
      <c r="R27" s="27" t="s">
        <v>6635</v>
      </c>
      <c r="S27" s="27" t="s">
        <v>3306</v>
      </c>
    </row>
    <row r="28" spans="1:19" x14ac:dyDescent="0.35">
      <c r="K28" s="27">
        <v>1</v>
      </c>
      <c r="L28" s="27">
        <v>500</v>
      </c>
      <c r="M28" s="27" t="s">
        <v>855</v>
      </c>
      <c r="N28" s="27">
        <v>6</v>
      </c>
      <c r="O28" s="27">
        <v>2</v>
      </c>
      <c r="P28" s="27" t="s">
        <v>853</v>
      </c>
      <c r="Q28" s="27" t="s">
        <v>6636</v>
      </c>
      <c r="R28" s="27">
        <v>0</v>
      </c>
      <c r="S28" s="27" t="s">
        <v>631</v>
      </c>
    </row>
    <row r="29" spans="1:19" x14ac:dyDescent="0.35">
      <c r="Q29" s="27" t="s">
        <v>6637</v>
      </c>
      <c r="R29" s="27">
        <v>8</v>
      </c>
    </row>
    <row r="30" spans="1:19" x14ac:dyDescent="0.35">
      <c r="Q30" s="27" t="s">
        <v>6638</v>
      </c>
      <c r="R30" s="27">
        <v>16</v>
      </c>
    </row>
    <row r="31" spans="1:19" x14ac:dyDescent="0.35">
      <c r="Q31" s="27" t="s">
        <v>6639</v>
      </c>
      <c r="R31" s="27">
        <v>32</v>
      </c>
    </row>
    <row r="32" spans="1:19" x14ac:dyDescent="0.35">
      <c r="Q32" s="27" t="s">
        <v>6640</v>
      </c>
      <c r="R32" s="27">
        <v>64</v>
      </c>
    </row>
    <row r="33" spans="17:18" x14ac:dyDescent="0.35">
      <c r="Q33" s="27" t="s">
        <v>6641</v>
      </c>
      <c r="R33" s="27">
        <v>128</v>
      </c>
    </row>
    <row r="34" spans="17:18" x14ac:dyDescent="0.35">
      <c r="Q34" s="27" t="s">
        <v>6642</v>
      </c>
      <c r="R34" s="27">
        <v>256</v>
      </c>
    </row>
    <row r="35" spans="17:18" x14ac:dyDescent="0.35">
      <c r="Q35" s="27" t="s">
        <v>6643</v>
      </c>
      <c r="R35" s="27">
        <v>512</v>
      </c>
    </row>
    <row r="36" spans="17:18" x14ac:dyDescent="0.35">
      <c r="Q36" s="27" t="s">
        <v>6644</v>
      </c>
      <c r="R36" s="27">
        <v>1024</v>
      </c>
    </row>
  </sheetData>
  <mergeCells count="1">
    <mergeCell ref="A1:B1"/>
  </mergeCells>
  <conditionalFormatting sqref="A3:H20">
    <cfRule type="expression" dxfId="434" priority="16">
      <formula>ISBLANK(A3)</formula>
    </cfRule>
  </conditionalFormatting>
  <conditionalFormatting sqref="I12:I20">
    <cfRule type="expression" dxfId="433" priority="12">
      <formula>ISBLANK(I12)</formula>
    </cfRule>
  </conditionalFormatting>
  <conditionalFormatting sqref="J20:K20">
    <cfRule type="expression" dxfId="432" priority="9">
      <formula>ISBLANK(J20)</formula>
    </cfRule>
  </conditionalFormatting>
  <conditionalFormatting sqref="K3:K18">
    <cfRule type="expression" dxfId="431" priority="6">
      <formula>ISBLANK(K3)</formula>
    </cfRule>
  </conditionalFormatting>
  <conditionalFormatting sqref="J3:J10">
    <cfRule type="expression" dxfId="430"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3302</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3275</v>
      </c>
      <c r="F2" t="s">
        <v>2679</v>
      </c>
      <c r="G2" t="s">
        <v>2680</v>
      </c>
      <c r="H2" t="s">
        <v>3276</v>
      </c>
      <c r="I2" t="s">
        <v>2681</v>
      </c>
      <c r="J2" t="s">
        <v>2682</v>
      </c>
      <c r="K2" t="s">
        <v>3277</v>
      </c>
      <c r="L2" t="s">
        <v>3278</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3372</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3275</v>
      </c>
      <c r="F2" s="27" t="s">
        <v>2679</v>
      </c>
      <c r="G2" s="27" t="s">
        <v>2680</v>
      </c>
      <c r="H2" s="27" t="s">
        <v>3276</v>
      </c>
      <c r="I2" s="27" t="s">
        <v>2681</v>
      </c>
      <c r="J2" s="27" t="s">
        <v>2682</v>
      </c>
      <c r="K2" s="27" t="s">
        <v>3277</v>
      </c>
      <c r="L2" s="27" t="s">
        <v>3278</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6" customFormat="1" x14ac:dyDescent="0.35">
      <c r="A9" s="14">
        <v>8</v>
      </c>
      <c r="B9" s="17" t="s">
        <v>8724</v>
      </c>
      <c r="C9" s="24">
        <v>2</v>
      </c>
      <c r="D9" s="24">
        <v>1</v>
      </c>
      <c r="E9" s="24"/>
      <c r="F9" s="24">
        <v>50</v>
      </c>
      <c r="G9" s="26" t="s">
        <v>8724</v>
      </c>
      <c r="H9" s="24">
        <v>0</v>
      </c>
      <c r="I9" s="26" t="s">
        <v>8725</v>
      </c>
      <c r="J9" s="26" t="s">
        <v>8726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9011</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8" priority="8">
      <formula>ISBLANK(C3)</formula>
    </cfRule>
  </conditionalFormatting>
  <conditionalFormatting sqref="A3:B8 A10:B107">
    <cfRule type="expression" dxfId="397" priority="7">
      <formula>ISBLANK(A3)</formula>
    </cfRule>
  </conditionalFormatting>
  <conditionalFormatting sqref="C9:N9">
    <cfRule type="expression" dxfId="396" priority="4">
      <formula>ISBLANK(C9)</formula>
    </cfRule>
  </conditionalFormatting>
  <conditionalFormatting sqref="A9:B9">
    <cfRule type="expression" dxfId="395"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3303</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3279</v>
      </c>
      <c r="E2" s="27" t="s">
        <v>3318</v>
      </c>
      <c r="F2" t="s">
        <v>3319</v>
      </c>
      <c r="G2" t="s">
        <v>3320</v>
      </c>
      <c r="H2" t="s">
        <v>3321</v>
      </c>
      <c r="I2" t="s">
        <v>3322</v>
      </c>
      <c r="J2" t="s">
        <v>3323</v>
      </c>
      <c r="K2" t="s">
        <v>3324</v>
      </c>
      <c r="L2" t="s">
        <v>3325</v>
      </c>
    </row>
    <row r="3" spans="1:54" x14ac:dyDescent="0.35">
      <c r="A3" s="23">
        <v>3</v>
      </c>
      <c r="B3" s="25" t="s">
        <v>3267</v>
      </c>
      <c r="C3" s="24">
        <v>0</v>
      </c>
      <c r="D3" s="24" t="s">
        <v>3266</v>
      </c>
      <c r="E3" s="24" t="s">
        <v>3317</v>
      </c>
      <c r="F3" s="24">
        <v>100</v>
      </c>
      <c r="G3" s="24">
        <v>100</v>
      </c>
      <c r="H3" s="24">
        <v>100</v>
      </c>
      <c r="I3" s="24">
        <v>150</v>
      </c>
      <c r="J3" s="24">
        <v>250</v>
      </c>
      <c r="K3" s="24">
        <v>100</v>
      </c>
      <c r="L3" s="24">
        <v>100</v>
      </c>
    </row>
    <row r="4" spans="1:54" x14ac:dyDescent="0.35">
      <c r="A4" s="23">
        <v>4</v>
      </c>
      <c r="B4" s="25" t="s">
        <v>3265</v>
      </c>
      <c r="C4" s="24">
        <v>1</v>
      </c>
      <c r="D4" s="24" t="s">
        <v>3264</v>
      </c>
      <c r="E4" s="24" t="s">
        <v>3317</v>
      </c>
      <c r="F4" s="24">
        <v>100</v>
      </c>
      <c r="G4" s="24">
        <v>100</v>
      </c>
      <c r="H4" s="24">
        <v>100</v>
      </c>
      <c r="I4" s="24">
        <v>80</v>
      </c>
      <c r="J4" s="24">
        <v>250</v>
      </c>
      <c r="K4" s="24">
        <v>100</v>
      </c>
      <c r="L4" s="24">
        <v>100</v>
      </c>
    </row>
    <row r="5" spans="1:54" x14ac:dyDescent="0.35">
      <c r="A5" s="23">
        <v>5</v>
      </c>
      <c r="B5" s="25" t="s">
        <v>3263</v>
      </c>
      <c r="C5" s="24">
        <v>2</v>
      </c>
      <c r="D5" s="24" t="s">
        <v>3262</v>
      </c>
      <c r="E5" s="24" t="s">
        <v>3317</v>
      </c>
      <c r="F5" s="24">
        <v>80</v>
      </c>
      <c r="G5" s="24">
        <v>100</v>
      </c>
      <c r="H5" s="24">
        <v>100</v>
      </c>
      <c r="I5" s="24">
        <v>150</v>
      </c>
      <c r="J5" s="24">
        <v>250</v>
      </c>
      <c r="K5" s="24">
        <v>100</v>
      </c>
      <c r="L5" s="24">
        <v>100</v>
      </c>
    </row>
    <row r="6" spans="1:54" x14ac:dyDescent="0.35">
      <c r="A6" s="23">
        <v>6</v>
      </c>
      <c r="B6" s="25" t="s">
        <v>3261</v>
      </c>
      <c r="C6" s="24">
        <v>3</v>
      </c>
      <c r="D6" s="24" t="s">
        <v>3260</v>
      </c>
      <c r="E6" s="24" t="s">
        <v>3317</v>
      </c>
      <c r="F6" s="24">
        <v>80</v>
      </c>
      <c r="G6" s="24">
        <v>90</v>
      </c>
      <c r="H6" s="24">
        <v>100</v>
      </c>
      <c r="I6" s="24">
        <v>100</v>
      </c>
      <c r="J6" s="24">
        <v>250</v>
      </c>
      <c r="K6" s="24">
        <v>100</v>
      </c>
      <c r="L6" s="24">
        <v>80</v>
      </c>
    </row>
    <row r="7" spans="1:54" x14ac:dyDescent="0.35">
      <c r="A7" s="23">
        <v>7</v>
      </c>
      <c r="B7" s="25" t="s">
        <v>3259</v>
      </c>
      <c r="C7" s="24">
        <v>4</v>
      </c>
      <c r="D7" s="24" t="s">
        <v>3258</v>
      </c>
      <c r="E7" s="24" t="s">
        <v>3317</v>
      </c>
      <c r="F7" s="24">
        <v>100</v>
      </c>
      <c r="G7" s="24">
        <v>100</v>
      </c>
      <c r="H7" s="24">
        <v>100</v>
      </c>
      <c r="I7" s="24">
        <v>80</v>
      </c>
      <c r="J7" s="24">
        <v>250</v>
      </c>
      <c r="K7" s="24">
        <v>100</v>
      </c>
      <c r="L7" s="24">
        <v>100</v>
      </c>
    </row>
    <row r="8" spans="1:54" x14ac:dyDescent="0.35">
      <c r="A8" s="23">
        <v>8</v>
      </c>
      <c r="B8" s="25" t="s">
        <v>3257</v>
      </c>
      <c r="C8" s="24">
        <v>5</v>
      </c>
      <c r="D8" s="24" t="s">
        <v>3256</v>
      </c>
      <c r="E8" s="24" t="s">
        <v>3317</v>
      </c>
      <c r="F8" s="24">
        <v>80</v>
      </c>
      <c r="G8" s="24">
        <v>100</v>
      </c>
      <c r="H8" s="24">
        <v>100</v>
      </c>
      <c r="I8" s="24">
        <v>50</v>
      </c>
      <c r="J8" s="24">
        <v>250</v>
      </c>
      <c r="K8" s="24">
        <v>100</v>
      </c>
      <c r="L8" s="24">
        <v>90</v>
      </c>
    </row>
    <row r="9" spans="1:54" x14ac:dyDescent="0.35">
      <c r="A9" s="23">
        <v>9</v>
      </c>
      <c r="B9" s="25" t="s">
        <v>3255</v>
      </c>
      <c r="C9" s="24">
        <v>6</v>
      </c>
      <c r="D9" s="24" t="s">
        <v>3254</v>
      </c>
      <c r="E9" s="24" t="s">
        <v>3317</v>
      </c>
      <c r="F9" s="24">
        <v>150</v>
      </c>
      <c r="G9" s="24">
        <v>120</v>
      </c>
      <c r="H9" s="24">
        <v>100</v>
      </c>
      <c r="I9" s="24">
        <v>150</v>
      </c>
      <c r="J9" s="24">
        <v>250</v>
      </c>
      <c r="K9" s="24">
        <v>100</v>
      </c>
      <c r="L9" s="24">
        <v>135</v>
      </c>
    </row>
    <row r="10" spans="1:54" x14ac:dyDescent="0.35">
      <c r="A10" s="23">
        <v>10</v>
      </c>
      <c r="B10" s="25" t="s">
        <v>3253</v>
      </c>
      <c r="C10" s="24">
        <v>7</v>
      </c>
      <c r="D10" s="24" t="s">
        <v>3252</v>
      </c>
      <c r="E10" s="24" t="s">
        <v>3317</v>
      </c>
      <c r="F10" s="24">
        <v>60</v>
      </c>
      <c r="G10" s="24">
        <v>60</v>
      </c>
      <c r="H10" s="24">
        <v>60</v>
      </c>
      <c r="I10" s="24">
        <v>150</v>
      </c>
      <c r="J10" s="24">
        <v>250</v>
      </c>
      <c r="K10" s="24">
        <v>100</v>
      </c>
      <c r="L10" s="24">
        <v>60</v>
      </c>
    </row>
    <row r="11" spans="1:54" x14ac:dyDescent="0.35">
      <c r="A11" s="23">
        <v>11</v>
      </c>
      <c r="B11" s="25" t="s">
        <v>3251</v>
      </c>
      <c r="C11" s="24">
        <v>8</v>
      </c>
      <c r="D11" s="24" t="s">
        <v>3250</v>
      </c>
      <c r="E11" s="24" t="s">
        <v>3317</v>
      </c>
      <c r="F11" s="24">
        <v>60</v>
      </c>
      <c r="G11" s="24">
        <v>60</v>
      </c>
      <c r="H11" s="24">
        <v>60</v>
      </c>
      <c r="I11" s="24">
        <v>80</v>
      </c>
      <c r="J11" s="24">
        <v>250</v>
      </c>
      <c r="K11" s="24">
        <v>100</v>
      </c>
      <c r="L11" s="24">
        <v>60</v>
      </c>
    </row>
    <row r="12" spans="1:54" x14ac:dyDescent="0.35">
      <c r="A12" s="23">
        <v>12</v>
      </c>
      <c r="B12" s="25" t="s">
        <v>3249</v>
      </c>
      <c r="C12" s="24">
        <v>9</v>
      </c>
      <c r="D12" s="24" t="s">
        <v>3248</v>
      </c>
      <c r="E12" s="24" t="s">
        <v>3317</v>
      </c>
      <c r="F12" s="24">
        <v>80</v>
      </c>
      <c r="G12" s="24">
        <v>80</v>
      </c>
      <c r="H12" s="24">
        <v>100</v>
      </c>
      <c r="I12" s="24">
        <v>80</v>
      </c>
      <c r="J12" s="24">
        <v>250</v>
      </c>
      <c r="K12" s="24">
        <v>100</v>
      </c>
      <c r="L12" s="24">
        <v>50</v>
      </c>
    </row>
    <row r="13" spans="1:54" x14ac:dyDescent="0.35">
      <c r="A13" s="23">
        <v>13</v>
      </c>
      <c r="B13" s="25" t="s">
        <v>3247</v>
      </c>
      <c r="C13" s="24">
        <v>10</v>
      </c>
      <c r="D13" s="24" t="s">
        <v>3246</v>
      </c>
      <c r="E13" s="24" t="s">
        <v>3317</v>
      </c>
      <c r="F13" s="24">
        <v>70</v>
      </c>
      <c r="G13" s="24">
        <v>90</v>
      </c>
      <c r="H13" s="24">
        <v>100</v>
      </c>
      <c r="I13" s="24">
        <v>150</v>
      </c>
      <c r="J13" s="24">
        <v>250</v>
      </c>
      <c r="K13" s="24">
        <v>100</v>
      </c>
      <c r="L13" s="24">
        <v>100</v>
      </c>
    </row>
    <row r="14" spans="1:54" x14ac:dyDescent="0.35">
      <c r="A14" s="23">
        <v>14</v>
      </c>
      <c r="B14" s="25" t="s">
        <v>3245</v>
      </c>
      <c r="C14" s="24">
        <v>11</v>
      </c>
      <c r="D14" s="24" t="s">
        <v>3244</v>
      </c>
      <c r="E14" s="24" t="s">
        <v>3317</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0" t="s">
        <v>2766</v>
      </c>
      <c r="B1" s="327"/>
      <c r="C1" s="43"/>
      <c r="D1" s="43"/>
      <c r="E1" s="43"/>
      <c r="F1" s="43"/>
      <c r="G1" s="43"/>
      <c r="H1" s="43"/>
      <c r="I1" s="43" t="s">
        <v>3373</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3279</v>
      </c>
      <c r="E2" s="27" t="s">
        <v>3318</v>
      </c>
      <c r="F2" s="27" t="s">
        <v>3319</v>
      </c>
      <c r="G2" s="27" t="s">
        <v>3320</v>
      </c>
      <c r="H2" s="27" t="s">
        <v>3321</v>
      </c>
      <c r="I2" s="27" t="s">
        <v>3322</v>
      </c>
      <c r="J2" s="27" t="s">
        <v>3323</v>
      </c>
      <c r="K2" s="27" t="s">
        <v>3324</v>
      </c>
      <c r="L2" s="27" t="s">
        <v>3325</v>
      </c>
    </row>
    <row r="3" spans="1:53" x14ac:dyDescent="0.35">
      <c r="A3" s="14">
        <v>3</v>
      </c>
      <c r="B3" s="17" t="s">
        <v>3267</v>
      </c>
      <c r="C3" s="24">
        <v>0</v>
      </c>
      <c r="D3" s="24" t="s">
        <v>3266</v>
      </c>
      <c r="E3" s="24" t="s">
        <v>3317</v>
      </c>
      <c r="F3" s="24">
        <v>140</v>
      </c>
      <c r="G3" s="24">
        <v>110</v>
      </c>
      <c r="H3" s="24">
        <v>100</v>
      </c>
      <c r="I3" s="24">
        <v>150</v>
      </c>
      <c r="J3" s="24">
        <v>250</v>
      </c>
      <c r="K3" s="24">
        <v>100</v>
      </c>
      <c r="L3" s="24">
        <v>125</v>
      </c>
    </row>
    <row r="4" spans="1:53" x14ac:dyDescent="0.35">
      <c r="A4" s="14">
        <v>4</v>
      </c>
      <c r="B4" s="17" t="s">
        <v>3265</v>
      </c>
      <c r="C4" s="24">
        <v>1</v>
      </c>
      <c r="D4" s="24" t="s">
        <v>3264</v>
      </c>
      <c r="E4" s="24" t="s">
        <v>3317</v>
      </c>
      <c r="F4" s="24">
        <v>140</v>
      </c>
      <c r="G4" s="24">
        <v>115</v>
      </c>
      <c r="H4" s="24">
        <v>100</v>
      </c>
      <c r="I4" s="24">
        <v>140</v>
      </c>
      <c r="J4" s="24">
        <v>250</v>
      </c>
      <c r="K4" s="24">
        <v>100</v>
      </c>
      <c r="L4" s="24">
        <v>130</v>
      </c>
    </row>
    <row r="5" spans="1:53" x14ac:dyDescent="0.35">
      <c r="A5" s="14">
        <v>5</v>
      </c>
      <c r="B5" s="17" t="s">
        <v>3263</v>
      </c>
      <c r="C5" s="24">
        <v>2</v>
      </c>
      <c r="D5" s="24" t="s">
        <v>3262</v>
      </c>
      <c r="E5" s="24" t="s">
        <v>3317</v>
      </c>
      <c r="F5" s="24">
        <v>135</v>
      </c>
      <c r="G5" s="24">
        <v>120</v>
      </c>
      <c r="H5" s="24">
        <v>100</v>
      </c>
      <c r="I5" s="24">
        <v>150</v>
      </c>
      <c r="J5" s="24">
        <v>250</v>
      </c>
      <c r="K5" s="24">
        <v>100</v>
      </c>
      <c r="L5" s="24">
        <v>135</v>
      </c>
    </row>
    <row r="6" spans="1:53" x14ac:dyDescent="0.35">
      <c r="A6" s="14">
        <v>6</v>
      </c>
      <c r="B6" s="17" t="s">
        <v>3261</v>
      </c>
      <c r="C6" s="24">
        <v>3</v>
      </c>
      <c r="D6" s="24" t="s">
        <v>3260</v>
      </c>
      <c r="E6" s="24" t="s">
        <v>3317</v>
      </c>
      <c r="F6" s="24">
        <v>150</v>
      </c>
      <c r="G6" s="24">
        <v>120</v>
      </c>
      <c r="H6" s="24">
        <v>100</v>
      </c>
      <c r="I6" s="24">
        <v>150</v>
      </c>
      <c r="J6" s="24">
        <v>250</v>
      </c>
      <c r="K6" s="24">
        <v>100</v>
      </c>
      <c r="L6" s="24">
        <v>135</v>
      </c>
    </row>
    <row r="7" spans="1:53" x14ac:dyDescent="0.35">
      <c r="A7" s="14">
        <v>7</v>
      </c>
      <c r="B7" s="17" t="s">
        <v>3259</v>
      </c>
      <c r="C7" s="24">
        <v>4</v>
      </c>
      <c r="D7" s="24" t="s">
        <v>3258</v>
      </c>
      <c r="E7" s="24" t="s">
        <v>3317</v>
      </c>
      <c r="F7" s="24">
        <v>140</v>
      </c>
      <c r="G7" s="24">
        <v>115</v>
      </c>
      <c r="H7" s="24">
        <v>100</v>
      </c>
      <c r="I7" s="24">
        <v>140</v>
      </c>
      <c r="J7" s="24">
        <v>250</v>
      </c>
      <c r="K7" s="24">
        <v>100</v>
      </c>
      <c r="L7" s="24">
        <v>130</v>
      </c>
    </row>
    <row r="8" spans="1:53" x14ac:dyDescent="0.35">
      <c r="A8" s="14">
        <v>8</v>
      </c>
      <c r="B8" s="17" t="s">
        <v>3257</v>
      </c>
      <c r="C8" s="24">
        <v>5</v>
      </c>
      <c r="D8" s="24" t="s">
        <v>3256</v>
      </c>
      <c r="E8" s="24" t="s">
        <v>3317</v>
      </c>
      <c r="F8" s="24">
        <v>150</v>
      </c>
      <c r="G8" s="24">
        <v>110</v>
      </c>
      <c r="H8" s="24">
        <v>100</v>
      </c>
      <c r="I8" s="24">
        <v>120</v>
      </c>
      <c r="J8" s="24">
        <v>250</v>
      </c>
      <c r="K8" s="24">
        <v>100</v>
      </c>
      <c r="L8" s="24">
        <v>135</v>
      </c>
    </row>
    <row r="9" spans="1:53" x14ac:dyDescent="0.35">
      <c r="A9" s="14">
        <v>9</v>
      </c>
      <c r="B9" s="17" t="s">
        <v>3255</v>
      </c>
      <c r="C9" s="24">
        <v>6</v>
      </c>
      <c r="D9" s="24" t="s">
        <v>3254</v>
      </c>
      <c r="E9" s="24" t="s">
        <v>3317</v>
      </c>
      <c r="F9" s="24">
        <v>150</v>
      </c>
      <c r="G9" s="24">
        <v>120</v>
      </c>
      <c r="H9" s="24">
        <v>100</v>
      </c>
      <c r="I9" s="24">
        <v>150</v>
      </c>
      <c r="J9" s="24">
        <v>250</v>
      </c>
      <c r="K9" s="24">
        <v>100</v>
      </c>
      <c r="L9" s="24">
        <v>135</v>
      </c>
    </row>
    <row r="10" spans="1:53" x14ac:dyDescent="0.35">
      <c r="A10" s="14">
        <v>10</v>
      </c>
      <c r="B10" s="17" t="s">
        <v>3253</v>
      </c>
      <c r="C10" s="24">
        <v>7</v>
      </c>
      <c r="D10" s="24" t="s">
        <v>3252</v>
      </c>
      <c r="E10" s="24" t="s">
        <v>3317</v>
      </c>
      <c r="F10" s="24">
        <v>60</v>
      </c>
      <c r="G10" s="24">
        <v>60</v>
      </c>
      <c r="H10" s="24">
        <v>60</v>
      </c>
      <c r="I10" s="24">
        <v>120</v>
      </c>
      <c r="J10" s="24">
        <v>250</v>
      </c>
      <c r="K10" s="24">
        <v>100</v>
      </c>
      <c r="L10" s="24">
        <v>60</v>
      </c>
    </row>
    <row r="11" spans="1:53" x14ac:dyDescent="0.35">
      <c r="A11" s="14">
        <v>11</v>
      </c>
      <c r="B11" s="17" t="s">
        <v>3251</v>
      </c>
      <c r="C11" s="24">
        <v>8</v>
      </c>
      <c r="D11" s="24" t="s">
        <v>3250</v>
      </c>
      <c r="E11" s="24" t="s">
        <v>3317</v>
      </c>
      <c r="F11" s="24">
        <v>60</v>
      </c>
      <c r="G11" s="24">
        <v>60</v>
      </c>
      <c r="H11" s="24">
        <v>60</v>
      </c>
      <c r="I11" s="24">
        <v>80</v>
      </c>
      <c r="J11" s="24">
        <v>250</v>
      </c>
      <c r="K11" s="24">
        <v>100</v>
      </c>
      <c r="L11" s="24">
        <v>60</v>
      </c>
    </row>
    <row r="12" spans="1:53" x14ac:dyDescent="0.35">
      <c r="A12" s="14">
        <v>12</v>
      </c>
      <c r="B12" s="17" t="s">
        <v>3249</v>
      </c>
      <c r="C12" s="24">
        <v>9</v>
      </c>
      <c r="D12" s="24" t="s">
        <v>3248</v>
      </c>
      <c r="E12" s="24" t="s">
        <v>3317</v>
      </c>
      <c r="F12" s="24">
        <v>140</v>
      </c>
      <c r="G12" s="24">
        <v>120</v>
      </c>
      <c r="H12" s="24">
        <v>100</v>
      </c>
      <c r="I12" s="24">
        <v>120</v>
      </c>
      <c r="J12" s="24">
        <v>250</v>
      </c>
      <c r="K12" s="24">
        <v>100</v>
      </c>
      <c r="L12" s="24">
        <v>135</v>
      </c>
    </row>
    <row r="13" spans="1:53" x14ac:dyDescent="0.35">
      <c r="A13" s="14">
        <v>13</v>
      </c>
      <c r="B13" s="17" t="s">
        <v>3247</v>
      </c>
      <c r="C13" s="24">
        <v>10</v>
      </c>
      <c r="D13" s="24" t="s">
        <v>3246</v>
      </c>
      <c r="E13" s="24" t="s">
        <v>3317</v>
      </c>
      <c r="F13" s="24">
        <v>150</v>
      </c>
      <c r="G13" s="24">
        <v>120</v>
      </c>
      <c r="H13" s="24">
        <v>100</v>
      </c>
      <c r="I13" s="24">
        <v>150</v>
      </c>
      <c r="J13" s="24">
        <v>250</v>
      </c>
      <c r="K13" s="24">
        <v>100</v>
      </c>
      <c r="L13" s="24">
        <v>130</v>
      </c>
    </row>
    <row r="14" spans="1:53" x14ac:dyDescent="0.35">
      <c r="A14" s="14">
        <v>14</v>
      </c>
      <c r="B14" s="17" t="s">
        <v>3245</v>
      </c>
      <c r="C14" s="24">
        <v>11</v>
      </c>
      <c r="D14" s="24" t="s">
        <v>3244</v>
      </c>
      <c r="E14" s="24" t="s">
        <v>3317</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0"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733"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6343</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6345</v>
      </c>
      <c r="F2" s="78" t="s">
        <v>6344</v>
      </c>
    </row>
    <row r="3" spans="1:27" x14ac:dyDescent="0.35">
      <c r="A3" s="79">
        <v>1</v>
      </c>
      <c r="B3" s="80" t="s">
        <v>852</v>
      </c>
      <c r="C3" s="79" t="s">
        <v>852</v>
      </c>
      <c r="D3" s="79" t="s">
        <v>5954</v>
      </c>
      <c r="E3" s="79" t="s">
        <v>6336</v>
      </c>
      <c r="F3" s="79" t="s">
        <v>6204</v>
      </c>
      <c r="J3" s="79" t="s">
        <v>853</v>
      </c>
    </row>
    <row r="4" spans="1:27" x14ac:dyDescent="0.35">
      <c r="A4" s="79">
        <v>2</v>
      </c>
      <c r="B4" s="80"/>
      <c r="F4" s="79" t="s">
        <v>6342</v>
      </c>
    </row>
    <row r="5" spans="1:27" x14ac:dyDescent="0.35">
      <c r="A5" s="79">
        <v>3</v>
      </c>
      <c r="B5" s="80"/>
      <c r="F5" s="79" t="s">
        <v>6341</v>
      </c>
    </row>
    <row r="6" spans="1:27" x14ac:dyDescent="0.35">
      <c r="A6" s="79">
        <v>4</v>
      </c>
      <c r="B6" s="80"/>
      <c r="F6" s="79" t="s">
        <v>6003</v>
      </c>
      <c r="J6" s="79" t="s">
        <v>2765</v>
      </c>
    </row>
    <row r="7" spans="1:27" x14ac:dyDescent="0.35">
      <c r="A7" s="79">
        <v>5</v>
      </c>
      <c r="B7" s="80" t="s">
        <v>858</v>
      </c>
      <c r="C7" s="79" t="s">
        <v>858</v>
      </c>
      <c r="D7" s="79" t="s">
        <v>5954</v>
      </c>
      <c r="E7" s="79" t="s">
        <v>6336</v>
      </c>
      <c r="F7" s="79" t="s">
        <v>6340</v>
      </c>
      <c r="J7" s="79" t="s">
        <v>859</v>
      </c>
    </row>
    <row r="8" spans="1:27" x14ac:dyDescent="0.35">
      <c r="A8" s="79">
        <v>6</v>
      </c>
      <c r="B8" s="80"/>
      <c r="F8" s="79" t="s">
        <v>6339</v>
      </c>
    </row>
    <row r="9" spans="1:27" x14ac:dyDescent="0.35">
      <c r="A9" s="79">
        <v>7</v>
      </c>
      <c r="B9" s="80"/>
      <c r="F9" s="79" t="s">
        <v>6338</v>
      </c>
    </row>
    <row r="10" spans="1:27" x14ac:dyDescent="0.35">
      <c r="A10" s="79">
        <v>8</v>
      </c>
      <c r="B10" s="80"/>
      <c r="F10" s="79" t="s">
        <v>6337</v>
      </c>
    </row>
    <row r="11" spans="1:27" x14ac:dyDescent="0.35">
      <c r="A11" s="79">
        <v>9</v>
      </c>
      <c r="B11" s="80" t="s">
        <v>5804</v>
      </c>
      <c r="C11" s="79" t="s">
        <v>5804</v>
      </c>
      <c r="D11" s="79" t="s">
        <v>5954</v>
      </c>
      <c r="E11" s="79" t="s">
        <v>6336</v>
      </c>
      <c r="F11" s="79" t="s">
        <v>6349</v>
      </c>
      <c r="J11" s="79" t="s">
        <v>1415</v>
      </c>
    </row>
    <row r="12" spans="1:27" x14ac:dyDescent="0.35">
      <c r="A12" s="79">
        <v>10</v>
      </c>
      <c r="B12" s="80"/>
      <c r="F12" s="79" t="s">
        <v>6350</v>
      </c>
    </row>
    <row r="13" spans="1:27" x14ac:dyDescent="0.35">
      <c r="A13" s="79">
        <v>11</v>
      </c>
      <c r="B13" s="80"/>
      <c r="F13" s="79" t="s">
        <v>6261</v>
      </c>
    </row>
    <row r="14" spans="1:27" x14ac:dyDescent="0.35">
      <c r="A14" s="79">
        <v>12</v>
      </c>
      <c r="B14" s="80"/>
      <c r="F14" s="79" t="s">
        <v>6351</v>
      </c>
    </row>
    <row r="15" spans="1:27" x14ac:dyDescent="0.35">
      <c r="A15" s="79">
        <v>13</v>
      </c>
      <c r="B15" s="80" t="s">
        <v>1681</v>
      </c>
      <c r="C15" s="79" t="s">
        <v>1681</v>
      </c>
      <c r="D15" s="79" t="s">
        <v>5954</v>
      </c>
      <c r="E15" s="79" t="s">
        <v>5975</v>
      </c>
      <c r="F15" s="93" t="s">
        <v>6656</v>
      </c>
      <c r="J15" s="79" t="s">
        <v>1682</v>
      </c>
    </row>
    <row r="16" spans="1:27" x14ac:dyDescent="0.35">
      <c r="A16" s="79">
        <v>14</v>
      </c>
      <c r="B16" s="80"/>
      <c r="F16" s="79" t="s">
        <v>6335</v>
      </c>
    </row>
    <row r="17" spans="1:20" x14ac:dyDescent="0.35">
      <c r="A17" s="79">
        <v>15</v>
      </c>
      <c r="B17" s="80"/>
      <c r="F17" s="79" t="s">
        <v>6094</v>
      </c>
      <c r="M17" s="81" t="s">
        <v>6424</v>
      </c>
    </row>
    <row r="18" spans="1:20" x14ac:dyDescent="0.35">
      <c r="A18" s="79">
        <v>16</v>
      </c>
      <c r="B18" s="80"/>
      <c r="F18" s="82" t="s">
        <v>6426</v>
      </c>
      <c r="M18" s="82" t="s">
        <v>6425</v>
      </c>
    </row>
    <row r="19" spans="1:20" x14ac:dyDescent="0.35">
      <c r="A19" s="79">
        <v>17</v>
      </c>
      <c r="B19" s="80" t="s">
        <v>1683</v>
      </c>
      <c r="C19" s="79" t="s">
        <v>1683</v>
      </c>
      <c r="D19" s="79" t="s">
        <v>5954</v>
      </c>
      <c r="E19" s="79" t="s">
        <v>5975</v>
      </c>
      <c r="F19" s="93" t="s">
        <v>6656</v>
      </c>
      <c r="J19" s="79" t="s">
        <v>1684</v>
      </c>
    </row>
    <row r="20" spans="1:20" x14ac:dyDescent="0.35">
      <c r="A20" s="79">
        <v>18</v>
      </c>
      <c r="B20" s="80"/>
      <c r="F20" s="79" t="s">
        <v>6334</v>
      </c>
      <c r="O20" s="79" t="s">
        <v>2765</v>
      </c>
      <c r="P20" s="79" t="s">
        <v>322</v>
      </c>
      <c r="Q20" s="79" t="s">
        <v>2676</v>
      </c>
      <c r="R20" s="79" t="s">
        <v>329</v>
      </c>
      <c r="S20" s="79" t="s">
        <v>323</v>
      </c>
      <c r="T20" s="79" t="s">
        <v>2679</v>
      </c>
    </row>
    <row r="21" spans="1:20" x14ac:dyDescent="0.35">
      <c r="A21" s="79">
        <v>19</v>
      </c>
      <c r="B21" s="80"/>
      <c r="F21" s="79" t="s">
        <v>6094</v>
      </c>
      <c r="O21" s="79" t="s">
        <v>653</v>
      </c>
      <c r="P21" s="79">
        <v>250</v>
      </c>
      <c r="Q21" s="79">
        <v>75</v>
      </c>
      <c r="R21" s="79">
        <v>960</v>
      </c>
      <c r="S21" s="79">
        <v>1400</v>
      </c>
      <c r="T21" s="79">
        <v>250</v>
      </c>
    </row>
    <row r="22" spans="1:20" x14ac:dyDescent="0.35">
      <c r="A22" s="79">
        <v>20</v>
      </c>
      <c r="B22" s="80"/>
      <c r="F22" s="82" t="s">
        <v>6425</v>
      </c>
      <c r="O22" s="79" t="s">
        <v>581</v>
      </c>
      <c r="P22" s="79">
        <v>200</v>
      </c>
      <c r="Q22" s="79">
        <v>60</v>
      </c>
      <c r="R22" s="79">
        <v>384</v>
      </c>
      <c r="S22" s="79">
        <v>250</v>
      </c>
      <c r="T22" s="79">
        <v>10</v>
      </c>
    </row>
    <row r="23" spans="1:20" x14ac:dyDescent="0.35">
      <c r="A23" s="79">
        <v>21</v>
      </c>
      <c r="B23" s="80" t="s">
        <v>1685</v>
      </c>
      <c r="C23" s="79" t="s">
        <v>1685</v>
      </c>
      <c r="D23" s="79" t="s">
        <v>5954</v>
      </c>
      <c r="E23" s="79" t="s">
        <v>5975</v>
      </c>
      <c r="F23" s="93" t="s">
        <v>6656</v>
      </c>
      <c r="J23" s="93" t="s">
        <v>1686</v>
      </c>
      <c r="O23" s="79" t="s">
        <v>529</v>
      </c>
      <c r="P23" s="79">
        <v>250</v>
      </c>
      <c r="Q23" s="79">
        <v>50</v>
      </c>
      <c r="R23" s="79">
        <v>960</v>
      </c>
      <c r="S23" s="79">
        <v>900</v>
      </c>
      <c r="T23" s="79">
        <v>75</v>
      </c>
    </row>
    <row r="24" spans="1:20" x14ac:dyDescent="0.35">
      <c r="A24" s="79">
        <v>22</v>
      </c>
      <c r="B24" s="80"/>
      <c r="F24" s="79" t="s">
        <v>6333</v>
      </c>
      <c r="O24" s="79" t="s">
        <v>494</v>
      </c>
      <c r="P24" s="79">
        <v>500</v>
      </c>
      <c r="Q24" s="79">
        <v>100</v>
      </c>
      <c r="R24" s="79">
        <v>2304</v>
      </c>
      <c r="S24" s="79">
        <v>2800</v>
      </c>
      <c r="T24" s="79">
        <v>5</v>
      </c>
    </row>
    <row r="25" spans="1:20" x14ac:dyDescent="0.35">
      <c r="A25" s="79">
        <v>23</v>
      </c>
      <c r="B25" s="80"/>
      <c r="F25" s="79" t="s">
        <v>6094</v>
      </c>
      <c r="O25" s="79" t="s">
        <v>412</v>
      </c>
      <c r="P25" s="79">
        <v>375</v>
      </c>
      <c r="Q25" s="79">
        <v>75</v>
      </c>
      <c r="R25" s="79">
        <v>1088</v>
      </c>
      <c r="S25" s="79">
        <v>500</v>
      </c>
      <c r="T25" s="79">
        <v>30</v>
      </c>
    </row>
    <row r="26" spans="1:20" x14ac:dyDescent="0.35">
      <c r="A26" s="79">
        <v>24</v>
      </c>
      <c r="B26" s="80"/>
      <c r="F26" s="82" t="s">
        <v>6427</v>
      </c>
    </row>
    <row r="27" spans="1:20" x14ac:dyDescent="0.35">
      <c r="A27" s="79">
        <v>25</v>
      </c>
      <c r="B27" s="80" t="s">
        <v>863</v>
      </c>
      <c r="C27" s="79" t="s">
        <v>863</v>
      </c>
      <c r="D27" s="79" t="s">
        <v>5954</v>
      </c>
      <c r="E27" s="79" t="s">
        <v>6119</v>
      </c>
      <c r="F27" s="79" t="s">
        <v>6332</v>
      </c>
      <c r="J27" s="79" t="s">
        <v>864</v>
      </c>
    </row>
    <row r="28" spans="1:20" x14ac:dyDescent="0.35">
      <c r="A28" s="79">
        <v>26</v>
      </c>
      <c r="B28" s="80"/>
      <c r="F28" s="79" t="s">
        <v>6331</v>
      </c>
    </row>
    <row r="29" spans="1:20" x14ac:dyDescent="0.35">
      <c r="A29" s="79">
        <v>27</v>
      </c>
      <c r="B29" s="80"/>
      <c r="F29" s="93" t="s">
        <v>6658</v>
      </c>
    </row>
    <row r="30" spans="1:20" x14ac:dyDescent="0.35">
      <c r="A30" s="79">
        <v>28</v>
      </c>
      <c r="B30" s="80"/>
      <c r="F30" s="79" t="s">
        <v>6327</v>
      </c>
    </row>
    <row r="31" spans="1:20" x14ac:dyDescent="0.35">
      <c r="A31" s="79">
        <v>29</v>
      </c>
      <c r="B31" s="80" t="s">
        <v>5752</v>
      </c>
      <c r="C31" s="79" t="s">
        <v>5752</v>
      </c>
      <c r="D31" s="79" t="s">
        <v>5954</v>
      </c>
      <c r="E31" s="79" t="s">
        <v>6119</v>
      </c>
      <c r="F31" s="79" t="s">
        <v>6332</v>
      </c>
      <c r="J31" s="79" t="s">
        <v>871</v>
      </c>
    </row>
    <row r="32" spans="1:20" x14ac:dyDescent="0.35">
      <c r="A32" s="79">
        <v>30</v>
      </c>
      <c r="B32" s="80"/>
      <c r="F32" s="79" t="s">
        <v>6331</v>
      </c>
    </row>
    <row r="33" spans="1:10" x14ac:dyDescent="0.35">
      <c r="A33" s="79">
        <v>31</v>
      </c>
      <c r="B33" s="80"/>
      <c r="F33" s="93" t="s">
        <v>6685</v>
      </c>
    </row>
    <row r="34" spans="1:10" x14ac:dyDescent="0.35">
      <c r="A34" s="79">
        <v>32</v>
      </c>
      <c r="B34" s="80"/>
      <c r="F34" s="79" t="s">
        <v>6327</v>
      </c>
    </row>
    <row r="35" spans="1:10" x14ac:dyDescent="0.35">
      <c r="A35" s="79">
        <v>33</v>
      </c>
      <c r="B35" s="80" t="s">
        <v>5753</v>
      </c>
      <c r="C35" s="79" t="s">
        <v>5753</v>
      </c>
      <c r="D35" s="79" t="s">
        <v>5954</v>
      </c>
      <c r="E35" s="79" t="s">
        <v>6119</v>
      </c>
      <c r="F35" s="79" t="s">
        <v>6332</v>
      </c>
      <c r="I35" s="27">
        <v>35</v>
      </c>
      <c r="J35" s="79" t="s">
        <v>873</v>
      </c>
    </row>
    <row r="36" spans="1:10" x14ac:dyDescent="0.35">
      <c r="A36" s="79">
        <v>34</v>
      </c>
      <c r="B36" s="80"/>
      <c r="F36" s="79" t="s">
        <v>6331</v>
      </c>
      <c r="I36" s="27">
        <v>55</v>
      </c>
    </row>
    <row r="37" spans="1:10" x14ac:dyDescent="0.35">
      <c r="A37" s="79">
        <v>35</v>
      </c>
      <c r="B37" s="80"/>
      <c r="F37" s="93" t="s">
        <v>6686</v>
      </c>
      <c r="I37" s="27">
        <v>75</v>
      </c>
    </row>
    <row r="38" spans="1:10" x14ac:dyDescent="0.35">
      <c r="A38" s="79">
        <v>36</v>
      </c>
      <c r="B38" s="80"/>
      <c r="F38" s="79" t="s">
        <v>6327</v>
      </c>
      <c r="I38" s="27">
        <v>45</v>
      </c>
    </row>
    <row r="39" spans="1:10" x14ac:dyDescent="0.35">
      <c r="A39" s="79">
        <v>37</v>
      </c>
      <c r="B39" s="80" t="s">
        <v>875</v>
      </c>
      <c r="C39" s="79" t="s">
        <v>875</v>
      </c>
      <c r="D39" s="79" t="s">
        <v>5954</v>
      </c>
      <c r="E39" s="79" t="s">
        <v>6119</v>
      </c>
      <c r="F39" s="79" t="s">
        <v>6332</v>
      </c>
      <c r="I39" s="27">
        <v>65</v>
      </c>
      <c r="J39" s="79" t="s">
        <v>876</v>
      </c>
    </row>
    <row r="40" spans="1:10" x14ac:dyDescent="0.35">
      <c r="A40" s="79">
        <v>38</v>
      </c>
      <c r="B40" s="80"/>
      <c r="F40" s="79" t="s">
        <v>6331</v>
      </c>
      <c r="I40" s="27">
        <v>85</v>
      </c>
    </row>
    <row r="41" spans="1:10" x14ac:dyDescent="0.35">
      <c r="A41" s="79">
        <v>39</v>
      </c>
      <c r="B41" s="80"/>
      <c r="F41" s="93" t="s">
        <v>6657</v>
      </c>
      <c r="I41" s="27">
        <v>55</v>
      </c>
    </row>
    <row r="42" spans="1:10" x14ac:dyDescent="0.35">
      <c r="A42" s="79">
        <v>40</v>
      </c>
      <c r="B42" s="80"/>
      <c r="F42" s="79" t="s">
        <v>6327</v>
      </c>
      <c r="I42" s="27">
        <v>80</v>
      </c>
    </row>
    <row r="43" spans="1:10" x14ac:dyDescent="0.35">
      <c r="A43" s="79">
        <v>41</v>
      </c>
      <c r="B43" s="80" t="s">
        <v>5754</v>
      </c>
      <c r="C43" s="79" t="s">
        <v>5754</v>
      </c>
      <c r="D43" s="79" t="s">
        <v>5954</v>
      </c>
      <c r="E43" s="79" t="s">
        <v>6119</v>
      </c>
      <c r="F43" s="79" t="s">
        <v>6332</v>
      </c>
      <c r="I43" s="27">
        <v>105</v>
      </c>
      <c r="J43" s="79" t="s">
        <v>879</v>
      </c>
    </row>
    <row r="44" spans="1:10" x14ac:dyDescent="0.35">
      <c r="A44" s="79">
        <v>42</v>
      </c>
      <c r="B44" s="80"/>
      <c r="F44" s="79" t="s">
        <v>6331</v>
      </c>
    </row>
    <row r="45" spans="1:10" x14ac:dyDescent="0.35">
      <c r="A45" s="79">
        <v>43</v>
      </c>
      <c r="B45" s="80"/>
      <c r="F45" s="93" t="s">
        <v>6659</v>
      </c>
    </row>
    <row r="46" spans="1:10" x14ac:dyDescent="0.35">
      <c r="A46" s="79">
        <v>44</v>
      </c>
      <c r="B46" s="80"/>
      <c r="F46" s="79" t="s">
        <v>6327</v>
      </c>
    </row>
    <row r="47" spans="1:10" x14ac:dyDescent="0.35">
      <c r="A47" s="79">
        <v>45</v>
      </c>
      <c r="B47" s="80" t="s">
        <v>5755</v>
      </c>
      <c r="C47" s="79" t="s">
        <v>5755</v>
      </c>
      <c r="D47" s="79" t="s">
        <v>5954</v>
      </c>
      <c r="E47" s="79" t="s">
        <v>6119</v>
      </c>
      <c r="F47" s="79" t="s">
        <v>6332</v>
      </c>
      <c r="J47" s="79" t="s">
        <v>881</v>
      </c>
    </row>
    <row r="48" spans="1:10" x14ac:dyDescent="0.35">
      <c r="A48" s="79">
        <v>46</v>
      </c>
      <c r="B48" s="80"/>
      <c r="F48" s="79" t="s">
        <v>6331</v>
      </c>
    </row>
    <row r="49" spans="1:15" x14ac:dyDescent="0.35">
      <c r="A49" s="79">
        <v>47</v>
      </c>
      <c r="B49" s="80"/>
      <c r="F49" s="93" t="s">
        <v>6687</v>
      </c>
    </row>
    <row r="50" spans="1:15" x14ac:dyDescent="0.35">
      <c r="A50" s="79">
        <v>48</v>
      </c>
      <c r="B50" s="80"/>
      <c r="F50" s="79" t="s">
        <v>6327</v>
      </c>
    </row>
    <row r="51" spans="1:15" x14ac:dyDescent="0.35">
      <c r="A51" s="79">
        <v>49</v>
      </c>
      <c r="B51" s="80" t="s">
        <v>5756</v>
      </c>
      <c r="C51" s="79" t="s">
        <v>5756</v>
      </c>
      <c r="D51" s="79" t="s">
        <v>5954</v>
      </c>
      <c r="E51" s="79" t="s">
        <v>6119</v>
      </c>
      <c r="F51" s="79" t="s">
        <v>6332</v>
      </c>
      <c r="J51" s="79" t="s">
        <v>883</v>
      </c>
    </row>
    <row r="52" spans="1:15" x14ac:dyDescent="0.35">
      <c r="A52" s="79">
        <v>50</v>
      </c>
      <c r="B52" s="80"/>
      <c r="F52" s="79" t="s">
        <v>6331</v>
      </c>
    </row>
    <row r="53" spans="1:15" x14ac:dyDescent="0.35">
      <c r="A53" s="79">
        <v>51</v>
      </c>
      <c r="B53" s="80"/>
      <c r="F53" s="93" t="s">
        <v>6685</v>
      </c>
    </row>
    <row r="54" spans="1:15" x14ac:dyDescent="0.35">
      <c r="A54" s="79">
        <v>52</v>
      </c>
      <c r="B54" s="80"/>
      <c r="F54" s="79" t="s">
        <v>6327</v>
      </c>
    </row>
    <row r="55" spans="1:15" x14ac:dyDescent="0.35">
      <c r="A55" s="79">
        <v>53</v>
      </c>
      <c r="B55" s="80" t="s">
        <v>5757</v>
      </c>
      <c r="C55" s="79" t="s">
        <v>5757</v>
      </c>
      <c r="D55" s="79" t="s">
        <v>5954</v>
      </c>
      <c r="E55" s="79" t="s">
        <v>6119</v>
      </c>
      <c r="F55" s="79" t="s">
        <v>6332</v>
      </c>
      <c r="J55" s="79" t="s">
        <v>885</v>
      </c>
    </row>
    <row r="56" spans="1:15" x14ac:dyDescent="0.35">
      <c r="A56" s="79">
        <v>54</v>
      </c>
      <c r="B56" s="80"/>
      <c r="F56" s="79" t="s">
        <v>6331</v>
      </c>
    </row>
    <row r="57" spans="1:15" x14ac:dyDescent="0.35">
      <c r="A57" s="79">
        <v>55</v>
      </c>
      <c r="B57" s="80"/>
      <c r="F57" s="93" t="s">
        <v>6688</v>
      </c>
    </row>
    <row r="58" spans="1:15" x14ac:dyDescent="0.35">
      <c r="A58" s="79">
        <v>56</v>
      </c>
      <c r="B58" s="80"/>
      <c r="F58" s="79" t="s">
        <v>6327</v>
      </c>
    </row>
    <row r="59" spans="1:15" x14ac:dyDescent="0.35">
      <c r="A59" s="79">
        <v>57</v>
      </c>
      <c r="B59" s="80" t="s">
        <v>5758</v>
      </c>
      <c r="C59" s="79" t="s">
        <v>5758</v>
      </c>
      <c r="D59" s="79" t="s">
        <v>5954</v>
      </c>
      <c r="E59" s="79" t="s">
        <v>6119</v>
      </c>
      <c r="F59" s="79" t="s">
        <v>6332</v>
      </c>
      <c r="J59" s="79" t="s">
        <v>887</v>
      </c>
    </row>
    <row r="60" spans="1:15" x14ac:dyDescent="0.35">
      <c r="A60" s="79">
        <v>58</v>
      </c>
      <c r="B60" s="80"/>
      <c r="F60" s="79" t="s">
        <v>6331</v>
      </c>
    </row>
    <row r="61" spans="1:15" x14ac:dyDescent="0.35">
      <c r="A61" s="79">
        <v>59</v>
      </c>
      <c r="B61" s="80"/>
      <c r="F61" s="93" t="s">
        <v>6689</v>
      </c>
    </row>
    <row r="62" spans="1:15" x14ac:dyDescent="0.35">
      <c r="A62" s="79">
        <v>60</v>
      </c>
      <c r="B62" s="80"/>
      <c r="F62" s="93" t="s">
        <v>6327</v>
      </c>
    </row>
    <row r="63" spans="1:15" x14ac:dyDescent="0.35">
      <c r="A63" s="79">
        <v>61</v>
      </c>
      <c r="B63" s="80" t="s">
        <v>5927</v>
      </c>
      <c r="C63" s="79" t="s">
        <v>5927</v>
      </c>
      <c r="D63" s="79" t="s">
        <v>5954</v>
      </c>
      <c r="E63" s="79" t="s">
        <v>6119</v>
      </c>
      <c r="F63" s="79" t="s">
        <v>6394</v>
      </c>
      <c r="J63" s="79" t="s">
        <v>3578</v>
      </c>
      <c r="O63" s="91" t="s">
        <v>6136</v>
      </c>
    </row>
    <row r="64" spans="1:15" x14ac:dyDescent="0.35">
      <c r="A64" s="79">
        <v>62</v>
      </c>
      <c r="B64" s="80"/>
      <c r="F64" s="93" t="s">
        <v>6629</v>
      </c>
      <c r="O64" s="92" t="s">
        <v>6504</v>
      </c>
    </row>
    <row r="65" spans="1:15" x14ac:dyDescent="0.35">
      <c r="A65" s="79">
        <v>63</v>
      </c>
      <c r="B65" s="80"/>
      <c r="F65" s="92" t="s">
        <v>6631</v>
      </c>
      <c r="O65" s="91" t="s">
        <v>6135</v>
      </c>
    </row>
    <row r="66" spans="1:15" x14ac:dyDescent="0.35">
      <c r="A66" s="79">
        <v>64</v>
      </c>
      <c r="B66" s="80"/>
      <c r="F66" s="93" t="s">
        <v>6630</v>
      </c>
      <c r="O66" s="92" t="s">
        <v>6503</v>
      </c>
    </row>
    <row r="67" spans="1:15" x14ac:dyDescent="0.35">
      <c r="A67" s="79">
        <v>65</v>
      </c>
      <c r="B67" s="80" t="s">
        <v>920</v>
      </c>
      <c r="C67" s="79" t="s">
        <v>920</v>
      </c>
      <c r="D67" s="79" t="s">
        <v>5954</v>
      </c>
      <c r="E67" s="79" t="s">
        <v>6119</v>
      </c>
      <c r="F67" s="79" t="s">
        <v>6329</v>
      </c>
      <c r="J67" s="79" t="s">
        <v>921</v>
      </c>
    </row>
    <row r="68" spans="1:15" x14ac:dyDescent="0.35">
      <c r="A68" s="79">
        <v>66</v>
      </c>
      <c r="B68" s="80"/>
      <c r="F68" s="79" t="s">
        <v>6128</v>
      </c>
    </row>
    <row r="69" spans="1:15" x14ac:dyDescent="0.35">
      <c r="A69" s="79">
        <v>67</v>
      </c>
      <c r="B69" s="80"/>
      <c r="F69" s="79" t="s">
        <v>6328</v>
      </c>
    </row>
    <row r="70" spans="1:15" x14ac:dyDescent="0.35">
      <c r="A70" s="79">
        <v>68</v>
      </c>
      <c r="B70" s="80"/>
      <c r="F70" s="79" t="s">
        <v>6327</v>
      </c>
    </row>
    <row r="71" spans="1:15" x14ac:dyDescent="0.35">
      <c r="A71" s="79">
        <v>69</v>
      </c>
      <c r="B71" s="80" t="s">
        <v>5766</v>
      </c>
      <c r="C71" s="79" t="s">
        <v>5766</v>
      </c>
      <c r="D71" s="79" t="s">
        <v>5954</v>
      </c>
      <c r="E71" s="79" t="s">
        <v>6119</v>
      </c>
      <c r="F71" s="79" t="s">
        <v>6329</v>
      </c>
      <c r="J71" s="79" t="s">
        <v>3617</v>
      </c>
    </row>
    <row r="72" spans="1:15" x14ac:dyDescent="0.35">
      <c r="A72" s="79">
        <v>70</v>
      </c>
      <c r="B72" s="80"/>
      <c r="F72" s="79" t="s">
        <v>6127</v>
      </c>
    </row>
    <row r="73" spans="1:15" x14ac:dyDescent="0.35">
      <c r="A73" s="79">
        <v>71</v>
      </c>
      <c r="B73" s="80"/>
      <c r="F73" s="79" t="s">
        <v>6352</v>
      </c>
    </row>
    <row r="74" spans="1:15" x14ac:dyDescent="0.35">
      <c r="A74" s="79">
        <v>72</v>
      </c>
      <c r="B74" s="80"/>
      <c r="F74" s="79" t="s">
        <v>6327</v>
      </c>
    </row>
    <row r="75" spans="1:15" x14ac:dyDescent="0.35">
      <c r="A75" s="79">
        <v>73</v>
      </c>
      <c r="B75" s="80" t="s">
        <v>5760</v>
      </c>
      <c r="C75" s="79" t="s">
        <v>5760</v>
      </c>
      <c r="D75" s="79" t="s">
        <v>5954</v>
      </c>
      <c r="E75" s="79" t="s">
        <v>6119</v>
      </c>
      <c r="F75" s="79" t="s">
        <v>6329</v>
      </c>
      <c r="J75" s="79" t="s">
        <v>926</v>
      </c>
    </row>
    <row r="76" spans="1:15" x14ac:dyDescent="0.35">
      <c r="A76" s="79">
        <v>74</v>
      </c>
      <c r="B76" s="80"/>
      <c r="F76" s="79" t="s">
        <v>6127</v>
      </c>
    </row>
    <row r="77" spans="1:15" x14ac:dyDescent="0.35">
      <c r="A77" s="79">
        <v>75</v>
      </c>
      <c r="B77" s="80"/>
      <c r="F77" s="79" t="s">
        <v>6328</v>
      </c>
    </row>
    <row r="78" spans="1:15" x14ac:dyDescent="0.35">
      <c r="A78" s="79">
        <v>76</v>
      </c>
      <c r="B78" s="80"/>
      <c r="F78" s="79" t="s">
        <v>6327</v>
      </c>
    </row>
    <row r="79" spans="1:15" x14ac:dyDescent="0.35">
      <c r="A79" s="79">
        <v>77</v>
      </c>
      <c r="B79" s="80" t="s">
        <v>5761</v>
      </c>
      <c r="C79" s="79" t="s">
        <v>5761</v>
      </c>
      <c r="D79" s="79" t="s">
        <v>5954</v>
      </c>
      <c r="E79" s="79" t="s">
        <v>6119</v>
      </c>
      <c r="F79" s="79" t="s">
        <v>6329</v>
      </c>
      <c r="J79" s="79" t="s">
        <v>927</v>
      </c>
    </row>
    <row r="80" spans="1:15" x14ac:dyDescent="0.35">
      <c r="A80" s="79">
        <v>78</v>
      </c>
      <c r="B80" s="80"/>
      <c r="F80" s="79" t="s">
        <v>6127</v>
      </c>
    </row>
    <row r="81" spans="1:10" x14ac:dyDescent="0.35">
      <c r="A81" s="79">
        <v>79</v>
      </c>
      <c r="B81" s="80"/>
      <c r="F81" s="79" t="s">
        <v>6328</v>
      </c>
    </row>
    <row r="82" spans="1:10" x14ac:dyDescent="0.35">
      <c r="A82" s="79">
        <v>80</v>
      </c>
      <c r="B82" s="80"/>
      <c r="F82" s="79" t="s">
        <v>6327</v>
      </c>
    </row>
    <row r="83" spans="1:10" x14ac:dyDescent="0.35">
      <c r="A83" s="79">
        <v>81</v>
      </c>
      <c r="B83" s="80" t="s">
        <v>928</v>
      </c>
      <c r="C83" s="79" t="s">
        <v>928</v>
      </c>
      <c r="D83" s="79" t="s">
        <v>5954</v>
      </c>
      <c r="E83" s="79" t="s">
        <v>6119</v>
      </c>
      <c r="F83" s="79" t="s">
        <v>6329</v>
      </c>
      <c r="J83" s="79" t="s">
        <v>929</v>
      </c>
    </row>
    <row r="84" spans="1:10" x14ac:dyDescent="0.35">
      <c r="A84" s="79">
        <v>82</v>
      </c>
      <c r="B84" s="80"/>
      <c r="F84" s="79" t="s">
        <v>6383</v>
      </c>
    </row>
    <row r="85" spans="1:10" x14ac:dyDescent="0.35">
      <c r="A85" s="79">
        <v>83</v>
      </c>
      <c r="B85" s="80"/>
      <c r="F85" s="79" t="s">
        <v>6330</v>
      </c>
    </row>
    <row r="86" spans="1:10" x14ac:dyDescent="0.35">
      <c r="A86" s="79">
        <v>84</v>
      </c>
      <c r="B86" s="80"/>
      <c r="F86" s="79" t="s">
        <v>6327</v>
      </c>
    </row>
    <row r="87" spans="1:10" x14ac:dyDescent="0.35">
      <c r="A87" s="79">
        <v>85</v>
      </c>
      <c r="B87" s="80" t="s">
        <v>5762</v>
      </c>
      <c r="C87" s="79" t="s">
        <v>5762</v>
      </c>
      <c r="D87" s="79" t="s">
        <v>5954</v>
      </c>
      <c r="E87" s="79" t="s">
        <v>6119</v>
      </c>
      <c r="F87" s="79" t="s">
        <v>6329</v>
      </c>
      <c r="J87" s="79" t="s">
        <v>932</v>
      </c>
    </row>
    <row r="88" spans="1:10" x14ac:dyDescent="0.35">
      <c r="A88" s="79">
        <v>86</v>
      </c>
      <c r="B88" s="80"/>
      <c r="F88" s="79" t="s">
        <v>6383</v>
      </c>
    </row>
    <row r="89" spans="1:10" x14ac:dyDescent="0.35">
      <c r="A89" s="79">
        <v>87</v>
      </c>
      <c r="B89" s="80"/>
      <c r="F89" s="79" t="s">
        <v>6328</v>
      </c>
    </row>
    <row r="90" spans="1:10" x14ac:dyDescent="0.35">
      <c r="A90" s="79">
        <v>88</v>
      </c>
      <c r="B90" s="80"/>
      <c r="F90" s="79" t="s">
        <v>6327</v>
      </c>
    </row>
    <row r="91" spans="1:10" x14ac:dyDescent="0.35">
      <c r="A91" s="79">
        <v>89</v>
      </c>
      <c r="B91" s="80" t="s">
        <v>5763</v>
      </c>
      <c r="C91" s="79" t="s">
        <v>5763</v>
      </c>
      <c r="D91" s="79" t="s">
        <v>5954</v>
      </c>
      <c r="E91" s="79" t="s">
        <v>6119</v>
      </c>
      <c r="F91" s="79" t="s">
        <v>6329</v>
      </c>
      <c r="J91" s="79" t="s">
        <v>933</v>
      </c>
    </row>
    <row r="92" spans="1:10" x14ac:dyDescent="0.35">
      <c r="A92" s="79">
        <v>90</v>
      </c>
      <c r="B92" s="80"/>
      <c r="F92" s="79" t="s">
        <v>6383</v>
      </c>
    </row>
    <row r="93" spans="1:10" x14ac:dyDescent="0.35">
      <c r="A93" s="79">
        <v>91</v>
      </c>
      <c r="B93" s="80"/>
      <c r="F93" s="79" t="s">
        <v>6328</v>
      </c>
    </row>
    <row r="94" spans="1:10" x14ac:dyDescent="0.35">
      <c r="A94" s="79">
        <v>92</v>
      </c>
      <c r="B94" s="80"/>
      <c r="F94" s="79" t="s">
        <v>6327</v>
      </c>
    </row>
    <row r="95" spans="1:10" x14ac:dyDescent="0.35">
      <c r="A95" s="79">
        <v>93</v>
      </c>
      <c r="B95" s="80" t="s">
        <v>935</v>
      </c>
      <c r="C95" s="79" t="s">
        <v>935</v>
      </c>
      <c r="D95" s="79" t="s">
        <v>5954</v>
      </c>
      <c r="E95" s="79" t="s">
        <v>6119</v>
      </c>
      <c r="F95" s="79" t="s">
        <v>6329</v>
      </c>
      <c r="J95" s="79" t="s">
        <v>936</v>
      </c>
    </row>
    <row r="96" spans="1:10" x14ac:dyDescent="0.35">
      <c r="A96" s="79">
        <v>94</v>
      </c>
      <c r="B96" s="80"/>
      <c r="F96" s="79" t="s">
        <v>6124</v>
      </c>
    </row>
    <row r="97" spans="1:17" x14ac:dyDescent="0.35">
      <c r="A97" s="79">
        <v>95</v>
      </c>
      <c r="B97" s="80"/>
      <c r="F97" s="79" t="s">
        <v>6328</v>
      </c>
    </row>
    <row r="98" spans="1:17" x14ac:dyDescent="0.35">
      <c r="A98" s="79">
        <v>96</v>
      </c>
      <c r="B98" s="80"/>
      <c r="F98" s="79" t="s">
        <v>6327</v>
      </c>
    </row>
    <row r="99" spans="1:17" x14ac:dyDescent="0.35">
      <c r="A99" s="79">
        <v>97</v>
      </c>
      <c r="B99" s="80" t="s">
        <v>5764</v>
      </c>
      <c r="C99" s="79" t="s">
        <v>5764</v>
      </c>
      <c r="D99" s="79" t="s">
        <v>5954</v>
      </c>
      <c r="E99" s="79" t="s">
        <v>6119</v>
      </c>
      <c r="F99" s="79" t="s">
        <v>6329</v>
      </c>
      <c r="J99" s="79" t="s">
        <v>938</v>
      </c>
    </row>
    <row r="100" spans="1:17" x14ac:dyDescent="0.35">
      <c r="A100" s="79">
        <v>98</v>
      </c>
      <c r="B100" s="80"/>
      <c r="F100" s="79" t="s">
        <v>6124</v>
      </c>
    </row>
    <row r="101" spans="1:17" x14ac:dyDescent="0.35">
      <c r="A101" s="79">
        <v>99</v>
      </c>
      <c r="B101" s="80"/>
      <c r="F101" s="79" t="s">
        <v>6328</v>
      </c>
    </row>
    <row r="102" spans="1:17" x14ac:dyDescent="0.35">
      <c r="A102" s="79">
        <v>100</v>
      </c>
      <c r="B102" s="80"/>
      <c r="F102" s="79" t="s">
        <v>6327</v>
      </c>
    </row>
    <row r="103" spans="1:17" x14ac:dyDescent="0.35">
      <c r="A103" s="79">
        <v>101</v>
      </c>
      <c r="B103" s="80" t="s">
        <v>5765</v>
      </c>
      <c r="C103" s="79" t="s">
        <v>5765</v>
      </c>
      <c r="D103" s="79" t="s">
        <v>5954</v>
      </c>
      <c r="E103" s="79" t="s">
        <v>6119</v>
      </c>
      <c r="F103" s="79" t="s">
        <v>6329</v>
      </c>
      <c r="J103" s="79" t="s">
        <v>940</v>
      </c>
    </row>
    <row r="104" spans="1:17" x14ac:dyDescent="0.35">
      <c r="A104" s="79">
        <v>102</v>
      </c>
      <c r="B104" s="80"/>
      <c r="F104" s="79" t="s">
        <v>6124</v>
      </c>
    </row>
    <row r="105" spans="1:17" x14ac:dyDescent="0.35">
      <c r="A105" s="79">
        <v>103</v>
      </c>
      <c r="B105" s="80"/>
      <c r="F105" s="79" t="s">
        <v>6353</v>
      </c>
    </row>
    <row r="106" spans="1:17" x14ac:dyDescent="0.35">
      <c r="A106" s="79">
        <v>104</v>
      </c>
      <c r="B106" s="80"/>
      <c r="F106" s="79" t="s">
        <v>6327</v>
      </c>
    </row>
    <row r="107" spans="1:17" x14ac:dyDescent="0.35">
      <c r="A107" s="79">
        <v>105</v>
      </c>
      <c r="B107" s="80" t="s">
        <v>942</v>
      </c>
      <c r="C107" s="79" t="s">
        <v>942</v>
      </c>
      <c r="D107" s="79" t="s">
        <v>5954</v>
      </c>
      <c r="E107" s="79" t="s">
        <v>6119</v>
      </c>
      <c r="F107" s="79" t="s">
        <v>6326</v>
      </c>
      <c r="J107" s="79" t="s">
        <v>943</v>
      </c>
    </row>
    <row r="108" spans="1:17" x14ac:dyDescent="0.35">
      <c r="A108" s="79">
        <v>106</v>
      </c>
      <c r="B108" s="80"/>
      <c r="F108" s="79" t="s">
        <v>6384</v>
      </c>
    </row>
    <row r="109" spans="1:17" x14ac:dyDescent="0.35">
      <c r="A109" s="79">
        <v>107</v>
      </c>
      <c r="B109" s="80"/>
      <c r="F109" s="79" t="s">
        <v>5970</v>
      </c>
    </row>
    <row r="110" spans="1:17" x14ac:dyDescent="0.35">
      <c r="A110" s="79">
        <v>108</v>
      </c>
      <c r="B110" s="80"/>
      <c r="F110" s="79" t="s">
        <v>6395</v>
      </c>
      <c r="N110" s="79" t="s">
        <v>2694</v>
      </c>
      <c r="O110" s="79" t="s">
        <v>6364</v>
      </c>
      <c r="Q110" s="79" t="s">
        <v>6363</v>
      </c>
    </row>
    <row r="111" spans="1:17" x14ac:dyDescent="0.35">
      <c r="A111" s="79">
        <v>109</v>
      </c>
      <c r="B111" s="80" t="s">
        <v>894</v>
      </c>
      <c r="C111" s="79" t="s">
        <v>894</v>
      </c>
      <c r="D111" s="79" t="s">
        <v>5954</v>
      </c>
      <c r="E111" s="79" t="s">
        <v>6119</v>
      </c>
      <c r="F111" s="79" t="s">
        <v>6355</v>
      </c>
      <c r="H111" s="79" t="s">
        <v>2694</v>
      </c>
      <c r="J111" s="79" t="s">
        <v>895</v>
      </c>
      <c r="M111" s="79" t="s">
        <v>623</v>
      </c>
      <c r="N111" s="85">
        <v>0.92258165829145733</v>
      </c>
      <c r="O111" s="79">
        <v>7</v>
      </c>
      <c r="Q111" s="79">
        <v>120</v>
      </c>
    </row>
    <row r="112" spans="1:17" x14ac:dyDescent="0.35">
      <c r="A112" s="79">
        <v>110</v>
      </c>
      <c r="B112" s="80"/>
      <c r="F112" s="79" t="s">
        <v>6372</v>
      </c>
      <c r="H112" s="79" t="s">
        <v>2690</v>
      </c>
    </row>
    <row r="113" spans="1:21" x14ac:dyDescent="0.35">
      <c r="A113" s="79">
        <v>111</v>
      </c>
      <c r="B113" s="80"/>
      <c r="F113" s="79" t="s">
        <v>6365</v>
      </c>
      <c r="H113" s="79" t="s">
        <v>6354</v>
      </c>
    </row>
    <row r="114" spans="1:21" x14ac:dyDescent="0.35">
      <c r="A114" s="79">
        <v>112</v>
      </c>
      <c r="B114" s="80"/>
      <c r="F114" s="79" t="s">
        <v>6366</v>
      </c>
      <c r="T114" s="86" t="s">
        <v>3463</v>
      </c>
      <c r="U114" s="85">
        <v>0.97139550264550267</v>
      </c>
    </row>
    <row r="115" spans="1:21" x14ac:dyDescent="0.35">
      <c r="A115" s="79">
        <v>113</v>
      </c>
      <c r="B115" s="80" t="s">
        <v>889</v>
      </c>
      <c r="C115" s="79" t="s">
        <v>889</v>
      </c>
      <c r="D115" s="79" t="s">
        <v>5954</v>
      </c>
      <c r="E115" s="79" t="s">
        <v>6119</v>
      </c>
      <c r="F115" s="79" t="s">
        <v>6356</v>
      </c>
      <c r="J115" s="79" t="s">
        <v>890</v>
      </c>
      <c r="M115" s="79" t="s">
        <v>626</v>
      </c>
      <c r="N115" s="85">
        <v>0.97139550264550267</v>
      </c>
      <c r="O115" s="79">
        <v>14</v>
      </c>
      <c r="Q115" s="79">
        <v>100</v>
      </c>
      <c r="T115" s="86" t="s">
        <v>3464</v>
      </c>
      <c r="U115" s="85">
        <v>0.92258165829145733</v>
      </c>
    </row>
    <row r="116" spans="1:21" x14ac:dyDescent="0.35">
      <c r="A116" s="79">
        <v>114</v>
      </c>
      <c r="B116" s="80"/>
      <c r="F116" s="79" t="s">
        <v>6367</v>
      </c>
      <c r="T116" s="86" t="s">
        <v>899</v>
      </c>
      <c r="U116" s="85">
        <v>0.83832762557077622</v>
      </c>
    </row>
    <row r="117" spans="1:21" x14ac:dyDescent="0.35">
      <c r="A117" s="79">
        <v>115</v>
      </c>
      <c r="B117" s="80"/>
      <c r="F117" s="79" t="s">
        <v>6368</v>
      </c>
      <c r="T117" s="86" t="s">
        <v>904</v>
      </c>
      <c r="U117" s="85">
        <v>0.72758421400264206</v>
      </c>
    </row>
    <row r="118" spans="1:21" x14ac:dyDescent="0.35">
      <c r="A118" s="79">
        <v>116</v>
      </c>
      <c r="B118" s="80"/>
      <c r="F118" s="79" t="s">
        <v>6369</v>
      </c>
      <c r="T118" s="86" t="s">
        <v>3465</v>
      </c>
      <c r="U118" s="85">
        <v>0.9888352782764811</v>
      </c>
    </row>
    <row r="119" spans="1:21" x14ac:dyDescent="0.35">
      <c r="A119" s="79">
        <v>117</v>
      </c>
      <c r="B119" s="80" t="s">
        <v>898</v>
      </c>
      <c r="C119" s="79" t="s">
        <v>898</v>
      </c>
      <c r="D119" s="79" t="s">
        <v>5954</v>
      </c>
      <c r="E119" s="79" t="s">
        <v>6119</v>
      </c>
      <c r="F119" s="79" t="s">
        <v>6357</v>
      </c>
      <c r="J119" s="79" t="s">
        <v>899</v>
      </c>
      <c r="M119" s="79" t="s">
        <v>620</v>
      </c>
      <c r="N119" s="85">
        <v>0.83832762557077622</v>
      </c>
      <c r="O119" s="79">
        <v>9</v>
      </c>
      <c r="Q119" s="79">
        <v>100</v>
      </c>
      <c r="T119" s="86" t="s">
        <v>912</v>
      </c>
      <c r="U119" s="85">
        <v>0.86464874411302983</v>
      </c>
    </row>
    <row r="120" spans="1:21" x14ac:dyDescent="0.35">
      <c r="A120" s="79">
        <v>118</v>
      </c>
      <c r="B120" s="80"/>
      <c r="F120" s="79" t="s">
        <v>6373</v>
      </c>
      <c r="T120" s="86" t="s">
        <v>3466</v>
      </c>
      <c r="U120" s="85">
        <v>0.97139550264550267</v>
      </c>
    </row>
    <row r="121" spans="1:21" x14ac:dyDescent="0.35">
      <c r="A121" s="79">
        <v>119</v>
      </c>
      <c r="B121" s="80"/>
      <c r="F121" s="79" t="s">
        <v>6370</v>
      </c>
      <c r="T121" s="86" t="s">
        <v>3760</v>
      </c>
      <c r="U121" s="85">
        <v>0.80171943231441045</v>
      </c>
    </row>
    <row r="122" spans="1:21" x14ac:dyDescent="0.35">
      <c r="A122" s="79">
        <v>120</v>
      </c>
      <c r="B122" s="80"/>
      <c r="F122" s="79" t="s">
        <v>6369</v>
      </c>
    </row>
    <row r="123" spans="1:21" x14ac:dyDescent="0.35">
      <c r="A123" s="79">
        <v>121</v>
      </c>
      <c r="B123" s="80" t="s">
        <v>903</v>
      </c>
      <c r="C123" s="79" t="s">
        <v>903</v>
      </c>
      <c r="D123" s="79" t="s">
        <v>5954</v>
      </c>
      <c r="E123" s="79" t="s">
        <v>6119</v>
      </c>
      <c r="F123" s="79" t="s">
        <v>6358</v>
      </c>
      <c r="J123" s="79" t="s">
        <v>904</v>
      </c>
      <c r="M123" s="79" t="s">
        <v>618</v>
      </c>
      <c r="N123" s="85">
        <v>0.72758421400264206</v>
      </c>
      <c r="O123" s="79">
        <v>5.921875</v>
      </c>
      <c r="Q123" s="79">
        <v>120</v>
      </c>
    </row>
    <row r="124" spans="1:21" x14ac:dyDescent="0.35">
      <c r="A124" s="79">
        <v>122</v>
      </c>
      <c r="B124" s="80"/>
      <c r="F124" s="79" t="s">
        <v>6374</v>
      </c>
    </row>
    <row r="125" spans="1:21" x14ac:dyDescent="0.35">
      <c r="A125" s="79">
        <v>123</v>
      </c>
      <c r="B125" s="80"/>
      <c r="F125" s="79" t="s">
        <v>6371</v>
      </c>
    </row>
    <row r="126" spans="1:21" x14ac:dyDescent="0.35">
      <c r="A126" s="79">
        <v>124</v>
      </c>
      <c r="B126" s="80"/>
      <c r="F126" s="79" t="s">
        <v>6366</v>
      </c>
    </row>
    <row r="127" spans="1:21" x14ac:dyDescent="0.35">
      <c r="A127" s="79">
        <v>125</v>
      </c>
      <c r="B127" s="80" t="s">
        <v>5759</v>
      </c>
      <c r="C127" s="79" t="s">
        <v>5759</v>
      </c>
      <c r="D127" s="79" t="s">
        <v>5954</v>
      </c>
      <c r="E127" s="79" t="s">
        <v>6119</v>
      </c>
      <c r="F127" s="79" t="s">
        <v>6359</v>
      </c>
      <c r="J127" s="79" t="s">
        <v>4172</v>
      </c>
      <c r="M127" s="79" t="s">
        <v>4171</v>
      </c>
      <c r="N127" s="85">
        <v>0.80171943231441045</v>
      </c>
      <c r="O127" s="79">
        <v>14</v>
      </c>
      <c r="Q127" s="79">
        <v>70</v>
      </c>
    </row>
    <row r="128" spans="1:21" x14ac:dyDescent="0.35">
      <c r="A128" s="79">
        <v>126</v>
      </c>
      <c r="B128" s="80"/>
      <c r="F128" s="79" t="s">
        <v>6375</v>
      </c>
    </row>
    <row r="129" spans="1:17" x14ac:dyDescent="0.35">
      <c r="A129" s="79">
        <v>127</v>
      </c>
      <c r="B129" s="80"/>
      <c r="F129" s="79" t="s">
        <v>6368</v>
      </c>
    </row>
    <row r="130" spans="1:17" x14ac:dyDescent="0.35">
      <c r="A130" s="79">
        <v>128</v>
      </c>
      <c r="B130" s="80"/>
      <c r="F130" s="79" t="s">
        <v>6376</v>
      </c>
    </row>
    <row r="131" spans="1:17" x14ac:dyDescent="0.35">
      <c r="A131" s="79">
        <v>129</v>
      </c>
      <c r="B131" s="80" t="s">
        <v>907</v>
      </c>
      <c r="C131" s="79" t="s">
        <v>907</v>
      </c>
      <c r="D131" s="79" t="s">
        <v>5954</v>
      </c>
      <c r="E131" s="79" t="s">
        <v>6119</v>
      </c>
      <c r="F131" s="79" t="s">
        <v>6360</v>
      </c>
      <c r="J131" s="79" t="s">
        <v>908</v>
      </c>
      <c r="M131" s="79" t="s">
        <v>616</v>
      </c>
      <c r="N131" s="85">
        <v>0.9888352782764811</v>
      </c>
      <c r="O131" s="79">
        <v>14</v>
      </c>
      <c r="Q131" s="79">
        <v>100</v>
      </c>
    </row>
    <row r="132" spans="1:17" x14ac:dyDescent="0.35">
      <c r="A132" s="79">
        <v>130</v>
      </c>
      <c r="B132" s="80"/>
      <c r="F132" s="79" t="s">
        <v>6377</v>
      </c>
    </row>
    <row r="133" spans="1:17" x14ac:dyDescent="0.35">
      <c r="A133" s="79">
        <v>131</v>
      </c>
      <c r="B133" s="80"/>
      <c r="F133" s="79" t="s">
        <v>6368</v>
      </c>
    </row>
    <row r="134" spans="1:17" x14ac:dyDescent="0.35">
      <c r="A134" s="79">
        <v>132</v>
      </c>
      <c r="B134" s="80"/>
      <c r="F134" s="79" t="s">
        <v>6369</v>
      </c>
    </row>
    <row r="135" spans="1:17" x14ac:dyDescent="0.35">
      <c r="A135" s="79">
        <v>133</v>
      </c>
      <c r="B135" s="80" t="s">
        <v>911</v>
      </c>
      <c r="C135" s="79" t="s">
        <v>911</v>
      </c>
      <c r="D135" s="79" t="s">
        <v>5954</v>
      </c>
      <c r="E135" s="79" t="s">
        <v>6119</v>
      </c>
      <c r="F135" s="79" t="s">
        <v>6361</v>
      </c>
      <c r="J135" s="79" t="s">
        <v>912</v>
      </c>
      <c r="M135" s="79" t="s">
        <v>613</v>
      </c>
      <c r="N135" s="85">
        <v>0.86464874411302983</v>
      </c>
      <c r="O135" s="79">
        <v>9</v>
      </c>
      <c r="Q135" s="79">
        <v>130</v>
      </c>
    </row>
    <row r="136" spans="1:17" x14ac:dyDescent="0.35">
      <c r="A136" s="79">
        <v>134</v>
      </c>
      <c r="B136" s="80"/>
      <c r="F136" s="79" t="s">
        <v>6378</v>
      </c>
    </row>
    <row r="137" spans="1:17" x14ac:dyDescent="0.35">
      <c r="A137" s="79">
        <v>135</v>
      </c>
      <c r="B137" s="80"/>
      <c r="F137" s="79" t="s">
        <v>6370</v>
      </c>
    </row>
    <row r="138" spans="1:17" x14ac:dyDescent="0.35">
      <c r="A138" s="79">
        <v>136</v>
      </c>
      <c r="B138" s="80"/>
      <c r="F138" s="79" t="s">
        <v>6379</v>
      </c>
    </row>
    <row r="139" spans="1:17" x14ac:dyDescent="0.35">
      <c r="A139" s="79">
        <v>137</v>
      </c>
      <c r="B139" s="80" t="s">
        <v>915</v>
      </c>
      <c r="C139" s="79" t="s">
        <v>915</v>
      </c>
      <c r="D139" s="79" t="s">
        <v>5954</v>
      </c>
      <c r="E139" s="79" t="s">
        <v>6119</v>
      </c>
      <c r="F139" s="79" t="s">
        <v>6362</v>
      </c>
      <c r="J139" s="79" t="s">
        <v>916</v>
      </c>
      <c r="M139" s="79" t="s">
        <v>610</v>
      </c>
      <c r="N139" s="85">
        <v>0.97139550264550267</v>
      </c>
      <c r="O139" s="79">
        <v>10</v>
      </c>
      <c r="Q139" s="79">
        <v>100</v>
      </c>
    </row>
    <row r="140" spans="1:17" x14ac:dyDescent="0.35">
      <c r="A140" s="79">
        <v>138</v>
      </c>
      <c r="B140" s="80"/>
      <c r="F140" s="79" t="s">
        <v>6367</v>
      </c>
    </row>
    <row r="141" spans="1:17" x14ac:dyDescent="0.35">
      <c r="A141" s="79">
        <v>139</v>
      </c>
      <c r="B141" s="80"/>
      <c r="F141" s="79" t="s">
        <v>6380</v>
      </c>
    </row>
    <row r="142" spans="1:17" x14ac:dyDescent="0.35">
      <c r="A142" s="79">
        <v>140</v>
      </c>
      <c r="B142" s="80"/>
      <c r="F142" s="79" t="s">
        <v>6369</v>
      </c>
    </row>
    <row r="143" spans="1:17" x14ac:dyDescent="0.35">
      <c r="A143" s="79">
        <v>141</v>
      </c>
      <c r="B143" s="80" t="s">
        <v>948</v>
      </c>
      <c r="C143" s="79" t="s">
        <v>948</v>
      </c>
      <c r="D143" s="79" t="s">
        <v>5954</v>
      </c>
      <c r="E143" s="79" t="s">
        <v>5953</v>
      </c>
      <c r="F143" s="79" t="s">
        <v>5952</v>
      </c>
      <c r="J143" s="79" t="s">
        <v>949</v>
      </c>
    </row>
    <row r="144" spans="1:17" x14ac:dyDescent="0.35">
      <c r="A144" s="79">
        <v>142</v>
      </c>
      <c r="B144" s="80"/>
      <c r="F144" s="79" t="s">
        <v>6382</v>
      </c>
    </row>
    <row r="145" spans="1:13" x14ac:dyDescent="0.35">
      <c r="A145" s="79">
        <v>143</v>
      </c>
      <c r="B145" s="80"/>
      <c r="F145" s="79" t="s">
        <v>6381</v>
      </c>
    </row>
    <row r="146" spans="1:13" x14ac:dyDescent="0.35">
      <c r="A146" s="79">
        <v>144</v>
      </c>
      <c r="B146" s="80"/>
      <c r="F146" s="79" t="s">
        <v>6387</v>
      </c>
    </row>
    <row r="147" spans="1:13" x14ac:dyDescent="0.35">
      <c r="A147" s="79">
        <v>145</v>
      </c>
      <c r="B147" s="80" t="s">
        <v>969</v>
      </c>
      <c r="C147" s="79" t="s">
        <v>969</v>
      </c>
      <c r="D147" s="79" t="s">
        <v>5954</v>
      </c>
      <c r="E147" s="79" t="s">
        <v>5953</v>
      </c>
      <c r="F147" s="79" t="s">
        <v>5952</v>
      </c>
      <c r="I147" s="87"/>
      <c r="J147" s="79" t="s">
        <v>6389</v>
      </c>
    </row>
    <row r="148" spans="1:13" x14ac:dyDescent="0.35">
      <c r="A148" s="79">
        <v>146</v>
      </c>
      <c r="B148" s="80"/>
      <c r="F148" s="93" t="s">
        <v>6684</v>
      </c>
    </row>
    <row r="149" spans="1:13" x14ac:dyDescent="0.35">
      <c r="A149" s="79">
        <v>147</v>
      </c>
      <c r="B149" s="80"/>
      <c r="F149" s="91" t="s">
        <v>6616</v>
      </c>
    </row>
    <row r="150" spans="1:13" x14ac:dyDescent="0.35">
      <c r="A150" s="79">
        <v>148</v>
      </c>
      <c r="B150" s="80"/>
      <c r="F150" s="79" t="s">
        <v>6391</v>
      </c>
    </row>
    <row r="151" spans="1:13" x14ac:dyDescent="0.35">
      <c r="A151" s="79">
        <v>149</v>
      </c>
      <c r="B151" s="80" t="s">
        <v>973</v>
      </c>
      <c r="C151" s="79" t="s">
        <v>973</v>
      </c>
      <c r="D151" s="79" t="s">
        <v>5954</v>
      </c>
      <c r="E151" s="79" t="s">
        <v>5953</v>
      </c>
      <c r="F151" s="79" t="s">
        <v>5952</v>
      </c>
      <c r="I151" s="87"/>
      <c r="J151" s="79" t="s">
        <v>974</v>
      </c>
      <c r="M151" s="91" t="s">
        <v>6002</v>
      </c>
    </row>
    <row r="152" spans="1:13" x14ac:dyDescent="0.35">
      <c r="A152" s="79">
        <v>150</v>
      </c>
      <c r="B152" s="80"/>
      <c r="F152" s="79" t="s">
        <v>6290</v>
      </c>
      <c r="M152" s="92" t="s">
        <v>6042</v>
      </c>
    </row>
    <row r="153" spans="1:13" x14ac:dyDescent="0.35">
      <c r="A153" s="79">
        <v>151</v>
      </c>
      <c r="B153" s="80"/>
      <c r="F153" s="91" t="s">
        <v>6616</v>
      </c>
      <c r="M153" s="91" t="s">
        <v>6616</v>
      </c>
    </row>
    <row r="154" spans="1:13" x14ac:dyDescent="0.35">
      <c r="A154" s="79">
        <v>152</v>
      </c>
      <c r="B154" s="80"/>
      <c r="F154" s="79" t="s">
        <v>6390</v>
      </c>
      <c r="M154" s="92" t="s">
        <v>6617</v>
      </c>
    </row>
    <row r="155" spans="1:13" x14ac:dyDescent="0.35">
      <c r="A155" s="79">
        <v>153</v>
      </c>
      <c r="B155" s="80" t="s">
        <v>964</v>
      </c>
      <c r="C155" s="79" t="s">
        <v>964</v>
      </c>
      <c r="D155" s="79" t="s">
        <v>5954</v>
      </c>
      <c r="E155" s="79" t="s">
        <v>5953</v>
      </c>
      <c r="F155" s="79" t="s">
        <v>5952</v>
      </c>
      <c r="J155" s="79" t="s">
        <v>6385</v>
      </c>
    </row>
    <row r="156" spans="1:13" x14ac:dyDescent="0.35">
      <c r="A156" s="79">
        <v>154</v>
      </c>
      <c r="B156" s="80"/>
      <c r="F156" s="79" t="s">
        <v>6392</v>
      </c>
    </row>
    <row r="157" spans="1:13" x14ac:dyDescent="0.35">
      <c r="A157" s="79">
        <v>155</v>
      </c>
      <c r="B157" s="80"/>
      <c r="F157" s="79" t="s">
        <v>6406</v>
      </c>
    </row>
    <row r="158" spans="1:13" x14ac:dyDescent="0.35">
      <c r="A158" s="79">
        <v>156</v>
      </c>
      <c r="B158" s="80"/>
      <c r="F158" s="82" t="s">
        <v>6388</v>
      </c>
    </row>
    <row r="159" spans="1:13" x14ac:dyDescent="0.35">
      <c r="A159" s="79">
        <v>157</v>
      </c>
      <c r="B159" s="80" t="s">
        <v>5947</v>
      </c>
      <c r="C159" s="79" t="s">
        <v>5947</v>
      </c>
      <c r="D159" s="79" t="s">
        <v>5954</v>
      </c>
      <c r="E159" s="79" t="s">
        <v>5953</v>
      </c>
      <c r="F159" s="79" t="s">
        <v>5952</v>
      </c>
      <c r="J159" s="79" t="s">
        <v>965</v>
      </c>
    </row>
    <row r="160" spans="1:13" x14ac:dyDescent="0.35">
      <c r="A160" s="79">
        <v>158</v>
      </c>
      <c r="B160" s="80"/>
      <c r="F160" s="79" t="s">
        <v>6392</v>
      </c>
    </row>
    <row r="161" spans="1:10" x14ac:dyDescent="0.35">
      <c r="A161" s="79">
        <v>159</v>
      </c>
      <c r="B161" s="80"/>
      <c r="F161" s="79" t="s">
        <v>6406</v>
      </c>
    </row>
    <row r="162" spans="1:10" x14ac:dyDescent="0.35">
      <c r="A162" s="79">
        <v>160</v>
      </c>
      <c r="B162" s="80"/>
      <c r="F162" s="82" t="s">
        <v>6388</v>
      </c>
    </row>
    <row r="163" spans="1:10" x14ac:dyDescent="0.35">
      <c r="A163" s="79">
        <v>161</v>
      </c>
      <c r="B163" s="80" t="s">
        <v>5948</v>
      </c>
      <c r="C163" s="79" t="s">
        <v>5948</v>
      </c>
      <c r="D163" s="79" t="s">
        <v>5954</v>
      </c>
      <c r="E163" s="79" t="s">
        <v>5953</v>
      </c>
      <c r="F163" s="79" t="s">
        <v>5952</v>
      </c>
      <c r="J163" s="79" t="s">
        <v>987</v>
      </c>
    </row>
    <row r="164" spans="1:10" x14ac:dyDescent="0.35">
      <c r="A164" s="79">
        <v>162</v>
      </c>
      <c r="B164" s="80"/>
      <c r="F164" s="79" t="s">
        <v>6393</v>
      </c>
    </row>
    <row r="165" spans="1:10" x14ac:dyDescent="0.35">
      <c r="A165" s="79">
        <v>163</v>
      </c>
      <c r="B165" s="80"/>
      <c r="F165" s="79" t="s">
        <v>6386</v>
      </c>
    </row>
    <row r="166" spans="1:10" x14ac:dyDescent="0.35">
      <c r="A166" s="79">
        <v>164</v>
      </c>
      <c r="B166" s="80"/>
      <c r="F166" s="79" t="s">
        <v>6388</v>
      </c>
    </row>
    <row r="167" spans="1:10" x14ac:dyDescent="0.35">
      <c r="A167" s="79">
        <v>165</v>
      </c>
      <c r="B167" s="80" t="s">
        <v>986</v>
      </c>
      <c r="C167" s="79" t="s">
        <v>986</v>
      </c>
      <c r="D167" s="79" t="s">
        <v>5954</v>
      </c>
      <c r="E167" s="79" t="s">
        <v>5953</v>
      </c>
      <c r="F167" s="79" t="s">
        <v>5952</v>
      </c>
      <c r="H167" s="79" t="s">
        <v>6346</v>
      </c>
      <c r="J167" s="79" t="s">
        <v>989</v>
      </c>
    </row>
    <row r="168" spans="1:10" x14ac:dyDescent="0.35">
      <c r="A168" s="79">
        <v>166</v>
      </c>
      <c r="B168" s="80"/>
      <c r="F168" s="79" t="s">
        <v>6393</v>
      </c>
      <c r="H168" s="79" t="s">
        <v>6347</v>
      </c>
    </row>
    <row r="169" spans="1:10" x14ac:dyDescent="0.35">
      <c r="A169" s="79">
        <v>167</v>
      </c>
      <c r="B169" s="80"/>
      <c r="F169" s="79" t="s">
        <v>6325</v>
      </c>
      <c r="H169" s="79" t="s">
        <v>6348</v>
      </c>
    </row>
    <row r="170" spans="1:10" x14ac:dyDescent="0.35">
      <c r="A170" s="79">
        <v>168</v>
      </c>
      <c r="B170" s="80"/>
      <c r="F170" s="79" t="s">
        <v>6387</v>
      </c>
      <c r="H170" s="79" t="s">
        <v>2732</v>
      </c>
    </row>
    <row r="171" spans="1:10" x14ac:dyDescent="0.35">
      <c r="A171" s="79">
        <v>169</v>
      </c>
      <c r="B171" s="80" t="s">
        <v>1049</v>
      </c>
      <c r="C171" s="79" t="s">
        <v>1049</v>
      </c>
      <c r="D171" s="79" t="s">
        <v>5954</v>
      </c>
      <c r="E171" s="79" t="s">
        <v>5953</v>
      </c>
      <c r="F171" s="79" t="s">
        <v>5952</v>
      </c>
      <c r="J171" s="79" t="s">
        <v>1050</v>
      </c>
    </row>
    <row r="172" spans="1:10" x14ac:dyDescent="0.35">
      <c r="A172" s="79">
        <v>170</v>
      </c>
      <c r="B172" s="80"/>
      <c r="F172" s="79" t="s">
        <v>6392</v>
      </c>
    </row>
    <row r="173" spans="1:10" x14ac:dyDescent="0.35">
      <c r="A173" s="79">
        <v>171</v>
      </c>
      <c r="B173" s="80"/>
      <c r="F173" s="79" t="s">
        <v>6406</v>
      </c>
    </row>
    <row r="174" spans="1:10" x14ac:dyDescent="0.35">
      <c r="A174" s="79">
        <v>172</v>
      </c>
      <c r="B174" s="80"/>
      <c r="F174" s="82" t="s">
        <v>6388</v>
      </c>
    </row>
    <row r="175" spans="1:10" x14ac:dyDescent="0.35">
      <c r="A175" s="79">
        <v>173</v>
      </c>
      <c r="B175" s="80" t="s">
        <v>5767</v>
      </c>
      <c r="C175" s="79" t="s">
        <v>5767</v>
      </c>
      <c r="D175" s="79" t="s">
        <v>5954</v>
      </c>
      <c r="E175" s="79" t="s">
        <v>5953</v>
      </c>
      <c r="F175" s="79" t="s">
        <v>5952</v>
      </c>
      <c r="J175" s="79" t="s">
        <v>2055</v>
      </c>
    </row>
    <row r="176" spans="1:10" x14ac:dyDescent="0.35">
      <c r="A176" s="79">
        <v>174</v>
      </c>
      <c r="B176" s="80"/>
      <c r="F176" s="79" t="s">
        <v>6392</v>
      </c>
    </row>
    <row r="177" spans="1:13" x14ac:dyDescent="0.35">
      <c r="A177" s="79">
        <v>175</v>
      </c>
      <c r="B177" s="80"/>
      <c r="F177" s="79" t="s">
        <v>6406</v>
      </c>
    </row>
    <row r="178" spans="1:13" x14ac:dyDescent="0.35">
      <c r="A178" s="79">
        <v>176</v>
      </c>
      <c r="B178" s="80"/>
      <c r="F178" s="82" t="s">
        <v>6388</v>
      </c>
    </row>
    <row r="179" spans="1:13" x14ac:dyDescent="0.35">
      <c r="A179" s="79">
        <v>177</v>
      </c>
      <c r="B179" s="80" t="s">
        <v>1174</v>
      </c>
      <c r="C179" s="79" t="s">
        <v>1174</v>
      </c>
      <c r="D179" s="79" t="s">
        <v>5954</v>
      </c>
      <c r="E179" s="79" t="s">
        <v>5953</v>
      </c>
      <c r="F179" s="79" t="s">
        <v>5952</v>
      </c>
      <c r="J179" s="79" t="s">
        <v>1175</v>
      </c>
    </row>
    <row r="180" spans="1:13" x14ac:dyDescent="0.35">
      <c r="A180" s="79">
        <v>178</v>
      </c>
      <c r="B180" s="80"/>
      <c r="F180" s="79" t="s">
        <v>6397</v>
      </c>
    </row>
    <row r="181" spans="1:13" x14ac:dyDescent="0.35">
      <c r="A181" s="79">
        <v>179</v>
      </c>
      <c r="B181" s="80"/>
      <c r="F181" s="79" t="s">
        <v>6407</v>
      </c>
    </row>
    <row r="182" spans="1:13" x14ac:dyDescent="0.35">
      <c r="A182" s="79">
        <v>180</v>
      </c>
      <c r="B182" s="80"/>
      <c r="F182" s="79" t="s">
        <v>6396</v>
      </c>
    </row>
    <row r="183" spans="1:13" x14ac:dyDescent="0.35">
      <c r="A183" s="79">
        <v>185</v>
      </c>
      <c r="B183" s="80" t="s">
        <v>1193</v>
      </c>
      <c r="C183" s="79" t="s">
        <v>1193</v>
      </c>
      <c r="D183" s="79" t="s">
        <v>5954</v>
      </c>
      <c r="E183" s="79" t="s">
        <v>5953</v>
      </c>
      <c r="F183" s="79" t="s">
        <v>6320</v>
      </c>
      <c r="J183" s="79" t="s">
        <v>1194</v>
      </c>
      <c r="M183" s="84">
        <v>35</v>
      </c>
    </row>
    <row r="184" spans="1:13" x14ac:dyDescent="0.35">
      <c r="A184" s="79">
        <v>186</v>
      </c>
      <c r="B184" s="80"/>
      <c r="F184" s="79" t="s">
        <v>6322</v>
      </c>
      <c r="M184" s="83">
        <v>30</v>
      </c>
    </row>
    <row r="185" spans="1:13" x14ac:dyDescent="0.35">
      <c r="A185" s="79">
        <v>187</v>
      </c>
      <c r="B185" s="80"/>
      <c r="F185" s="79" t="s">
        <v>6323</v>
      </c>
      <c r="M185" s="84">
        <v>35</v>
      </c>
    </row>
    <row r="186" spans="1:13" x14ac:dyDescent="0.35">
      <c r="A186" s="79">
        <v>188</v>
      </c>
      <c r="B186" s="80"/>
      <c r="F186" s="79" t="s">
        <v>6318</v>
      </c>
      <c r="M186" s="83">
        <v>30</v>
      </c>
    </row>
    <row r="187" spans="1:13" x14ac:dyDescent="0.35">
      <c r="A187" s="79">
        <v>189</v>
      </c>
      <c r="B187" s="80" t="s">
        <v>5950</v>
      </c>
      <c r="C187" s="79" t="s">
        <v>5950</v>
      </c>
      <c r="D187" s="79" t="s">
        <v>5954</v>
      </c>
      <c r="E187" s="79" t="s">
        <v>5953</v>
      </c>
      <c r="F187" s="79" t="s">
        <v>6320</v>
      </c>
      <c r="J187" s="79" t="s">
        <v>1214</v>
      </c>
      <c r="M187" s="84">
        <v>35</v>
      </c>
    </row>
    <row r="188" spans="1:13" x14ac:dyDescent="0.35">
      <c r="A188" s="79">
        <v>190</v>
      </c>
      <c r="B188" s="80"/>
      <c r="F188" s="79" t="s">
        <v>6324</v>
      </c>
      <c r="M188" s="83">
        <v>30</v>
      </c>
    </row>
    <row r="189" spans="1:13" x14ac:dyDescent="0.35">
      <c r="A189" s="79">
        <v>191</v>
      </c>
      <c r="B189" s="80"/>
      <c r="F189" s="79" t="s">
        <v>6323</v>
      </c>
      <c r="M189" s="84">
        <v>35</v>
      </c>
    </row>
    <row r="190" spans="1:13" x14ac:dyDescent="0.35">
      <c r="A190" s="79">
        <v>192</v>
      </c>
      <c r="B190" s="80"/>
      <c r="F190" s="79" t="s">
        <v>6318</v>
      </c>
      <c r="M190" s="83">
        <v>30</v>
      </c>
    </row>
    <row r="191" spans="1:13" x14ac:dyDescent="0.35">
      <c r="A191" s="79">
        <v>193</v>
      </c>
      <c r="B191" s="80" t="s">
        <v>5774</v>
      </c>
      <c r="C191" s="79" t="s">
        <v>5774</v>
      </c>
      <c r="D191" s="79" t="s">
        <v>5954</v>
      </c>
      <c r="E191" s="79" t="s">
        <v>5953</v>
      </c>
      <c r="F191" s="79" t="s">
        <v>6320</v>
      </c>
      <c r="J191" s="79" t="s">
        <v>1216</v>
      </c>
      <c r="M191" s="84">
        <v>35</v>
      </c>
    </row>
    <row r="192" spans="1:13" x14ac:dyDescent="0.35">
      <c r="A192" s="79">
        <v>194</v>
      </c>
      <c r="B192" s="80"/>
      <c r="F192" s="79" t="s">
        <v>6324</v>
      </c>
      <c r="M192" s="83">
        <v>30</v>
      </c>
    </row>
    <row r="193" spans="1:13" x14ac:dyDescent="0.35">
      <c r="A193" s="79">
        <v>195</v>
      </c>
      <c r="B193" s="80"/>
      <c r="F193" s="79" t="s">
        <v>6323</v>
      </c>
      <c r="M193" s="84">
        <v>35</v>
      </c>
    </row>
    <row r="194" spans="1:13" x14ac:dyDescent="0.35">
      <c r="A194" s="79">
        <v>196</v>
      </c>
      <c r="B194" s="80"/>
      <c r="F194" s="79" t="s">
        <v>6318</v>
      </c>
      <c r="M194" s="83">
        <v>30</v>
      </c>
    </row>
    <row r="195" spans="1:13" x14ac:dyDescent="0.35">
      <c r="A195" s="79">
        <v>197</v>
      </c>
      <c r="B195" s="80" t="s">
        <v>5775</v>
      </c>
      <c r="C195" s="79" t="s">
        <v>5775</v>
      </c>
      <c r="D195" s="79" t="s">
        <v>5954</v>
      </c>
      <c r="E195" s="79" t="s">
        <v>5953</v>
      </c>
      <c r="F195" s="79" t="s">
        <v>6320</v>
      </c>
      <c r="J195" s="79" t="s">
        <v>1218</v>
      </c>
      <c r="M195" s="84">
        <v>35</v>
      </c>
    </row>
    <row r="196" spans="1:13" x14ac:dyDescent="0.35">
      <c r="A196" s="79">
        <v>198</v>
      </c>
      <c r="B196" s="80"/>
      <c r="F196" s="79" t="s">
        <v>6324</v>
      </c>
      <c r="M196" s="83">
        <v>30</v>
      </c>
    </row>
    <row r="197" spans="1:13" x14ac:dyDescent="0.35">
      <c r="A197" s="79">
        <v>199</v>
      </c>
      <c r="B197" s="80"/>
      <c r="F197" s="79" t="s">
        <v>6323</v>
      </c>
      <c r="M197" s="84">
        <v>35</v>
      </c>
    </row>
    <row r="198" spans="1:13" x14ac:dyDescent="0.35">
      <c r="A198" s="79">
        <v>200</v>
      </c>
      <c r="B198" s="80"/>
      <c r="F198" s="79" t="s">
        <v>6318</v>
      </c>
      <c r="M198" s="83">
        <v>30</v>
      </c>
    </row>
    <row r="199" spans="1:13" x14ac:dyDescent="0.35">
      <c r="A199" s="79">
        <v>201</v>
      </c>
      <c r="B199" s="80" t="s">
        <v>5776</v>
      </c>
      <c r="C199" s="79" t="s">
        <v>5776</v>
      </c>
      <c r="D199" s="79" t="s">
        <v>5954</v>
      </c>
      <c r="E199" s="79" t="s">
        <v>5953</v>
      </c>
      <c r="F199" s="79" t="s">
        <v>6320</v>
      </c>
      <c r="J199" s="79" t="s">
        <v>3593</v>
      </c>
      <c r="M199" s="84">
        <v>35</v>
      </c>
    </row>
    <row r="200" spans="1:13" x14ac:dyDescent="0.35">
      <c r="A200" s="79">
        <v>202</v>
      </c>
      <c r="B200" s="80"/>
      <c r="F200" s="93" t="s">
        <v>6487</v>
      </c>
      <c r="M200" s="83">
        <v>30</v>
      </c>
    </row>
    <row r="201" spans="1:13" x14ac:dyDescent="0.35">
      <c r="A201" s="79">
        <v>203</v>
      </c>
      <c r="B201" s="80"/>
      <c r="F201" s="79" t="s">
        <v>6398</v>
      </c>
      <c r="M201" s="84">
        <v>35</v>
      </c>
    </row>
    <row r="202" spans="1:13" x14ac:dyDescent="0.35">
      <c r="A202" s="79">
        <v>204</v>
      </c>
      <c r="B202" s="80"/>
      <c r="F202" s="79" t="s">
        <v>6318</v>
      </c>
      <c r="M202" s="83">
        <v>30</v>
      </c>
    </row>
    <row r="203" spans="1:13" x14ac:dyDescent="0.35">
      <c r="A203" s="79">
        <v>205</v>
      </c>
      <c r="B203" s="80" t="s">
        <v>5768</v>
      </c>
      <c r="C203" s="79" t="s">
        <v>5768</v>
      </c>
      <c r="D203" s="79" t="s">
        <v>5954</v>
      </c>
      <c r="E203" s="79" t="s">
        <v>5953</v>
      </c>
      <c r="F203" s="79" t="s">
        <v>6320</v>
      </c>
      <c r="J203" s="79" t="s">
        <v>1198</v>
      </c>
      <c r="M203" s="84">
        <v>35</v>
      </c>
    </row>
    <row r="204" spans="1:13" x14ac:dyDescent="0.35">
      <c r="A204" s="79">
        <v>206</v>
      </c>
      <c r="B204" s="80"/>
      <c r="F204" s="79" t="s">
        <v>6322</v>
      </c>
      <c r="M204" s="83">
        <v>30</v>
      </c>
    </row>
    <row r="205" spans="1:13" x14ac:dyDescent="0.35">
      <c r="A205" s="79">
        <v>207</v>
      </c>
      <c r="B205" s="80"/>
      <c r="F205" s="79" t="s">
        <v>6230</v>
      </c>
      <c r="M205" s="84">
        <v>35</v>
      </c>
    </row>
    <row r="206" spans="1:13" x14ac:dyDescent="0.35">
      <c r="A206" s="79">
        <v>208</v>
      </c>
      <c r="B206" s="80"/>
      <c r="F206" s="79" t="s">
        <v>6318</v>
      </c>
      <c r="M206" s="83">
        <v>30</v>
      </c>
    </row>
    <row r="207" spans="1:13" x14ac:dyDescent="0.35">
      <c r="A207" s="79">
        <v>209</v>
      </c>
      <c r="B207" s="80" t="s">
        <v>5769</v>
      </c>
      <c r="C207" s="79" t="s">
        <v>5769</v>
      </c>
      <c r="D207" s="79" t="s">
        <v>5954</v>
      </c>
      <c r="E207" s="79" t="s">
        <v>5953</v>
      </c>
      <c r="F207" s="79" t="s">
        <v>6320</v>
      </c>
      <c r="J207" s="79" t="s">
        <v>1200</v>
      </c>
      <c r="M207" s="84">
        <v>50</v>
      </c>
    </row>
    <row r="208" spans="1:13" x14ac:dyDescent="0.35">
      <c r="A208" s="79">
        <v>210</v>
      </c>
      <c r="B208" s="80"/>
      <c r="F208" s="79" t="s">
        <v>6322</v>
      </c>
      <c r="M208" s="83">
        <v>40</v>
      </c>
    </row>
    <row r="209" spans="1:10" x14ac:dyDescent="0.35">
      <c r="A209" s="79">
        <v>211</v>
      </c>
      <c r="B209" s="80"/>
      <c r="F209" s="79" t="s">
        <v>6230</v>
      </c>
    </row>
    <row r="210" spans="1:10" x14ac:dyDescent="0.35">
      <c r="A210" s="79">
        <v>212</v>
      </c>
      <c r="B210" s="80"/>
      <c r="F210" s="79" t="s">
        <v>6318</v>
      </c>
    </row>
    <row r="211" spans="1:10" x14ac:dyDescent="0.35">
      <c r="A211" s="79">
        <v>213</v>
      </c>
      <c r="B211" s="80" t="s">
        <v>1201</v>
      </c>
      <c r="C211" s="79" t="s">
        <v>1201</v>
      </c>
      <c r="D211" s="79" t="s">
        <v>5954</v>
      </c>
      <c r="E211" s="79" t="s">
        <v>5953</v>
      </c>
      <c r="F211" s="79" t="s">
        <v>6320</v>
      </c>
      <c r="J211" s="79" t="s">
        <v>1202</v>
      </c>
    </row>
    <row r="212" spans="1:10" x14ac:dyDescent="0.35">
      <c r="A212" s="79">
        <v>214</v>
      </c>
      <c r="B212" s="80"/>
      <c r="F212" s="79" t="s">
        <v>6321</v>
      </c>
    </row>
    <row r="213" spans="1:10" x14ac:dyDescent="0.35">
      <c r="A213" s="79">
        <v>215</v>
      </c>
      <c r="B213" s="80"/>
      <c r="F213" s="79" t="s">
        <v>6230</v>
      </c>
    </row>
    <row r="214" spans="1:10" x14ac:dyDescent="0.35">
      <c r="A214" s="79">
        <v>216</v>
      </c>
      <c r="B214" s="80"/>
      <c r="F214" s="79" t="s">
        <v>6318</v>
      </c>
    </row>
    <row r="215" spans="1:10" x14ac:dyDescent="0.35">
      <c r="A215" s="79">
        <v>217</v>
      </c>
      <c r="B215" s="80" t="s">
        <v>5770</v>
      </c>
      <c r="C215" s="79" t="s">
        <v>5770</v>
      </c>
      <c r="D215" s="79" t="s">
        <v>5954</v>
      </c>
      <c r="E215" s="79" t="s">
        <v>5953</v>
      </c>
      <c r="F215" s="79" t="s">
        <v>6320</v>
      </c>
      <c r="J215" s="79" t="s">
        <v>1204</v>
      </c>
    </row>
    <row r="216" spans="1:10" x14ac:dyDescent="0.35">
      <c r="A216" s="79">
        <v>218</v>
      </c>
      <c r="B216" s="80"/>
      <c r="F216" s="79" t="s">
        <v>6321</v>
      </c>
    </row>
    <row r="217" spans="1:10" x14ac:dyDescent="0.35">
      <c r="A217" s="79">
        <v>219</v>
      </c>
      <c r="B217" s="80"/>
      <c r="F217" s="79" t="s">
        <v>6230</v>
      </c>
    </row>
    <row r="218" spans="1:10" x14ac:dyDescent="0.35">
      <c r="A218" s="79">
        <v>220</v>
      </c>
      <c r="B218" s="80"/>
      <c r="F218" s="79" t="s">
        <v>6318</v>
      </c>
    </row>
    <row r="219" spans="1:10" x14ac:dyDescent="0.35">
      <c r="A219" s="79">
        <v>221</v>
      </c>
      <c r="B219" s="80" t="s">
        <v>5771</v>
      </c>
      <c r="C219" s="79" t="s">
        <v>5771</v>
      </c>
      <c r="D219" s="79" t="s">
        <v>5954</v>
      </c>
      <c r="E219" s="79" t="s">
        <v>5953</v>
      </c>
      <c r="F219" s="79" t="s">
        <v>6320</v>
      </c>
      <c r="J219" s="79" t="s">
        <v>1206</v>
      </c>
    </row>
    <row r="220" spans="1:10" x14ac:dyDescent="0.35">
      <c r="A220" s="79">
        <v>222</v>
      </c>
      <c r="B220" s="80"/>
      <c r="F220" s="79" t="s">
        <v>6321</v>
      </c>
    </row>
    <row r="221" spans="1:10" x14ac:dyDescent="0.35">
      <c r="A221" s="79">
        <v>223</v>
      </c>
      <c r="B221" s="80"/>
      <c r="F221" s="79" t="s">
        <v>6230</v>
      </c>
    </row>
    <row r="222" spans="1:10" x14ac:dyDescent="0.35">
      <c r="A222" s="79">
        <v>224</v>
      </c>
      <c r="B222" s="80"/>
      <c r="F222" s="79" t="s">
        <v>6318</v>
      </c>
    </row>
    <row r="223" spans="1:10" x14ac:dyDescent="0.35">
      <c r="A223" s="79">
        <v>225</v>
      </c>
      <c r="B223" s="80" t="s">
        <v>1207</v>
      </c>
      <c r="C223" s="79" t="s">
        <v>1207</v>
      </c>
      <c r="D223" s="79" t="s">
        <v>5954</v>
      </c>
      <c r="E223" s="79" t="s">
        <v>5953</v>
      </c>
      <c r="F223" s="79" t="s">
        <v>6320</v>
      </c>
      <c r="J223" s="79" t="s">
        <v>1208</v>
      </c>
    </row>
    <row r="224" spans="1:10" x14ac:dyDescent="0.35">
      <c r="A224" s="79">
        <v>226</v>
      </c>
      <c r="B224" s="80"/>
      <c r="F224" s="79" t="s">
        <v>6319</v>
      </c>
    </row>
    <row r="225" spans="1:14" x14ac:dyDescent="0.35">
      <c r="A225" s="79">
        <v>227</v>
      </c>
      <c r="B225" s="80"/>
      <c r="F225" s="79" t="s">
        <v>6230</v>
      </c>
    </row>
    <row r="226" spans="1:14" x14ac:dyDescent="0.35">
      <c r="A226" s="79">
        <v>228</v>
      </c>
      <c r="B226" s="80"/>
      <c r="F226" s="79" t="s">
        <v>6318</v>
      </c>
    </row>
    <row r="227" spans="1:14" x14ac:dyDescent="0.35">
      <c r="A227" s="79">
        <v>229</v>
      </c>
      <c r="B227" s="80" t="s">
        <v>5772</v>
      </c>
      <c r="C227" s="79" t="s">
        <v>5772</v>
      </c>
      <c r="D227" s="79" t="s">
        <v>5954</v>
      </c>
      <c r="E227" s="79" t="s">
        <v>5953</v>
      </c>
      <c r="F227" s="79" t="s">
        <v>6320</v>
      </c>
      <c r="J227" s="79" t="s">
        <v>1211</v>
      </c>
    </row>
    <row r="228" spans="1:14" x14ac:dyDescent="0.35">
      <c r="A228" s="79">
        <v>230</v>
      </c>
      <c r="B228" s="80"/>
      <c r="F228" s="79" t="s">
        <v>6319</v>
      </c>
    </row>
    <row r="229" spans="1:14" x14ac:dyDescent="0.35">
      <c r="A229" s="79">
        <v>231</v>
      </c>
      <c r="B229" s="80"/>
      <c r="F229" s="79" t="s">
        <v>6230</v>
      </c>
    </row>
    <row r="230" spans="1:14" x14ac:dyDescent="0.35">
      <c r="A230" s="79">
        <v>232</v>
      </c>
      <c r="B230" s="80"/>
      <c r="F230" s="79" t="s">
        <v>6318</v>
      </c>
    </row>
    <row r="231" spans="1:14" x14ac:dyDescent="0.35">
      <c r="A231" s="79">
        <v>233</v>
      </c>
      <c r="B231" s="80" t="s">
        <v>5773</v>
      </c>
      <c r="C231" s="79" t="s">
        <v>5773</v>
      </c>
      <c r="D231" s="79" t="s">
        <v>5954</v>
      </c>
      <c r="E231" s="79" t="s">
        <v>5953</v>
      </c>
      <c r="F231" s="79" t="s">
        <v>6320</v>
      </c>
      <c r="J231" s="79" t="s">
        <v>1213</v>
      </c>
    </row>
    <row r="232" spans="1:14" x14ac:dyDescent="0.35">
      <c r="A232" s="79">
        <v>234</v>
      </c>
      <c r="B232" s="80"/>
      <c r="F232" s="79" t="s">
        <v>6319</v>
      </c>
    </row>
    <row r="233" spans="1:14" x14ac:dyDescent="0.35">
      <c r="A233" s="79">
        <v>235</v>
      </c>
      <c r="B233" s="80"/>
      <c r="F233" s="79" t="s">
        <v>6230</v>
      </c>
    </row>
    <row r="234" spans="1:14" x14ac:dyDescent="0.35">
      <c r="A234" s="79">
        <v>236</v>
      </c>
      <c r="B234" s="80"/>
      <c r="F234" s="79" t="s">
        <v>6318</v>
      </c>
    </row>
    <row r="235" spans="1:14" x14ac:dyDescent="0.35">
      <c r="A235" s="79">
        <v>237</v>
      </c>
      <c r="B235" s="80" t="s">
        <v>952</v>
      </c>
      <c r="C235" s="79" t="s">
        <v>952</v>
      </c>
      <c r="D235" s="79" t="s">
        <v>5954</v>
      </c>
      <c r="E235" s="79" t="s">
        <v>5953</v>
      </c>
      <c r="F235" s="93" t="s">
        <v>6626</v>
      </c>
      <c r="J235" s="79" t="s">
        <v>953</v>
      </c>
      <c r="N235" s="91" t="s">
        <v>5974</v>
      </c>
    </row>
    <row r="236" spans="1:14" x14ac:dyDescent="0.35">
      <c r="A236" s="79">
        <v>238</v>
      </c>
      <c r="B236" s="80"/>
      <c r="F236" s="92" t="s">
        <v>6600</v>
      </c>
      <c r="N236" s="92" t="s">
        <v>6600</v>
      </c>
    </row>
    <row r="237" spans="1:14" x14ac:dyDescent="0.35">
      <c r="A237" s="79">
        <v>239</v>
      </c>
      <c r="B237" s="80"/>
      <c r="F237" s="79" t="s">
        <v>6287</v>
      </c>
      <c r="N237" s="91" t="s">
        <v>6599</v>
      </c>
    </row>
    <row r="238" spans="1:14" x14ac:dyDescent="0.35">
      <c r="A238" s="79">
        <v>240</v>
      </c>
      <c r="B238" s="80"/>
      <c r="F238" s="79" t="s">
        <v>6416</v>
      </c>
      <c r="N238" s="92" t="s">
        <v>6396</v>
      </c>
    </row>
    <row r="239" spans="1:14" x14ac:dyDescent="0.35">
      <c r="A239" s="79">
        <v>241</v>
      </c>
      <c r="B239" s="80" t="s">
        <v>956</v>
      </c>
      <c r="C239" s="79" t="s">
        <v>956</v>
      </c>
      <c r="D239" s="79" t="s">
        <v>5954</v>
      </c>
      <c r="E239" s="79" t="s">
        <v>5953</v>
      </c>
      <c r="F239" s="93" t="s">
        <v>6626</v>
      </c>
      <c r="J239" s="79" t="s">
        <v>957</v>
      </c>
    </row>
    <row r="240" spans="1:14" x14ac:dyDescent="0.35">
      <c r="A240" s="79">
        <v>242</v>
      </c>
      <c r="B240" s="80"/>
      <c r="F240" s="79" t="s">
        <v>6317</v>
      </c>
    </row>
    <row r="241" spans="1:12" x14ac:dyDescent="0.35">
      <c r="A241" s="79">
        <v>243</v>
      </c>
      <c r="B241" s="80"/>
      <c r="F241" s="93" t="s">
        <v>6627</v>
      </c>
    </row>
    <row r="242" spans="1:12" x14ac:dyDescent="0.35">
      <c r="A242" s="79">
        <v>244</v>
      </c>
      <c r="B242" s="80"/>
      <c r="F242" s="79" t="s">
        <v>6416</v>
      </c>
    </row>
    <row r="243" spans="1:12" x14ac:dyDescent="0.35">
      <c r="A243" s="79">
        <v>245</v>
      </c>
      <c r="B243" s="80" t="s">
        <v>960</v>
      </c>
      <c r="C243" s="79" t="s">
        <v>960</v>
      </c>
      <c r="D243" s="79" t="s">
        <v>5954</v>
      </c>
      <c r="E243" s="79" t="s">
        <v>5953</v>
      </c>
      <c r="F243" s="93" t="s">
        <v>6626</v>
      </c>
      <c r="J243" s="79" t="s">
        <v>961</v>
      </c>
    </row>
    <row r="244" spans="1:12" x14ac:dyDescent="0.35">
      <c r="A244" s="79">
        <v>246</v>
      </c>
      <c r="B244" s="80"/>
      <c r="F244" s="79" t="s">
        <v>6316</v>
      </c>
    </row>
    <row r="245" spans="1:12" x14ac:dyDescent="0.35">
      <c r="A245" s="79">
        <v>247</v>
      </c>
      <c r="B245" s="80"/>
      <c r="F245" s="93" t="s">
        <v>6628</v>
      </c>
    </row>
    <row r="246" spans="1:12" x14ac:dyDescent="0.35">
      <c r="A246" s="79">
        <v>248</v>
      </c>
      <c r="B246" s="80"/>
      <c r="F246" s="92" t="s">
        <v>6391</v>
      </c>
    </row>
    <row r="247" spans="1:12" x14ac:dyDescent="0.35">
      <c r="A247" s="79">
        <v>249</v>
      </c>
      <c r="B247" s="80" t="s">
        <v>979</v>
      </c>
      <c r="C247" s="79" t="s">
        <v>979</v>
      </c>
      <c r="D247" s="79" t="s">
        <v>5954</v>
      </c>
      <c r="E247" s="79" t="s">
        <v>5953</v>
      </c>
      <c r="F247" s="79" t="s">
        <v>5952</v>
      </c>
      <c r="J247" s="79" t="s">
        <v>980</v>
      </c>
      <c r="L247" s="81" t="s">
        <v>6399</v>
      </c>
    </row>
    <row r="248" spans="1:12" x14ac:dyDescent="0.35">
      <c r="A248" s="79">
        <v>250</v>
      </c>
      <c r="B248" s="80"/>
      <c r="F248" s="82" t="s">
        <v>6400</v>
      </c>
      <c r="L248" s="82" t="s">
        <v>6400</v>
      </c>
    </row>
    <row r="249" spans="1:12" x14ac:dyDescent="0.35">
      <c r="A249" s="79">
        <v>251</v>
      </c>
      <c r="B249" s="80"/>
      <c r="F249" s="81" t="s">
        <v>6405</v>
      </c>
      <c r="L249" s="81" t="s">
        <v>6405</v>
      </c>
    </row>
    <row r="250" spans="1:12" x14ac:dyDescent="0.35">
      <c r="A250" s="79">
        <v>252</v>
      </c>
      <c r="B250" s="80"/>
      <c r="F250" s="82" t="s">
        <v>6391</v>
      </c>
      <c r="L250" s="82" t="s">
        <v>6391</v>
      </c>
    </row>
    <row r="251" spans="1:12" x14ac:dyDescent="0.35">
      <c r="A251" s="79">
        <v>253</v>
      </c>
      <c r="B251" s="80" t="s">
        <v>1108</v>
      </c>
      <c r="C251" s="79" t="s">
        <v>1108</v>
      </c>
      <c r="D251" s="79" t="s">
        <v>5954</v>
      </c>
      <c r="E251" s="79" t="s">
        <v>5953</v>
      </c>
      <c r="F251" s="79" t="s">
        <v>5952</v>
      </c>
      <c r="J251" s="79" t="s">
        <v>1109</v>
      </c>
    </row>
    <row r="252" spans="1:12" x14ac:dyDescent="0.35">
      <c r="A252" s="79">
        <v>254</v>
      </c>
      <c r="B252" s="80"/>
      <c r="F252" s="79" t="s">
        <v>6401</v>
      </c>
    </row>
    <row r="253" spans="1:12" x14ac:dyDescent="0.35">
      <c r="A253" s="79">
        <v>255</v>
      </c>
      <c r="B253" s="80"/>
      <c r="F253" s="79" t="s">
        <v>6403</v>
      </c>
    </row>
    <row r="254" spans="1:12" x14ac:dyDescent="0.35">
      <c r="A254" s="79">
        <v>256</v>
      </c>
      <c r="B254" s="80"/>
      <c r="F254" s="79" t="s">
        <v>6402</v>
      </c>
    </row>
    <row r="255" spans="1:12" x14ac:dyDescent="0.35">
      <c r="A255" s="79">
        <v>257</v>
      </c>
      <c r="B255" s="80" t="s">
        <v>1693</v>
      </c>
      <c r="C255" s="79" t="s">
        <v>1693</v>
      </c>
      <c r="D255" s="79" t="s">
        <v>5954</v>
      </c>
      <c r="E255" s="79" t="s">
        <v>5975</v>
      </c>
      <c r="F255" s="93" t="s">
        <v>6680</v>
      </c>
      <c r="J255" s="79" t="s">
        <v>1694</v>
      </c>
    </row>
    <row r="256" spans="1:12" x14ac:dyDescent="0.35">
      <c r="A256" s="79">
        <v>258</v>
      </c>
      <c r="B256" s="80"/>
      <c r="F256" s="79" t="s">
        <v>6315</v>
      </c>
    </row>
    <row r="257" spans="1:12" x14ac:dyDescent="0.35">
      <c r="A257" s="79">
        <v>259</v>
      </c>
      <c r="B257" s="80"/>
      <c r="F257" s="79" t="s">
        <v>6294</v>
      </c>
    </row>
    <row r="258" spans="1:12" x14ac:dyDescent="0.35">
      <c r="A258" s="79">
        <v>260</v>
      </c>
      <c r="B258" s="80"/>
      <c r="F258" s="79" t="s">
        <v>6156</v>
      </c>
    </row>
    <row r="259" spans="1:12" x14ac:dyDescent="0.35">
      <c r="A259" s="79">
        <v>261</v>
      </c>
      <c r="B259" s="80" t="s">
        <v>5936</v>
      </c>
      <c r="C259" s="79" t="s">
        <v>5936</v>
      </c>
      <c r="D259" s="79" t="s">
        <v>5954</v>
      </c>
      <c r="E259" s="79" t="s">
        <v>5975</v>
      </c>
      <c r="F259" s="79" t="s">
        <v>6469</v>
      </c>
      <c r="J259" s="79" t="s">
        <v>3556</v>
      </c>
      <c r="L259" s="84">
        <v>100</v>
      </c>
    </row>
    <row r="260" spans="1:12" x14ac:dyDescent="0.35">
      <c r="A260" s="79">
        <v>262</v>
      </c>
      <c r="B260" s="80"/>
      <c r="F260" s="93" t="s">
        <v>6473</v>
      </c>
      <c r="L260" s="83">
        <v>7</v>
      </c>
    </row>
    <row r="261" spans="1:12" x14ac:dyDescent="0.35">
      <c r="A261" s="79">
        <v>263</v>
      </c>
      <c r="B261" s="80"/>
      <c r="F261" s="93" t="s">
        <v>6470</v>
      </c>
      <c r="L261" s="84">
        <v>200</v>
      </c>
    </row>
    <row r="262" spans="1:12" x14ac:dyDescent="0.35">
      <c r="A262" s="79">
        <v>264</v>
      </c>
      <c r="B262" s="80"/>
      <c r="F262" s="93" t="s">
        <v>6474</v>
      </c>
      <c r="L262" s="83">
        <v>8</v>
      </c>
    </row>
    <row r="263" spans="1:12" x14ac:dyDescent="0.35">
      <c r="A263" s="79">
        <v>265</v>
      </c>
      <c r="B263" s="80" t="s">
        <v>5937</v>
      </c>
      <c r="C263" s="79" t="s">
        <v>5937</v>
      </c>
      <c r="D263" s="79" t="s">
        <v>5954</v>
      </c>
      <c r="E263" s="79" t="s">
        <v>5975</v>
      </c>
      <c r="F263" s="79" t="s">
        <v>6469</v>
      </c>
      <c r="J263" s="79" t="s">
        <v>3557</v>
      </c>
      <c r="L263" s="84">
        <v>300</v>
      </c>
    </row>
    <row r="264" spans="1:12" x14ac:dyDescent="0.35">
      <c r="A264" s="79">
        <v>266</v>
      </c>
      <c r="B264" s="80"/>
      <c r="F264" s="93" t="s">
        <v>6473</v>
      </c>
      <c r="L264" s="83">
        <v>9</v>
      </c>
    </row>
    <row r="265" spans="1:12" x14ac:dyDescent="0.35">
      <c r="A265" s="79">
        <v>267</v>
      </c>
      <c r="B265" s="80"/>
      <c r="F265" s="93" t="s">
        <v>6471</v>
      </c>
    </row>
    <row r="266" spans="1:12" x14ac:dyDescent="0.35">
      <c r="A266" s="79">
        <v>268</v>
      </c>
      <c r="B266" s="80"/>
      <c r="F266" s="93" t="s">
        <v>6474</v>
      </c>
    </row>
    <row r="267" spans="1:12" x14ac:dyDescent="0.35">
      <c r="A267" s="79">
        <v>269</v>
      </c>
      <c r="B267" s="80" t="s">
        <v>5938</v>
      </c>
      <c r="C267" s="79" t="s">
        <v>5938</v>
      </c>
      <c r="D267" s="79" t="s">
        <v>5954</v>
      </c>
      <c r="E267" s="79" t="s">
        <v>5975</v>
      </c>
      <c r="F267" s="79" t="s">
        <v>6469</v>
      </c>
      <c r="J267" s="79" t="s">
        <v>3558</v>
      </c>
    </row>
    <row r="268" spans="1:12" x14ac:dyDescent="0.35">
      <c r="A268" s="79">
        <v>270</v>
      </c>
      <c r="B268" s="80"/>
      <c r="F268" s="93" t="s">
        <v>6473</v>
      </c>
    </row>
    <row r="269" spans="1:12" x14ac:dyDescent="0.35">
      <c r="A269" s="79">
        <v>271</v>
      </c>
      <c r="B269" s="80"/>
      <c r="F269" s="93" t="s">
        <v>6472</v>
      </c>
    </row>
    <row r="270" spans="1:12" x14ac:dyDescent="0.35">
      <c r="A270" s="79">
        <v>272</v>
      </c>
      <c r="B270" s="80"/>
      <c r="F270" s="93" t="s">
        <v>6474</v>
      </c>
    </row>
    <row r="271" spans="1:12" x14ac:dyDescent="0.35">
      <c r="A271" s="79">
        <v>273</v>
      </c>
      <c r="B271" s="80" t="s">
        <v>992</v>
      </c>
      <c r="C271" s="79" t="s">
        <v>992</v>
      </c>
      <c r="D271" s="79" t="s">
        <v>5954</v>
      </c>
      <c r="E271" s="79" t="s">
        <v>5953</v>
      </c>
      <c r="F271" s="79" t="s">
        <v>5952</v>
      </c>
      <c r="J271" s="79" t="s">
        <v>993</v>
      </c>
    </row>
    <row r="272" spans="1:12" x14ac:dyDescent="0.35">
      <c r="A272" s="79">
        <v>274</v>
      </c>
      <c r="B272" s="80"/>
      <c r="F272" s="79" t="s">
        <v>6314</v>
      </c>
    </row>
    <row r="273" spans="1:12" x14ac:dyDescent="0.35">
      <c r="A273" s="79">
        <v>275</v>
      </c>
      <c r="B273" s="80"/>
      <c r="F273" s="79" t="s">
        <v>6404</v>
      </c>
      <c r="L273" s="81" t="s">
        <v>6406</v>
      </c>
    </row>
    <row r="274" spans="1:12" x14ac:dyDescent="0.35">
      <c r="A274" s="79">
        <v>276</v>
      </c>
      <c r="B274" s="80"/>
      <c r="F274" s="79" t="s">
        <v>6416</v>
      </c>
    </row>
    <row r="275" spans="1:12" x14ac:dyDescent="0.35">
      <c r="A275" s="79">
        <v>277</v>
      </c>
      <c r="B275" s="80" t="s">
        <v>996</v>
      </c>
      <c r="C275" s="79" t="s">
        <v>996</v>
      </c>
      <c r="D275" s="79" t="s">
        <v>5954</v>
      </c>
      <c r="E275" s="79" t="s">
        <v>5953</v>
      </c>
      <c r="F275" s="79" t="s">
        <v>5952</v>
      </c>
      <c r="J275" s="79" t="s">
        <v>997</v>
      </c>
    </row>
    <row r="276" spans="1:12" x14ac:dyDescent="0.35">
      <c r="A276" s="79">
        <v>278</v>
      </c>
      <c r="B276" s="80"/>
      <c r="F276" s="79" t="s">
        <v>6313</v>
      </c>
    </row>
    <row r="277" spans="1:12" x14ac:dyDescent="0.35">
      <c r="A277" s="79">
        <v>279</v>
      </c>
      <c r="B277" s="80"/>
      <c r="F277" s="79" t="s">
        <v>6290</v>
      </c>
    </row>
    <row r="278" spans="1:12" x14ac:dyDescent="0.35">
      <c r="A278" s="79">
        <v>280</v>
      </c>
      <c r="B278" s="80"/>
      <c r="F278" s="79" t="s">
        <v>6390</v>
      </c>
    </row>
    <row r="279" spans="1:12" x14ac:dyDescent="0.35">
      <c r="A279" s="79">
        <v>281</v>
      </c>
      <c r="B279" s="80" t="s">
        <v>976</v>
      </c>
      <c r="C279" s="79" t="s">
        <v>976</v>
      </c>
      <c r="D279" s="79" t="s">
        <v>5954</v>
      </c>
      <c r="E279" s="79" t="s">
        <v>5953</v>
      </c>
      <c r="F279" s="79" t="s">
        <v>5952</v>
      </c>
      <c r="J279" s="79" t="s">
        <v>977</v>
      </c>
    </row>
    <row r="280" spans="1:12" x14ac:dyDescent="0.35">
      <c r="A280" s="79">
        <v>282</v>
      </c>
      <c r="B280" s="80"/>
      <c r="F280" s="79" t="s">
        <v>6312</v>
      </c>
    </row>
    <row r="281" spans="1:12" x14ac:dyDescent="0.35">
      <c r="A281" s="79">
        <v>283</v>
      </c>
      <c r="B281" s="80"/>
      <c r="F281" s="79" t="s">
        <v>6404</v>
      </c>
    </row>
    <row r="282" spans="1:12" x14ac:dyDescent="0.35">
      <c r="A282" s="79">
        <v>284</v>
      </c>
      <c r="B282" s="80"/>
      <c r="F282" s="79" t="s">
        <v>6416</v>
      </c>
    </row>
    <row r="283" spans="1:12" x14ac:dyDescent="0.35">
      <c r="A283" s="79">
        <v>285</v>
      </c>
      <c r="B283" s="80" t="s">
        <v>1007</v>
      </c>
      <c r="C283" s="79" t="s">
        <v>1007</v>
      </c>
      <c r="D283" s="79" t="s">
        <v>5954</v>
      </c>
      <c r="E283" s="79" t="s">
        <v>5953</v>
      </c>
      <c r="F283" s="79" t="s">
        <v>5952</v>
      </c>
      <c r="J283" s="79" t="s">
        <v>1008</v>
      </c>
    </row>
    <row r="284" spans="1:12" x14ac:dyDescent="0.35">
      <c r="A284" s="79">
        <v>286</v>
      </c>
      <c r="B284" s="80"/>
      <c r="F284" s="79" t="s">
        <v>6311</v>
      </c>
    </row>
    <row r="285" spans="1:12" x14ac:dyDescent="0.35">
      <c r="A285" s="79">
        <v>287</v>
      </c>
      <c r="B285" s="80"/>
      <c r="F285" s="79" t="s">
        <v>6290</v>
      </c>
    </row>
    <row r="286" spans="1:12" x14ac:dyDescent="0.35">
      <c r="A286" s="79">
        <v>288</v>
      </c>
      <c r="B286" s="80"/>
      <c r="F286" s="79" t="s">
        <v>6390</v>
      </c>
    </row>
    <row r="287" spans="1:12" x14ac:dyDescent="0.35">
      <c r="A287" s="79">
        <v>289</v>
      </c>
      <c r="B287" s="80" t="s">
        <v>5949</v>
      </c>
      <c r="C287" s="79" t="s">
        <v>5949</v>
      </c>
      <c r="D287" s="79" t="s">
        <v>5954</v>
      </c>
      <c r="E287" s="79" t="s">
        <v>5953</v>
      </c>
      <c r="F287" s="79" t="s">
        <v>5952</v>
      </c>
      <c r="J287" s="79" t="s">
        <v>3765</v>
      </c>
    </row>
    <row r="288" spans="1:12" x14ac:dyDescent="0.35">
      <c r="A288" s="79">
        <v>290</v>
      </c>
      <c r="B288" s="80"/>
      <c r="F288" s="79" t="s">
        <v>6311</v>
      </c>
    </row>
    <row r="289" spans="1:10" x14ac:dyDescent="0.35">
      <c r="A289" s="79">
        <v>291</v>
      </c>
      <c r="B289" s="80"/>
      <c r="F289" s="79" t="s">
        <v>6290</v>
      </c>
    </row>
    <row r="290" spans="1:10" x14ac:dyDescent="0.35">
      <c r="A290" s="79">
        <v>292</v>
      </c>
      <c r="B290" s="80"/>
      <c r="F290" s="79" t="s">
        <v>6390</v>
      </c>
    </row>
    <row r="291" spans="1:10" x14ac:dyDescent="0.35">
      <c r="A291" s="79">
        <v>293</v>
      </c>
      <c r="B291" s="80" t="s">
        <v>1004</v>
      </c>
      <c r="C291" s="79" t="s">
        <v>1004</v>
      </c>
      <c r="D291" s="79" t="s">
        <v>5954</v>
      </c>
      <c r="E291" s="79" t="s">
        <v>5953</v>
      </c>
      <c r="F291" s="79" t="s">
        <v>5952</v>
      </c>
      <c r="J291" s="79" t="s">
        <v>1005</v>
      </c>
    </row>
    <row r="292" spans="1:10" x14ac:dyDescent="0.35">
      <c r="A292" s="79">
        <v>294</v>
      </c>
      <c r="B292" s="80"/>
      <c r="F292" s="79" t="s">
        <v>6310</v>
      </c>
    </row>
    <row r="293" spans="1:10" x14ac:dyDescent="0.35">
      <c r="A293" s="79">
        <v>295</v>
      </c>
      <c r="B293" s="80"/>
      <c r="F293" s="79" t="s">
        <v>6295</v>
      </c>
    </row>
    <row r="294" spans="1:10" x14ac:dyDescent="0.35">
      <c r="A294" s="79">
        <v>296</v>
      </c>
      <c r="B294" s="80"/>
      <c r="F294" s="79" t="s">
        <v>6416</v>
      </c>
    </row>
    <row r="295" spans="1:10" x14ac:dyDescent="0.35">
      <c r="A295" s="79">
        <v>297</v>
      </c>
      <c r="B295" s="80" t="s">
        <v>1011</v>
      </c>
      <c r="C295" s="79" t="s">
        <v>1011</v>
      </c>
      <c r="D295" s="79" t="s">
        <v>5954</v>
      </c>
      <c r="E295" s="79" t="s">
        <v>5953</v>
      </c>
      <c r="F295" s="79" t="s">
        <v>5952</v>
      </c>
      <c r="J295" s="79" t="s">
        <v>1012</v>
      </c>
    </row>
    <row r="296" spans="1:10" x14ac:dyDescent="0.35">
      <c r="A296" s="79">
        <v>298</v>
      </c>
      <c r="B296" s="80"/>
      <c r="F296" s="79" t="s">
        <v>6392</v>
      </c>
    </row>
    <row r="297" spans="1:10" x14ac:dyDescent="0.35">
      <c r="A297" s="79">
        <v>299</v>
      </c>
      <c r="B297" s="80"/>
      <c r="F297" s="79" t="s">
        <v>6406</v>
      </c>
    </row>
    <row r="298" spans="1:10" x14ac:dyDescent="0.35">
      <c r="A298" s="79">
        <v>300</v>
      </c>
      <c r="B298" s="80"/>
      <c r="F298" s="79" t="s">
        <v>6387</v>
      </c>
    </row>
    <row r="299" spans="1:10" x14ac:dyDescent="0.35">
      <c r="A299" s="79">
        <v>301</v>
      </c>
      <c r="B299" s="80" t="s">
        <v>1015</v>
      </c>
      <c r="C299" s="79" t="s">
        <v>1015</v>
      </c>
      <c r="D299" s="79" t="s">
        <v>5954</v>
      </c>
      <c r="E299" s="79" t="s">
        <v>5953</v>
      </c>
      <c r="F299" s="79" t="s">
        <v>5952</v>
      </c>
      <c r="J299" s="79" t="s">
        <v>1016</v>
      </c>
    </row>
    <row r="300" spans="1:10" x14ac:dyDescent="0.35">
      <c r="A300" s="79">
        <v>302</v>
      </c>
      <c r="B300" s="80"/>
      <c r="F300" s="79" t="s">
        <v>6309</v>
      </c>
    </row>
    <row r="301" spans="1:10" x14ac:dyDescent="0.35">
      <c r="A301" s="79">
        <v>303</v>
      </c>
      <c r="B301" s="80"/>
      <c r="F301" s="79" t="s">
        <v>6290</v>
      </c>
    </row>
    <row r="302" spans="1:10" x14ac:dyDescent="0.35">
      <c r="A302" s="79">
        <v>304</v>
      </c>
      <c r="B302" s="80"/>
      <c r="F302" s="79" t="s">
        <v>6390</v>
      </c>
    </row>
    <row r="303" spans="1:10" x14ac:dyDescent="0.35">
      <c r="A303" s="79">
        <v>305</v>
      </c>
      <c r="B303" s="80" t="s">
        <v>1019</v>
      </c>
      <c r="C303" s="79" t="s">
        <v>1019</v>
      </c>
      <c r="D303" s="79" t="s">
        <v>5954</v>
      </c>
      <c r="E303" s="79" t="s">
        <v>5953</v>
      </c>
      <c r="F303" s="79" t="s">
        <v>5952</v>
      </c>
      <c r="J303" s="79" t="s">
        <v>1020</v>
      </c>
    </row>
    <row r="304" spans="1:10" x14ac:dyDescent="0.35">
      <c r="A304" s="79">
        <v>306</v>
      </c>
      <c r="B304" s="80"/>
      <c r="F304" s="79" t="s">
        <v>6308</v>
      </c>
    </row>
    <row r="305" spans="1:10" x14ac:dyDescent="0.35">
      <c r="A305" s="79">
        <v>307</v>
      </c>
      <c r="B305" s="80"/>
      <c r="F305" s="79" t="s">
        <v>6290</v>
      </c>
    </row>
    <row r="306" spans="1:10" x14ac:dyDescent="0.35">
      <c r="A306" s="79">
        <v>308</v>
      </c>
      <c r="B306" s="80"/>
      <c r="F306" s="79" t="s">
        <v>6390</v>
      </c>
    </row>
    <row r="307" spans="1:10" x14ac:dyDescent="0.35">
      <c r="A307" s="79">
        <v>309</v>
      </c>
      <c r="B307" s="80" t="s">
        <v>1024</v>
      </c>
      <c r="C307" s="79" t="s">
        <v>1024</v>
      </c>
      <c r="D307" s="79" t="s">
        <v>5954</v>
      </c>
      <c r="E307" s="79" t="s">
        <v>5953</v>
      </c>
      <c r="F307" s="79" t="s">
        <v>5952</v>
      </c>
      <c r="J307" s="79" t="s">
        <v>1025</v>
      </c>
    </row>
    <row r="308" spans="1:10" x14ac:dyDescent="0.35">
      <c r="A308" s="79">
        <v>310</v>
      </c>
      <c r="B308" s="80"/>
      <c r="F308" s="79" t="s">
        <v>6307</v>
      </c>
    </row>
    <row r="309" spans="1:10" x14ac:dyDescent="0.35">
      <c r="A309" s="79">
        <v>311</v>
      </c>
      <c r="B309" s="80"/>
      <c r="F309" s="79" t="s">
        <v>6290</v>
      </c>
    </row>
    <row r="310" spans="1:10" x14ac:dyDescent="0.35">
      <c r="A310" s="79">
        <v>312</v>
      </c>
      <c r="B310" s="80"/>
      <c r="F310" s="79" t="s">
        <v>6390</v>
      </c>
    </row>
    <row r="311" spans="1:10" x14ac:dyDescent="0.35">
      <c r="A311" s="79">
        <v>313</v>
      </c>
      <c r="B311" s="80" t="s">
        <v>1045</v>
      </c>
      <c r="C311" s="79" t="s">
        <v>1045</v>
      </c>
      <c r="D311" s="79" t="s">
        <v>5954</v>
      </c>
      <c r="E311" s="79" t="s">
        <v>5953</v>
      </c>
      <c r="F311" s="79" t="s">
        <v>5952</v>
      </c>
      <c r="J311" s="79" t="s">
        <v>1046</v>
      </c>
    </row>
    <row r="312" spans="1:10" x14ac:dyDescent="0.35">
      <c r="A312" s="79">
        <v>314</v>
      </c>
      <c r="B312" s="80"/>
      <c r="F312" s="79" t="s">
        <v>6306</v>
      </c>
    </row>
    <row r="313" spans="1:10" x14ac:dyDescent="0.35">
      <c r="A313" s="79">
        <v>315</v>
      </c>
      <c r="B313" s="80"/>
      <c r="F313" s="79" t="s">
        <v>6290</v>
      </c>
    </row>
    <row r="314" spans="1:10" x14ac:dyDescent="0.35">
      <c r="A314" s="79">
        <v>316</v>
      </c>
      <c r="B314" s="80"/>
      <c r="F314" s="79" t="s">
        <v>6390</v>
      </c>
    </row>
    <row r="315" spans="1:10" x14ac:dyDescent="0.35">
      <c r="A315" s="79">
        <v>317</v>
      </c>
      <c r="B315" s="80" t="s">
        <v>1000</v>
      </c>
      <c r="C315" s="79" t="s">
        <v>1000</v>
      </c>
      <c r="D315" s="79" t="s">
        <v>5954</v>
      </c>
      <c r="E315" s="79" t="s">
        <v>5953</v>
      </c>
      <c r="F315" s="79" t="s">
        <v>5952</v>
      </c>
      <c r="J315" s="79" t="s">
        <v>1001</v>
      </c>
    </row>
    <row r="316" spans="1:10" x14ac:dyDescent="0.35">
      <c r="A316" s="79">
        <v>318</v>
      </c>
      <c r="B316" s="80"/>
      <c r="F316" s="79" t="s">
        <v>6305</v>
      </c>
    </row>
    <row r="317" spans="1:10" x14ac:dyDescent="0.35">
      <c r="A317" s="79">
        <v>319</v>
      </c>
      <c r="B317" s="80"/>
      <c r="F317" s="79" t="s">
        <v>6290</v>
      </c>
    </row>
    <row r="318" spans="1:10" x14ac:dyDescent="0.35">
      <c r="A318" s="79">
        <v>320</v>
      </c>
      <c r="B318" s="80"/>
      <c r="F318" s="79" t="s">
        <v>6390</v>
      </c>
    </row>
    <row r="319" spans="1:10" x14ac:dyDescent="0.35">
      <c r="A319" s="79">
        <v>321</v>
      </c>
      <c r="B319" s="80" t="s">
        <v>1032</v>
      </c>
      <c r="C319" s="79" t="s">
        <v>1032</v>
      </c>
      <c r="D319" s="79" t="s">
        <v>5954</v>
      </c>
      <c r="E319" s="79" t="s">
        <v>5953</v>
      </c>
      <c r="F319" s="79" t="s">
        <v>5952</v>
      </c>
      <c r="J319" s="79" t="s">
        <v>1033</v>
      </c>
    </row>
    <row r="320" spans="1:10" x14ac:dyDescent="0.35">
      <c r="A320" s="79">
        <v>322</v>
      </c>
      <c r="B320" s="80"/>
      <c r="F320" s="79" t="s">
        <v>6401</v>
      </c>
    </row>
    <row r="321" spans="1:10" x14ac:dyDescent="0.35">
      <c r="A321" s="79">
        <v>323</v>
      </c>
      <c r="B321" s="80"/>
      <c r="F321" s="79" t="s">
        <v>6403</v>
      </c>
    </row>
    <row r="322" spans="1:10" x14ac:dyDescent="0.35">
      <c r="A322" s="79">
        <v>324</v>
      </c>
      <c r="B322" s="80"/>
      <c r="F322" s="79" t="s">
        <v>6402</v>
      </c>
    </row>
    <row r="323" spans="1:10" x14ac:dyDescent="0.35">
      <c r="A323" s="79">
        <v>325</v>
      </c>
      <c r="B323" s="80" t="s">
        <v>1038</v>
      </c>
      <c r="C323" s="79" t="s">
        <v>1038</v>
      </c>
      <c r="D323" s="79" t="s">
        <v>5954</v>
      </c>
      <c r="E323" s="79" t="s">
        <v>5953</v>
      </c>
      <c r="F323" s="79" t="s">
        <v>5952</v>
      </c>
      <c r="J323" s="79" t="s">
        <v>1039</v>
      </c>
    </row>
    <row r="324" spans="1:10" x14ac:dyDescent="0.35">
      <c r="A324" s="79">
        <v>326</v>
      </c>
      <c r="B324" s="80"/>
      <c r="F324" s="79" t="s">
        <v>6304</v>
      </c>
    </row>
    <row r="325" spans="1:10" x14ac:dyDescent="0.35">
      <c r="A325" s="79">
        <v>327</v>
      </c>
      <c r="B325" s="80"/>
      <c r="F325" s="79" t="s">
        <v>6290</v>
      </c>
    </row>
    <row r="326" spans="1:10" x14ac:dyDescent="0.35">
      <c r="A326" s="79">
        <v>328</v>
      </c>
      <c r="B326" s="80"/>
      <c r="F326" s="79" t="s">
        <v>6416</v>
      </c>
    </row>
    <row r="327" spans="1:10" x14ac:dyDescent="0.35">
      <c r="A327" s="79">
        <v>329</v>
      </c>
      <c r="B327" s="80" t="s">
        <v>1041</v>
      </c>
      <c r="C327" s="79" t="s">
        <v>1041</v>
      </c>
      <c r="D327" s="79" t="s">
        <v>5954</v>
      </c>
      <c r="E327" s="79" t="s">
        <v>5953</v>
      </c>
      <c r="F327" s="79" t="s">
        <v>5952</v>
      </c>
      <c r="J327" s="79" t="s">
        <v>1042</v>
      </c>
    </row>
    <row r="328" spans="1:10" x14ac:dyDescent="0.35">
      <c r="A328" s="79">
        <v>330</v>
      </c>
      <c r="B328" s="80"/>
      <c r="F328" s="79" t="s">
        <v>6303</v>
      </c>
    </row>
    <row r="329" spans="1:10" x14ac:dyDescent="0.35">
      <c r="A329" s="79">
        <v>331</v>
      </c>
      <c r="B329" s="80"/>
      <c r="F329" s="79" t="s">
        <v>6290</v>
      </c>
    </row>
    <row r="330" spans="1:10" x14ac:dyDescent="0.35">
      <c r="A330" s="79">
        <v>332</v>
      </c>
      <c r="B330" s="80"/>
      <c r="F330" s="79" t="s">
        <v>6416</v>
      </c>
    </row>
    <row r="331" spans="1:10" x14ac:dyDescent="0.35">
      <c r="A331" s="79">
        <v>333</v>
      </c>
      <c r="B331" s="80" t="s">
        <v>1028</v>
      </c>
      <c r="C331" s="79" t="s">
        <v>1028</v>
      </c>
      <c r="D331" s="79" t="s">
        <v>5954</v>
      </c>
      <c r="E331" s="79" t="s">
        <v>5953</v>
      </c>
      <c r="F331" s="79" t="s">
        <v>5952</v>
      </c>
      <c r="J331" s="79" t="s">
        <v>1029</v>
      </c>
    </row>
    <row r="332" spans="1:10" x14ac:dyDescent="0.35">
      <c r="A332" s="79">
        <v>334</v>
      </c>
      <c r="B332" s="80"/>
      <c r="F332" s="79" t="s">
        <v>6302</v>
      </c>
    </row>
    <row r="333" spans="1:10" x14ac:dyDescent="0.35">
      <c r="A333" s="79">
        <v>335</v>
      </c>
      <c r="B333" s="80"/>
      <c r="F333" s="79" t="s">
        <v>6290</v>
      </c>
    </row>
    <row r="334" spans="1:10" x14ac:dyDescent="0.35">
      <c r="A334" s="79">
        <v>336</v>
      </c>
      <c r="B334" s="80"/>
      <c r="F334" s="79" t="s">
        <v>6416</v>
      </c>
    </row>
    <row r="335" spans="1:10" x14ac:dyDescent="0.35">
      <c r="A335" s="79">
        <v>337</v>
      </c>
      <c r="B335" s="80" t="s">
        <v>1113</v>
      </c>
      <c r="C335" s="79" t="s">
        <v>1113</v>
      </c>
      <c r="D335" s="79" t="s">
        <v>5954</v>
      </c>
      <c r="E335" s="79" t="s">
        <v>5953</v>
      </c>
      <c r="F335" s="79" t="s">
        <v>5952</v>
      </c>
      <c r="J335" s="79" t="s">
        <v>1114</v>
      </c>
    </row>
    <row r="336" spans="1:10" x14ac:dyDescent="0.35">
      <c r="A336" s="79">
        <v>338</v>
      </c>
      <c r="B336" s="80"/>
      <c r="F336" s="79" t="s">
        <v>6401</v>
      </c>
    </row>
    <row r="337" spans="1:10" x14ac:dyDescent="0.35">
      <c r="A337" s="79">
        <v>339</v>
      </c>
      <c r="B337" s="80"/>
      <c r="F337" s="79" t="s">
        <v>6408</v>
      </c>
    </row>
    <row r="338" spans="1:10" x14ac:dyDescent="0.35">
      <c r="A338" s="79">
        <v>340</v>
      </c>
      <c r="B338" s="80"/>
      <c r="F338" s="79" t="s">
        <v>6402</v>
      </c>
    </row>
    <row r="339" spans="1:10" x14ac:dyDescent="0.35">
      <c r="A339" s="79">
        <v>341</v>
      </c>
      <c r="B339" s="80" t="s">
        <v>1069</v>
      </c>
      <c r="C339" s="79" t="s">
        <v>1069</v>
      </c>
      <c r="D339" s="79" t="s">
        <v>5954</v>
      </c>
      <c r="E339" s="79" t="s">
        <v>5953</v>
      </c>
      <c r="F339" s="79" t="s">
        <v>5952</v>
      </c>
      <c r="J339" s="79" t="s">
        <v>1070</v>
      </c>
    </row>
    <row r="340" spans="1:10" x14ac:dyDescent="0.35">
      <c r="A340" s="79">
        <v>342</v>
      </c>
      <c r="B340" s="80"/>
      <c r="F340" s="79" t="s">
        <v>6301</v>
      </c>
    </row>
    <row r="341" spans="1:10" x14ac:dyDescent="0.35">
      <c r="A341" s="79">
        <v>343</v>
      </c>
      <c r="B341" s="80"/>
      <c r="F341" s="79" t="s">
        <v>6406</v>
      </c>
    </row>
    <row r="342" spans="1:10" x14ac:dyDescent="0.35">
      <c r="A342" s="79">
        <v>344</v>
      </c>
      <c r="B342" s="80"/>
      <c r="F342" s="82" t="s">
        <v>6388</v>
      </c>
    </row>
    <row r="343" spans="1:10" x14ac:dyDescent="0.35">
      <c r="A343" s="79">
        <v>345</v>
      </c>
      <c r="B343" s="80" t="s">
        <v>1065</v>
      </c>
      <c r="C343" s="79" t="s">
        <v>1065</v>
      </c>
      <c r="D343" s="79" t="s">
        <v>5954</v>
      </c>
      <c r="E343" s="79" t="s">
        <v>5953</v>
      </c>
      <c r="F343" s="79" t="s">
        <v>5952</v>
      </c>
      <c r="J343" s="79" t="s">
        <v>1066</v>
      </c>
    </row>
    <row r="344" spans="1:10" x14ac:dyDescent="0.35">
      <c r="A344" s="79">
        <v>346</v>
      </c>
      <c r="B344" s="80"/>
      <c r="F344" s="79" t="s">
        <v>6015</v>
      </c>
    </row>
    <row r="345" spans="1:10" x14ac:dyDescent="0.35">
      <c r="A345" s="79">
        <v>347</v>
      </c>
      <c r="B345" s="80"/>
      <c r="F345" s="81" t="s">
        <v>6404</v>
      </c>
    </row>
    <row r="346" spans="1:10" x14ac:dyDescent="0.35">
      <c r="A346" s="79">
        <v>348</v>
      </c>
      <c r="B346" s="80"/>
      <c r="F346" s="82" t="s">
        <v>6390</v>
      </c>
    </row>
    <row r="347" spans="1:10" x14ac:dyDescent="0.35">
      <c r="A347" s="79">
        <v>349</v>
      </c>
      <c r="B347" s="80" t="s">
        <v>1129</v>
      </c>
      <c r="C347" s="79" t="s">
        <v>1129</v>
      </c>
      <c r="D347" s="79" t="s">
        <v>5954</v>
      </c>
      <c r="E347" s="79" t="s">
        <v>5953</v>
      </c>
      <c r="F347" s="79" t="s">
        <v>5952</v>
      </c>
      <c r="J347" s="79" t="s">
        <v>1130</v>
      </c>
    </row>
    <row r="348" spans="1:10" x14ac:dyDescent="0.35">
      <c r="A348" s="79">
        <v>350</v>
      </c>
      <c r="B348" s="80"/>
      <c r="F348" s="79" t="s">
        <v>6300</v>
      </c>
    </row>
    <row r="349" spans="1:10" x14ac:dyDescent="0.35">
      <c r="A349" s="79">
        <v>351</v>
      </c>
      <c r="B349" s="80"/>
      <c r="F349" s="81" t="s">
        <v>6405</v>
      </c>
    </row>
    <row r="350" spans="1:10" x14ac:dyDescent="0.35">
      <c r="A350" s="79">
        <v>352</v>
      </c>
      <c r="B350" s="80"/>
      <c r="F350" s="82" t="s">
        <v>6391</v>
      </c>
    </row>
    <row r="351" spans="1:10" x14ac:dyDescent="0.35">
      <c r="A351" s="79">
        <v>353</v>
      </c>
      <c r="B351" s="80" t="s">
        <v>1073</v>
      </c>
      <c r="C351" s="79" t="s">
        <v>1073</v>
      </c>
      <c r="D351" s="79" t="s">
        <v>5954</v>
      </c>
      <c r="E351" s="79" t="s">
        <v>5953</v>
      </c>
      <c r="F351" s="79" t="s">
        <v>5952</v>
      </c>
      <c r="J351" s="79" t="s">
        <v>1074</v>
      </c>
    </row>
    <row r="352" spans="1:10" x14ac:dyDescent="0.35">
      <c r="A352" s="79">
        <v>354</v>
      </c>
      <c r="B352" s="80"/>
      <c r="F352" s="79" t="s">
        <v>6299</v>
      </c>
    </row>
    <row r="353" spans="1:16" x14ac:dyDescent="0.35">
      <c r="A353" s="79">
        <v>355</v>
      </c>
      <c r="B353" s="80"/>
      <c r="F353" s="81" t="s">
        <v>6404</v>
      </c>
    </row>
    <row r="354" spans="1:16" x14ac:dyDescent="0.35">
      <c r="A354" s="79">
        <v>356</v>
      </c>
      <c r="B354" s="80"/>
      <c r="F354" s="82" t="s">
        <v>6390</v>
      </c>
    </row>
    <row r="355" spans="1:16" x14ac:dyDescent="0.35">
      <c r="A355" s="79">
        <v>357</v>
      </c>
      <c r="B355" s="80" t="s">
        <v>1077</v>
      </c>
      <c r="C355" s="79" t="s">
        <v>1077</v>
      </c>
      <c r="D355" s="79" t="s">
        <v>5954</v>
      </c>
      <c r="E355" s="79" t="s">
        <v>5953</v>
      </c>
      <c r="F355" s="79" t="s">
        <v>5952</v>
      </c>
      <c r="J355" s="79" t="s">
        <v>1078</v>
      </c>
    </row>
    <row r="356" spans="1:16" x14ac:dyDescent="0.35">
      <c r="A356" s="79">
        <v>358</v>
      </c>
      <c r="B356" s="80"/>
      <c r="F356" s="79" t="s">
        <v>6298</v>
      </c>
    </row>
    <row r="357" spans="1:16" x14ac:dyDescent="0.35">
      <c r="A357" s="79">
        <v>359</v>
      </c>
      <c r="B357" s="80"/>
      <c r="F357" s="81" t="s">
        <v>6405</v>
      </c>
    </row>
    <row r="358" spans="1:16" x14ac:dyDescent="0.35">
      <c r="A358" s="79">
        <v>360</v>
      </c>
      <c r="B358" s="80"/>
      <c r="F358" s="82" t="s">
        <v>6391</v>
      </c>
    </row>
    <row r="359" spans="1:16" x14ac:dyDescent="0.35">
      <c r="A359" s="79">
        <v>361</v>
      </c>
      <c r="B359" s="80" t="s">
        <v>1080</v>
      </c>
      <c r="C359" s="79" t="s">
        <v>1080</v>
      </c>
      <c r="D359" s="79" t="s">
        <v>5954</v>
      </c>
      <c r="E359" s="79" t="s">
        <v>5953</v>
      </c>
      <c r="F359" s="79" t="s">
        <v>5952</v>
      </c>
      <c r="J359" s="79" t="s">
        <v>1081</v>
      </c>
    </row>
    <row r="360" spans="1:16" x14ac:dyDescent="0.35">
      <c r="A360" s="79">
        <v>362</v>
      </c>
      <c r="B360" s="80"/>
      <c r="F360" s="79" t="s">
        <v>6297</v>
      </c>
    </row>
    <row r="361" spans="1:16" x14ac:dyDescent="0.35">
      <c r="A361" s="79">
        <v>363</v>
      </c>
      <c r="B361" s="80"/>
      <c r="F361" s="81" t="s">
        <v>6404</v>
      </c>
    </row>
    <row r="362" spans="1:16" x14ac:dyDescent="0.35">
      <c r="A362" s="79">
        <v>364</v>
      </c>
      <c r="B362" s="80"/>
      <c r="F362" s="82" t="s">
        <v>6390</v>
      </c>
    </row>
    <row r="363" spans="1:16" x14ac:dyDescent="0.35">
      <c r="A363" s="79">
        <v>365</v>
      </c>
      <c r="B363" s="80" t="s">
        <v>1083</v>
      </c>
      <c r="C363" s="79" t="s">
        <v>1083</v>
      </c>
      <c r="D363" s="79" t="s">
        <v>5954</v>
      </c>
      <c r="E363" s="79" t="s">
        <v>5953</v>
      </c>
      <c r="F363" s="79" t="s">
        <v>5952</v>
      </c>
      <c r="J363" s="79" t="s">
        <v>1084</v>
      </c>
    </row>
    <row r="364" spans="1:16" x14ac:dyDescent="0.35">
      <c r="A364" s="79">
        <v>366</v>
      </c>
      <c r="B364" s="80"/>
      <c r="F364" s="79" t="s">
        <v>6296</v>
      </c>
    </row>
    <row r="365" spans="1:16" x14ac:dyDescent="0.35">
      <c r="A365" s="79">
        <v>367</v>
      </c>
      <c r="B365" s="80"/>
      <c r="F365" s="81" t="s">
        <v>6404</v>
      </c>
    </row>
    <row r="366" spans="1:16" x14ac:dyDescent="0.35">
      <c r="A366" s="79">
        <v>368</v>
      </c>
      <c r="B366" s="80"/>
      <c r="F366" s="82" t="s">
        <v>6390</v>
      </c>
    </row>
    <row r="367" spans="1:16" x14ac:dyDescent="0.35">
      <c r="A367" s="79">
        <v>369</v>
      </c>
      <c r="B367" s="80" t="s">
        <v>1117</v>
      </c>
      <c r="C367" s="79" t="s">
        <v>1117</v>
      </c>
      <c r="D367" s="79" t="s">
        <v>5954</v>
      </c>
      <c r="E367" s="79" t="s">
        <v>5953</v>
      </c>
      <c r="F367" s="79" t="s">
        <v>5952</v>
      </c>
      <c r="J367" s="79" t="s">
        <v>1118</v>
      </c>
      <c r="K367" s="79" t="s">
        <v>6414</v>
      </c>
      <c r="L367" s="79" t="s">
        <v>6413</v>
      </c>
      <c r="M367" s="79" t="s">
        <v>6409</v>
      </c>
      <c r="N367" s="79" t="s">
        <v>6410</v>
      </c>
      <c r="O367" s="79" t="s">
        <v>6411</v>
      </c>
      <c r="P367" s="79" t="s">
        <v>6412</v>
      </c>
    </row>
    <row r="368" spans="1:16" x14ac:dyDescent="0.35">
      <c r="A368" s="79">
        <v>370</v>
      </c>
      <c r="B368" s="80"/>
      <c r="F368" s="82" t="s">
        <v>6415</v>
      </c>
      <c r="K368" s="81" t="s">
        <v>5952</v>
      </c>
      <c r="L368" s="81" t="s">
        <v>5952</v>
      </c>
      <c r="M368" s="81" t="s">
        <v>5952</v>
      </c>
      <c r="N368" s="81" t="s">
        <v>5952</v>
      </c>
      <c r="O368" s="81" t="s">
        <v>5952</v>
      </c>
      <c r="P368" s="81" t="s">
        <v>5952</v>
      </c>
    </row>
    <row r="369" spans="1:16" x14ac:dyDescent="0.35">
      <c r="A369" s="79">
        <v>371</v>
      </c>
      <c r="B369" s="80"/>
      <c r="F369" s="81" t="s">
        <v>6403</v>
      </c>
      <c r="K369" s="82" t="s">
        <v>6415</v>
      </c>
      <c r="L369" s="82" t="s">
        <v>6314</v>
      </c>
      <c r="M369" s="82" t="s">
        <v>6308</v>
      </c>
      <c r="N369" s="82" t="s">
        <v>6392</v>
      </c>
      <c r="O369" s="82" t="s">
        <v>6400</v>
      </c>
      <c r="P369" s="82" t="s">
        <v>6397</v>
      </c>
    </row>
    <row r="370" spans="1:16" x14ac:dyDescent="0.35">
      <c r="A370" s="79">
        <v>372</v>
      </c>
      <c r="B370" s="80"/>
      <c r="F370" s="82" t="s">
        <v>6402</v>
      </c>
      <c r="K370" s="81" t="s">
        <v>6403</v>
      </c>
      <c r="L370" s="81" t="s">
        <v>6404</v>
      </c>
      <c r="M370" s="81" t="s">
        <v>6290</v>
      </c>
      <c r="N370" s="81" t="s">
        <v>6406</v>
      </c>
      <c r="O370" s="81" t="s">
        <v>6405</v>
      </c>
      <c r="P370" s="81" t="s">
        <v>6407</v>
      </c>
    </row>
    <row r="371" spans="1:16" x14ac:dyDescent="0.35">
      <c r="A371" s="79">
        <v>373</v>
      </c>
      <c r="B371" s="80" t="s">
        <v>982</v>
      </c>
      <c r="C371" s="79" t="s">
        <v>982</v>
      </c>
      <c r="D371" s="79" t="s">
        <v>5954</v>
      </c>
      <c r="E371" s="79" t="s">
        <v>5953</v>
      </c>
      <c r="F371" s="79" t="s">
        <v>5952</v>
      </c>
      <c r="J371" s="79" t="s">
        <v>983</v>
      </c>
      <c r="K371" s="82" t="s">
        <v>6402</v>
      </c>
      <c r="L371" s="82" t="s">
        <v>6390</v>
      </c>
      <c r="M371" s="82" t="s">
        <v>6390</v>
      </c>
      <c r="N371" s="82" t="s">
        <v>6387</v>
      </c>
      <c r="O371" s="82" t="s">
        <v>6391</v>
      </c>
      <c r="P371" s="82" t="s">
        <v>6396</v>
      </c>
    </row>
    <row r="372" spans="1:16" x14ac:dyDescent="0.35">
      <c r="A372" s="79">
        <v>374</v>
      </c>
      <c r="B372" s="80"/>
      <c r="F372" s="79" t="s">
        <v>6293</v>
      </c>
    </row>
    <row r="373" spans="1:16" x14ac:dyDescent="0.35">
      <c r="A373" s="79">
        <v>375</v>
      </c>
      <c r="B373" s="80"/>
      <c r="F373" s="81" t="s">
        <v>6405</v>
      </c>
    </row>
    <row r="374" spans="1:16" x14ac:dyDescent="0.35">
      <c r="A374" s="79">
        <v>376</v>
      </c>
      <c r="B374" s="80"/>
      <c r="F374" s="82" t="s">
        <v>6391</v>
      </c>
    </row>
    <row r="375" spans="1:16" x14ac:dyDescent="0.35">
      <c r="A375" s="79">
        <v>377</v>
      </c>
      <c r="B375" s="80" t="s">
        <v>1086</v>
      </c>
      <c r="C375" s="79" t="s">
        <v>1086</v>
      </c>
      <c r="D375" s="79" t="s">
        <v>5954</v>
      </c>
      <c r="E375" s="79" t="s">
        <v>5953</v>
      </c>
      <c r="F375" s="79" t="s">
        <v>5952</v>
      </c>
      <c r="J375" s="79" t="s">
        <v>1087</v>
      </c>
    </row>
    <row r="376" spans="1:16" x14ac:dyDescent="0.35">
      <c r="A376" s="79">
        <v>378</v>
      </c>
      <c r="B376" s="80"/>
      <c r="F376" s="79" t="s">
        <v>6292</v>
      </c>
    </row>
    <row r="377" spans="1:16" x14ac:dyDescent="0.35">
      <c r="A377" s="79">
        <v>379</v>
      </c>
      <c r="B377" s="80"/>
      <c r="F377" s="81" t="s">
        <v>6290</v>
      </c>
    </row>
    <row r="378" spans="1:16" x14ac:dyDescent="0.35">
      <c r="A378" s="79">
        <v>380</v>
      </c>
      <c r="B378" s="80"/>
      <c r="F378" s="82" t="s">
        <v>6390</v>
      </c>
    </row>
    <row r="379" spans="1:16" x14ac:dyDescent="0.35">
      <c r="A379" s="79">
        <v>381</v>
      </c>
      <c r="B379" s="80" t="s">
        <v>1093</v>
      </c>
      <c r="C379" s="79" t="s">
        <v>1093</v>
      </c>
      <c r="D379" s="79" t="s">
        <v>5954</v>
      </c>
      <c r="E379" s="79" t="s">
        <v>5953</v>
      </c>
      <c r="F379" s="79" t="s">
        <v>5952</v>
      </c>
      <c r="J379" s="79" t="s">
        <v>1094</v>
      </c>
    </row>
    <row r="380" spans="1:16" x14ac:dyDescent="0.35">
      <c r="A380" s="79">
        <v>382</v>
      </c>
      <c r="B380" s="80"/>
      <c r="F380" s="79" t="s">
        <v>6291</v>
      </c>
    </row>
    <row r="381" spans="1:16" x14ac:dyDescent="0.35">
      <c r="A381" s="79">
        <v>383</v>
      </c>
      <c r="B381" s="80"/>
      <c r="F381" s="79" t="s">
        <v>6290</v>
      </c>
    </row>
    <row r="382" spans="1:16" x14ac:dyDescent="0.35">
      <c r="A382" s="79">
        <v>384</v>
      </c>
      <c r="B382" s="80"/>
      <c r="F382" s="82" t="s">
        <v>6390</v>
      </c>
    </row>
    <row r="383" spans="1:16" x14ac:dyDescent="0.35">
      <c r="A383" s="79">
        <v>385</v>
      </c>
      <c r="B383" s="80" t="s">
        <v>1097</v>
      </c>
      <c r="C383" s="79" t="s">
        <v>1097</v>
      </c>
      <c r="D383" s="79" t="s">
        <v>5954</v>
      </c>
      <c r="E383" s="79" t="s">
        <v>5953</v>
      </c>
      <c r="F383" s="79" t="s">
        <v>5952</v>
      </c>
      <c r="J383" s="79" t="s">
        <v>1098</v>
      </c>
    </row>
    <row r="384" spans="1:16" x14ac:dyDescent="0.35">
      <c r="A384" s="79">
        <v>386</v>
      </c>
      <c r="B384" s="80"/>
      <c r="F384" s="79" t="s">
        <v>6289</v>
      </c>
    </row>
    <row r="385" spans="1:13" x14ac:dyDescent="0.35">
      <c r="A385" s="79">
        <v>387</v>
      </c>
      <c r="B385" s="80"/>
      <c r="F385" s="79" t="s">
        <v>6287</v>
      </c>
    </row>
    <row r="386" spans="1:13" x14ac:dyDescent="0.35">
      <c r="A386" s="79">
        <v>388</v>
      </c>
      <c r="B386" s="80"/>
      <c r="F386" s="82" t="s">
        <v>6387</v>
      </c>
    </row>
    <row r="387" spans="1:13" x14ac:dyDescent="0.35">
      <c r="A387" s="79">
        <v>389</v>
      </c>
      <c r="B387" s="80" t="s">
        <v>1101</v>
      </c>
      <c r="C387" s="79" t="s">
        <v>1101</v>
      </c>
      <c r="D387" s="79" t="s">
        <v>5954</v>
      </c>
      <c r="E387" s="79" t="s">
        <v>5953</v>
      </c>
      <c r="F387" s="79" t="s">
        <v>5952</v>
      </c>
      <c r="J387" s="79" t="s">
        <v>1102</v>
      </c>
    </row>
    <row r="388" spans="1:13" x14ac:dyDescent="0.35">
      <c r="A388" s="79">
        <v>390</v>
      </c>
      <c r="B388" s="80"/>
      <c r="F388" s="79" t="s">
        <v>6288</v>
      </c>
    </row>
    <row r="389" spans="1:13" x14ac:dyDescent="0.35">
      <c r="A389" s="79">
        <v>391</v>
      </c>
      <c r="B389" s="80"/>
      <c r="F389" s="79" t="s">
        <v>6287</v>
      </c>
    </row>
    <row r="390" spans="1:13" x14ac:dyDescent="0.35">
      <c r="A390" s="79">
        <v>392</v>
      </c>
      <c r="B390" s="80"/>
      <c r="F390" s="82" t="s">
        <v>6387</v>
      </c>
    </row>
    <row r="391" spans="1:13" x14ac:dyDescent="0.35">
      <c r="A391" s="79">
        <v>393</v>
      </c>
      <c r="B391" s="80" t="s">
        <v>1369</v>
      </c>
      <c r="C391" s="79" t="s">
        <v>1369</v>
      </c>
      <c r="D391" s="79" t="s">
        <v>5954</v>
      </c>
      <c r="E391" s="79" t="s">
        <v>6163</v>
      </c>
      <c r="F391" s="79" t="s">
        <v>6285</v>
      </c>
      <c r="J391" s="79" t="s">
        <v>1370</v>
      </c>
      <c r="M391" s="84">
        <v>75</v>
      </c>
    </row>
    <row r="392" spans="1:13" x14ac:dyDescent="0.35">
      <c r="A392" s="79">
        <v>394</v>
      </c>
      <c r="B392" s="80"/>
      <c r="F392" s="79" t="s">
        <v>6286</v>
      </c>
      <c r="M392" s="83">
        <v>50</v>
      </c>
    </row>
    <row r="393" spans="1:13" x14ac:dyDescent="0.35">
      <c r="A393" s="79">
        <v>395</v>
      </c>
      <c r="B393" s="80"/>
      <c r="F393" s="79" t="s">
        <v>6418</v>
      </c>
      <c r="M393" s="84">
        <v>70</v>
      </c>
    </row>
    <row r="394" spans="1:13" x14ac:dyDescent="0.35">
      <c r="A394" s="79">
        <v>396</v>
      </c>
      <c r="B394" s="80"/>
      <c r="F394" s="79" t="s">
        <v>6283</v>
      </c>
      <c r="M394" s="83">
        <v>90</v>
      </c>
    </row>
    <row r="395" spans="1:13" x14ac:dyDescent="0.35">
      <c r="A395" s="79">
        <v>397</v>
      </c>
      <c r="B395" s="80" t="s">
        <v>1373</v>
      </c>
      <c r="C395" s="79" t="s">
        <v>1373</v>
      </c>
      <c r="D395" s="79" t="s">
        <v>5954</v>
      </c>
      <c r="E395" s="79" t="s">
        <v>6163</v>
      </c>
      <c r="F395" s="79" t="s">
        <v>6285</v>
      </c>
      <c r="J395" s="79" t="s">
        <v>5723</v>
      </c>
      <c r="M395" s="84">
        <v>120</v>
      </c>
    </row>
    <row r="396" spans="1:13" x14ac:dyDescent="0.35">
      <c r="A396" s="79">
        <v>398</v>
      </c>
      <c r="B396" s="80"/>
      <c r="F396" s="79" t="s">
        <v>6286</v>
      </c>
    </row>
    <row r="397" spans="1:13" x14ac:dyDescent="0.35">
      <c r="A397" s="79">
        <v>399</v>
      </c>
      <c r="B397" s="80"/>
      <c r="F397" s="79" t="s">
        <v>6417</v>
      </c>
    </row>
    <row r="398" spans="1:13" x14ac:dyDescent="0.35">
      <c r="A398" s="79">
        <v>400</v>
      </c>
      <c r="B398" s="80"/>
      <c r="F398" s="79" t="s">
        <v>6283</v>
      </c>
    </row>
    <row r="399" spans="1:13" x14ac:dyDescent="0.35">
      <c r="A399" s="79">
        <v>401</v>
      </c>
      <c r="B399" s="80" t="s">
        <v>1375</v>
      </c>
      <c r="C399" s="79" t="s">
        <v>1375</v>
      </c>
      <c r="D399" s="79" t="s">
        <v>5954</v>
      </c>
      <c r="E399" s="79" t="s">
        <v>6163</v>
      </c>
      <c r="F399" s="79" t="s">
        <v>6285</v>
      </c>
      <c r="J399" s="79" t="s">
        <v>1374</v>
      </c>
    </row>
    <row r="400" spans="1:13" x14ac:dyDescent="0.35">
      <c r="A400" s="79">
        <v>402</v>
      </c>
      <c r="B400" s="80"/>
      <c r="F400" s="79" t="s">
        <v>6284</v>
      </c>
    </row>
    <row r="401" spans="1:23" x14ac:dyDescent="0.35">
      <c r="A401" s="79">
        <v>403</v>
      </c>
      <c r="B401" s="80"/>
      <c r="F401" s="79" t="s">
        <v>6419</v>
      </c>
    </row>
    <row r="402" spans="1:23" x14ac:dyDescent="0.35">
      <c r="A402" s="79">
        <v>404</v>
      </c>
      <c r="B402" s="80"/>
      <c r="F402" s="79" t="s">
        <v>6283</v>
      </c>
    </row>
    <row r="403" spans="1:23" x14ac:dyDescent="0.35">
      <c r="A403" s="79">
        <v>405</v>
      </c>
      <c r="B403" s="80" t="s">
        <v>5924</v>
      </c>
      <c r="C403" s="79" t="s">
        <v>5924</v>
      </c>
      <c r="D403" s="79" t="s">
        <v>5954</v>
      </c>
      <c r="E403" s="79" t="s">
        <v>6163</v>
      </c>
      <c r="F403" s="79" t="s">
        <v>6285</v>
      </c>
      <c r="J403" s="79" t="s">
        <v>1376</v>
      </c>
    </row>
    <row r="404" spans="1:23" x14ac:dyDescent="0.35">
      <c r="A404" s="79">
        <v>406</v>
      </c>
      <c r="B404" s="80"/>
      <c r="F404" s="79" t="s">
        <v>6284</v>
      </c>
    </row>
    <row r="405" spans="1:23" x14ac:dyDescent="0.35">
      <c r="A405" s="79">
        <v>407</v>
      </c>
      <c r="B405" s="80"/>
      <c r="F405" s="79" t="s">
        <v>6420</v>
      </c>
      <c r="M405" s="79" t="s">
        <v>6414</v>
      </c>
      <c r="N405" s="79" t="s">
        <v>6413</v>
      </c>
      <c r="O405" s="79" t="s">
        <v>6409</v>
      </c>
      <c r="P405" s="79" t="s">
        <v>6410</v>
      </c>
      <c r="Q405" s="79" t="s">
        <v>6411</v>
      </c>
      <c r="R405" s="79" t="s">
        <v>6412</v>
      </c>
    </row>
    <row r="406" spans="1:23" x14ac:dyDescent="0.35">
      <c r="A406" s="79">
        <v>408</v>
      </c>
      <c r="B406" s="80"/>
      <c r="F406" s="79" t="s">
        <v>6283</v>
      </c>
      <c r="M406" s="81" t="s">
        <v>5952</v>
      </c>
      <c r="N406" s="81" t="s">
        <v>5952</v>
      </c>
      <c r="O406" s="81" t="s">
        <v>5952</v>
      </c>
      <c r="P406" s="81" t="s">
        <v>5952</v>
      </c>
      <c r="Q406" s="81" t="s">
        <v>5952</v>
      </c>
      <c r="R406" s="81" t="s">
        <v>5952</v>
      </c>
    </row>
    <row r="407" spans="1:23" x14ac:dyDescent="0.35">
      <c r="A407" s="79">
        <v>409</v>
      </c>
      <c r="B407" s="80" t="s">
        <v>5925</v>
      </c>
      <c r="C407" s="79" t="s">
        <v>5925</v>
      </c>
      <c r="D407" s="79" t="s">
        <v>5954</v>
      </c>
      <c r="E407" s="79" t="s">
        <v>6163</v>
      </c>
      <c r="F407" s="79" t="s">
        <v>6285</v>
      </c>
      <c r="J407" s="79" t="s">
        <v>3579</v>
      </c>
      <c r="M407" s="82" t="s">
        <v>6415</v>
      </c>
      <c r="N407" s="82" t="s">
        <v>6314</v>
      </c>
      <c r="O407" s="82" t="s">
        <v>6308</v>
      </c>
      <c r="P407" s="82" t="s">
        <v>6392</v>
      </c>
      <c r="Q407" s="82" t="s">
        <v>6400</v>
      </c>
      <c r="R407" s="82" t="s">
        <v>6397</v>
      </c>
      <c r="W407" s="91" t="s">
        <v>6320</v>
      </c>
    </row>
    <row r="408" spans="1:23" x14ac:dyDescent="0.35">
      <c r="A408" s="79">
        <v>410</v>
      </c>
      <c r="B408" s="80"/>
      <c r="F408" s="93" t="s">
        <v>6488</v>
      </c>
      <c r="M408" s="81" t="s">
        <v>6403</v>
      </c>
      <c r="N408" s="81" t="s">
        <v>6404</v>
      </c>
      <c r="O408" s="81" t="s">
        <v>6290</v>
      </c>
      <c r="P408" s="81" t="s">
        <v>6406</v>
      </c>
      <c r="Q408" s="81" t="s">
        <v>6405</v>
      </c>
      <c r="R408" s="81" t="s">
        <v>6407</v>
      </c>
      <c r="W408" s="92" t="s">
        <v>6487</v>
      </c>
    </row>
    <row r="409" spans="1:23" x14ac:dyDescent="0.35">
      <c r="A409" s="79">
        <v>411</v>
      </c>
      <c r="B409" s="80"/>
      <c r="F409" s="93" t="s">
        <v>6421</v>
      </c>
      <c r="M409" s="82" t="s">
        <v>6402</v>
      </c>
      <c r="N409" s="82" t="s">
        <v>6390</v>
      </c>
      <c r="O409" s="82" t="s">
        <v>6390</v>
      </c>
      <c r="P409" s="82" t="s">
        <v>6387</v>
      </c>
      <c r="Q409" s="82" t="s">
        <v>6391</v>
      </c>
      <c r="R409" s="82" t="s">
        <v>6396</v>
      </c>
      <c r="W409" s="91" t="s">
        <v>6398</v>
      </c>
    </row>
    <row r="410" spans="1:23" x14ac:dyDescent="0.35">
      <c r="A410" s="79">
        <v>412</v>
      </c>
      <c r="B410" s="80"/>
      <c r="F410" s="79" t="s">
        <v>6283</v>
      </c>
      <c r="W410" s="92" t="s">
        <v>6318</v>
      </c>
    </row>
    <row r="411" spans="1:23" x14ac:dyDescent="0.35">
      <c r="A411" s="79">
        <v>413</v>
      </c>
      <c r="B411" s="80" t="s">
        <v>1740</v>
      </c>
      <c r="C411" s="79" t="s">
        <v>1740</v>
      </c>
      <c r="D411" s="79" t="s">
        <v>5954</v>
      </c>
      <c r="E411" s="79" t="s">
        <v>5975</v>
      </c>
      <c r="F411" s="93" t="s">
        <v>6660</v>
      </c>
      <c r="J411" s="79" t="s">
        <v>1741</v>
      </c>
      <c r="L411" s="79" t="s">
        <v>6422</v>
      </c>
      <c r="M411" s="79" t="s">
        <v>2765</v>
      </c>
      <c r="N411" s="79" t="s">
        <v>322</v>
      </c>
      <c r="O411" s="79" t="s">
        <v>2676</v>
      </c>
      <c r="P411" s="79" t="s">
        <v>329</v>
      </c>
      <c r="Q411" s="79" t="s">
        <v>323</v>
      </c>
      <c r="R411" s="79" t="s">
        <v>2679</v>
      </c>
    </row>
    <row r="412" spans="1:23" x14ac:dyDescent="0.35">
      <c r="A412" s="79">
        <v>414</v>
      </c>
      <c r="B412" s="80"/>
      <c r="F412" s="79" t="s">
        <v>6282</v>
      </c>
      <c r="M412" s="79" t="s">
        <v>653</v>
      </c>
      <c r="N412" s="79">
        <v>250</v>
      </c>
      <c r="O412" s="79">
        <v>75</v>
      </c>
      <c r="P412" s="79">
        <v>960</v>
      </c>
      <c r="Q412" s="79">
        <v>1400</v>
      </c>
      <c r="R412" s="79">
        <v>250</v>
      </c>
    </row>
    <row r="413" spans="1:23" x14ac:dyDescent="0.35">
      <c r="A413" s="79">
        <v>415</v>
      </c>
      <c r="B413" s="80"/>
      <c r="F413" s="79" t="s">
        <v>6424</v>
      </c>
      <c r="M413" s="79" t="s">
        <v>581</v>
      </c>
      <c r="N413" s="79">
        <v>200</v>
      </c>
      <c r="O413" s="79">
        <v>60</v>
      </c>
      <c r="P413" s="79">
        <v>384</v>
      </c>
      <c r="Q413" s="79">
        <v>250</v>
      </c>
      <c r="R413" s="79">
        <v>10</v>
      </c>
    </row>
    <row r="414" spans="1:23" x14ac:dyDescent="0.35">
      <c r="A414" s="79">
        <v>416</v>
      </c>
      <c r="B414" s="80"/>
      <c r="F414" s="93" t="s">
        <v>6261</v>
      </c>
      <c r="M414" s="79" t="s">
        <v>529</v>
      </c>
      <c r="N414" s="79">
        <v>250</v>
      </c>
      <c r="O414" s="79">
        <v>50</v>
      </c>
      <c r="P414" s="79">
        <v>960</v>
      </c>
      <c r="Q414" s="79">
        <v>900</v>
      </c>
      <c r="R414" s="79">
        <v>75</v>
      </c>
    </row>
    <row r="415" spans="1:23" x14ac:dyDescent="0.35">
      <c r="A415" s="79">
        <v>417</v>
      </c>
      <c r="B415" s="80" t="s">
        <v>1711</v>
      </c>
      <c r="C415" s="79" t="s">
        <v>1711</v>
      </c>
      <c r="D415" s="79" t="s">
        <v>5954</v>
      </c>
      <c r="E415" s="79" t="s">
        <v>5975</v>
      </c>
      <c r="F415" s="93" t="s">
        <v>6660</v>
      </c>
      <c r="J415" s="79" t="s">
        <v>1712</v>
      </c>
      <c r="M415" s="79" t="s">
        <v>494</v>
      </c>
      <c r="N415" s="79">
        <v>500</v>
      </c>
      <c r="O415" s="79">
        <v>100</v>
      </c>
      <c r="P415" s="79">
        <v>2304</v>
      </c>
      <c r="Q415" s="79">
        <v>2800</v>
      </c>
      <c r="R415" s="79">
        <v>5</v>
      </c>
    </row>
    <row r="416" spans="1:23" x14ac:dyDescent="0.35">
      <c r="A416" s="79">
        <v>418</v>
      </c>
      <c r="B416" s="80"/>
      <c r="F416" s="79" t="s">
        <v>6281</v>
      </c>
      <c r="M416" s="79" t="s">
        <v>412</v>
      </c>
      <c r="N416" s="79">
        <v>375</v>
      </c>
      <c r="O416" s="79">
        <v>75</v>
      </c>
      <c r="P416" s="79">
        <v>1088</v>
      </c>
      <c r="Q416" s="79">
        <v>500</v>
      </c>
      <c r="R416" s="79">
        <v>30</v>
      </c>
    </row>
    <row r="417" spans="1:16" x14ac:dyDescent="0.35">
      <c r="A417" s="79">
        <v>419</v>
      </c>
      <c r="B417" s="80"/>
      <c r="F417" s="79" t="s">
        <v>6424</v>
      </c>
    </row>
    <row r="418" spans="1:16" x14ac:dyDescent="0.35">
      <c r="A418" s="79">
        <v>420</v>
      </c>
      <c r="B418" s="80"/>
      <c r="F418" s="79" t="s">
        <v>6423</v>
      </c>
    </row>
    <row r="419" spans="1:16" x14ac:dyDescent="0.35">
      <c r="A419" s="79">
        <v>421</v>
      </c>
      <c r="B419" s="80" t="s">
        <v>1541</v>
      </c>
      <c r="C419" s="79" t="s">
        <v>1541</v>
      </c>
      <c r="D419" s="79" t="s">
        <v>5954</v>
      </c>
      <c r="E419" s="79" t="s">
        <v>6119</v>
      </c>
      <c r="F419" s="91" t="s">
        <v>6118</v>
      </c>
      <c r="J419" s="79" t="s">
        <v>1542</v>
      </c>
      <c r="M419" s="82" t="s">
        <v>6426</v>
      </c>
    </row>
    <row r="420" spans="1:16" x14ac:dyDescent="0.35">
      <c r="A420" s="79">
        <v>422</v>
      </c>
      <c r="B420" s="80"/>
      <c r="F420" s="92" t="s">
        <v>6280</v>
      </c>
    </row>
    <row r="421" spans="1:16" x14ac:dyDescent="0.35">
      <c r="A421" s="79">
        <v>423</v>
      </c>
      <c r="B421" s="80"/>
      <c r="F421" s="91" t="s">
        <v>6484</v>
      </c>
    </row>
    <row r="422" spans="1:16" x14ac:dyDescent="0.35">
      <c r="A422" s="79">
        <v>424</v>
      </c>
      <c r="B422" s="80"/>
      <c r="F422" s="92" t="s">
        <v>6479</v>
      </c>
    </row>
    <row r="423" spans="1:16" x14ac:dyDescent="0.35">
      <c r="A423" s="79">
        <v>425</v>
      </c>
      <c r="B423" s="80" t="s">
        <v>1874</v>
      </c>
      <c r="C423" s="79" t="s">
        <v>1874</v>
      </c>
      <c r="D423" s="79" t="s">
        <v>5954</v>
      </c>
      <c r="E423" s="79" t="s">
        <v>5975</v>
      </c>
      <c r="F423" s="93" t="s">
        <v>6661</v>
      </c>
      <c r="J423" s="79" t="s">
        <v>1875</v>
      </c>
      <c r="N423" s="79" t="s">
        <v>322</v>
      </c>
      <c r="O423" s="79" t="s">
        <v>2676</v>
      </c>
      <c r="P423" s="79" t="s">
        <v>2679</v>
      </c>
    </row>
    <row r="424" spans="1:16" x14ac:dyDescent="0.35">
      <c r="A424" s="79">
        <v>426</v>
      </c>
      <c r="B424" s="80"/>
      <c r="F424" s="79" t="s">
        <v>6268</v>
      </c>
      <c r="M424" s="79" t="s">
        <v>82</v>
      </c>
      <c r="N424" s="79">
        <v>50</v>
      </c>
      <c r="O424" s="79">
        <v>10</v>
      </c>
      <c r="P424" s="79">
        <v>50</v>
      </c>
    </row>
    <row r="425" spans="1:16" x14ac:dyDescent="0.35">
      <c r="A425" s="79">
        <v>427</v>
      </c>
      <c r="B425" s="80"/>
      <c r="F425" s="79" t="s">
        <v>6428</v>
      </c>
      <c r="M425" s="79" t="s">
        <v>80</v>
      </c>
      <c r="N425" s="79">
        <v>75</v>
      </c>
      <c r="O425" s="79">
        <v>75</v>
      </c>
      <c r="P425" s="79">
        <v>200</v>
      </c>
    </row>
    <row r="426" spans="1:16" x14ac:dyDescent="0.35">
      <c r="A426" s="79">
        <v>428</v>
      </c>
      <c r="B426" s="80"/>
      <c r="F426" s="82" t="s">
        <v>6429</v>
      </c>
      <c r="M426" s="79" t="s">
        <v>713</v>
      </c>
      <c r="N426" s="79">
        <v>100</v>
      </c>
      <c r="O426" s="79">
        <v>150</v>
      </c>
      <c r="P426" s="79">
        <v>225</v>
      </c>
    </row>
    <row r="427" spans="1:16" x14ac:dyDescent="0.35">
      <c r="A427" s="79">
        <v>429</v>
      </c>
      <c r="B427" s="80" t="s">
        <v>1696</v>
      </c>
      <c r="C427" s="79" t="s">
        <v>1696</v>
      </c>
      <c r="D427" s="79" t="s">
        <v>5954</v>
      </c>
      <c r="E427" s="79" t="s">
        <v>5975</v>
      </c>
      <c r="F427" s="79" t="s">
        <v>6275</v>
      </c>
      <c r="J427" s="79" t="s">
        <v>1697</v>
      </c>
    </row>
    <row r="428" spans="1:16" x14ac:dyDescent="0.35">
      <c r="A428" s="79">
        <v>430</v>
      </c>
      <c r="B428" s="80"/>
      <c r="F428" s="79" t="s">
        <v>6279</v>
      </c>
      <c r="M428" s="79" t="s">
        <v>71</v>
      </c>
      <c r="N428" s="79">
        <v>125</v>
      </c>
      <c r="O428" s="79">
        <v>175</v>
      </c>
      <c r="P428" s="79">
        <v>100</v>
      </c>
    </row>
    <row r="429" spans="1:16" x14ac:dyDescent="0.35">
      <c r="A429" s="79">
        <v>431</v>
      </c>
      <c r="B429" s="80"/>
      <c r="F429" s="79" t="s">
        <v>6278</v>
      </c>
    </row>
    <row r="430" spans="1:16" x14ac:dyDescent="0.35">
      <c r="A430" s="79">
        <v>432</v>
      </c>
      <c r="B430" s="80"/>
      <c r="F430" s="79" t="s">
        <v>6272</v>
      </c>
      <c r="M430" s="79" t="s">
        <v>77</v>
      </c>
      <c r="N430" s="79">
        <v>100</v>
      </c>
      <c r="O430" s="79">
        <v>150</v>
      </c>
      <c r="P430" s="79">
        <v>125</v>
      </c>
    </row>
    <row r="431" spans="1:16" x14ac:dyDescent="0.35">
      <c r="A431" s="79">
        <v>433</v>
      </c>
      <c r="B431" s="80" t="s">
        <v>1699</v>
      </c>
      <c r="C431" s="79" t="s">
        <v>1699</v>
      </c>
      <c r="D431" s="79" t="s">
        <v>5954</v>
      </c>
      <c r="E431" s="79" t="s">
        <v>5975</v>
      </c>
      <c r="F431" s="79" t="s">
        <v>6275</v>
      </c>
      <c r="J431" s="79" t="s">
        <v>1700</v>
      </c>
      <c r="M431" s="79" t="s">
        <v>74</v>
      </c>
      <c r="N431" s="79">
        <v>125</v>
      </c>
      <c r="O431" s="79">
        <v>125</v>
      </c>
      <c r="P431" s="79">
        <v>330</v>
      </c>
    </row>
    <row r="432" spans="1:16" x14ac:dyDescent="0.35">
      <c r="A432" s="79">
        <v>434</v>
      </c>
      <c r="B432" s="80"/>
      <c r="F432" s="79" t="s">
        <v>6277</v>
      </c>
      <c r="M432" s="79" t="s">
        <v>68</v>
      </c>
      <c r="N432" s="79">
        <v>10</v>
      </c>
      <c r="O432" s="79">
        <v>50</v>
      </c>
      <c r="P432" s="79">
        <v>150</v>
      </c>
    </row>
    <row r="433" spans="1:18" x14ac:dyDescent="0.35">
      <c r="A433" s="79">
        <v>435</v>
      </c>
      <c r="B433" s="80"/>
      <c r="F433" s="79" t="s">
        <v>6276</v>
      </c>
    </row>
    <row r="434" spans="1:18" x14ac:dyDescent="0.35">
      <c r="A434" s="79">
        <v>436</v>
      </c>
      <c r="B434" s="80"/>
      <c r="F434" s="79" t="s">
        <v>6272</v>
      </c>
    </row>
    <row r="435" spans="1:18" x14ac:dyDescent="0.35">
      <c r="A435" s="79">
        <v>437</v>
      </c>
      <c r="B435" s="80" t="s">
        <v>5848</v>
      </c>
      <c r="C435" s="79" t="s">
        <v>5848</v>
      </c>
      <c r="D435" s="79" t="s">
        <v>5954</v>
      </c>
      <c r="E435" s="79" t="s">
        <v>5975</v>
      </c>
      <c r="F435" s="79" t="s">
        <v>6275</v>
      </c>
      <c r="J435" s="79" t="s">
        <v>1702</v>
      </c>
      <c r="M435" s="79" t="s">
        <v>6414</v>
      </c>
      <c r="N435" s="79" t="s">
        <v>6413</v>
      </c>
      <c r="O435" s="79" t="s">
        <v>6409</v>
      </c>
      <c r="P435" s="79" t="s">
        <v>6410</v>
      </c>
      <c r="Q435" s="79" t="s">
        <v>6411</v>
      </c>
      <c r="R435" s="79" t="s">
        <v>6412</v>
      </c>
    </row>
    <row r="436" spans="1:18" x14ac:dyDescent="0.35">
      <c r="A436" s="79">
        <v>438</v>
      </c>
      <c r="B436" s="80"/>
      <c r="F436" s="79" t="s">
        <v>6277</v>
      </c>
      <c r="M436" s="81" t="s">
        <v>5952</v>
      </c>
      <c r="N436" s="81" t="s">
        <v>5952</v>
      </c>
      <c r="O436" s="81" t="s">
        <v>5952</v>
      </c>
      <c r="P436" s="81" t="s">
        <v>5952</v>
      </c>
      <c r="Q436" s="81" t="s">
        <v>5952</v>
      </c>
      <c r="R436" s="81" t="s">
        <v>5952</v>
      </c>
    </row>
    <row r="437" spans="1:18" x14ac:dyDescent="0.35">
      <c r="A437" s="79">
        <v>439</v>
      </c>
      <c r="B437" s="80"/>
      <c r="F437" s="79" t="s">
        <v>6276</v>
      </c>
      <c r="M437" s="82" t="s">
        <v>6415</v>
      </c>
      <c r="N437" s="82" t="s">
        <v>6314</v>
      </c>
      <c r="O437" s="82" t="s">
        <v>6308</v>
      </c>
      <c r="P437" s="82" t="s">
        <v>6392</v>
      </c>
      <c r="Q437" s="82" t="s">
        <v>6400</v>
      </c>
      <c r="R437" s="82" t="s">
        <v>6397</v>
      </c>
    </row>
    <row r="438" spans="1:18" x14ac:dyDescent="0.35">
      <c r="A438" s="79">
        <v>440</v>
      </c>
      <c r="B438" s="80"/>
      <c r="F438" s="79" t="s">
        <v>6272</v>
      </c>
      <c r="M438" s="81" t="s">
        <v>6403</v>
      </c>
      <c r="N438" s="81" t="s">
        <v>6404</v>
      </c>
      <c r="O438" s="81" t="s">
        <v>6290</v>
      </c>
      <c r="P438" s="81" t="s">
        <v>6406</v>
      </c>
      <c r="Q438" s="81" t="s">
        <v>6405</v>
      </c>
      <c r="R438" s="81" t="s">
        <v>6407</v>
      </c>
    </row>
    <row r="439" spans="1:18" x14ac:dyDescent="0.35">
      <c r="A439" s="79">
        <v>441</v>
      </c>
      <c r="B439" s="80" t="s">
        <v>5849</v>
      </c>
      <c r="C439" s="79" t="s">
        <v>5849</v>
      </c>
      <c r="D439" s="79" t="s">
        <v>5954</v>
      </c>
      <c r="E439" s="79" t="s">
        <v>5975</v>
      </c>
      <c r="F439" s="79" t="s">
        <v>6275</v>
      </c>
      <c r="J439" s="79" t="s">
        <v>1704</v>
      </c>
      <c r="M439" s="82" t="s">
        <v>6402</v>
      </c>
      <c r="N439" s="82" t="s">
        <v>6390</v>
      </c>
      <c r="O439" s="82" t="s">
        <v>6390</v>
      </c>
      <c r="P439" s="82" t="s">
        <v>6387</v>
      </c>
      <c r="Q439" s="82" t="s">
        <v>6391</v>
      </c>
      <c r="R439" s="82" t="s">
        <v>6396</v>
      </c>
    </row>
    <row r="440" spans="1:18" x14ac:dyDescent="0.35">
      <c r="A440" s="79">
        <v>442</v>
      </c>
      <c r="B440" s="80"/>
      <c r="F440" s="79" t="s">
        <v>6277</v>
      </c>
    </row>
    <row r="441" spans="1:18" x14ac:dyDescent="0.35">
      <c r="A441" s="79">
        <v>443</v>
      </c>
      <c r="B441" s="80"/>
      <c r="F441" s="79" t="s">
        <v>6430</v>
      </c>
      <c r="M441" s="79" t="s">
        <v>2765</v>
      </c>
      <c r="N441" s="79" t="s">
        <v>322</v>
      </c>
      <c r="O441" s="79" t="s">
        <v>2676</v>
      </c>
      <c r="P441" s="79" t="s">
        <v>329</v>
      </c>
      <c r="Q441" s="79" t="s">
        <v>323</v>
      </c>
      <c r="R441" s="79" t="s">
        <v>2679</v>
      </c>
    </row>
    <row r="442" spans="1:18" x14ac:dyDescent="0.35">
      <c r="A442" s="79">
        <v>444</v>
      </c>
      <c r="B442" s="80"/>
      <c r="F442" s="79" t="s">
        <v>6272</v>
      </c>
      <c r="M442" s="79" t="s">
        <v>653</v>
      </c>
      <c r="N442" s="79">
        <v>250</v>
      </c>
      <c r="O442" s="79">
        <v>75</v>
      </c>
      <c r="P442" s="79">
        <v>960</v>
      </c>
      <c r="Q442" s="79">
        <v>1400</v>
      </c>
      <c r="R442" s="79">
        <v>250</v>
      </c>
    </row>
    <row r="443" spans="1:18" x14ac:dyDescent="0.35">
      <c r="A443" s="79">
        <v>445</v>
      </c>
      <c r="B443" s="80" t="s">
        <v>5847</v>
      </c>
      <c r="C443" s="79" t="s">
        <v>5847</v>
      </c>
      <c r="D443" s="79" t="s">
        <v>5954</v>
      </c>
      <c r="E443" s="79" t="s">
        <v>5975</v>
      </c>
      <c r="F443" s="79" t="s">
        <v>6275</v>
      </c>
      <c r="J443" s="79" t="s">
        <v>3985</v>
      </c>
      <c r="M443" s="79" t="s">
        <v>581</v>
      </c>
      <c r="N443" s="79">
        <v>200</v>
      </c>
      <c r="O443" s="79">
        <v>60</v>
      </c>
      <c r="P443" s="79">
        <v>384</v>
      </c>
      <c r="Q443" s="79">
        <v>250</v>
      </c>
      <c r="R443" s="79">
        <v>10</v>
      </c>
    </row>
    <row r="444" spans="1:18" x14ac:dyDescent="0.35">
      <c r="A444" s="79">
        <v>446</v>
      </c>
      <c r="B444" s="80"/>
      <c r="F444" s="79" t="s">
        <v>6277</v>
      </c>
      <c r="M444" s="79" t="s">
        <v>529</v>
      </c>
      <c r="N444" s="79">
        <v>250</v>
      </c>
      <c r="O444" s="79">
        <v>50</v>
      </c>
      <c r="P444" s="79">
        <v>960</v>
      </c>
      <c r="Q444" s="79">
        <v>900</v>
      </c>
      <c r="R444" s="79">
        <v>75</v>
      </c>
    </row>
    <row r="445" spans="1:18" x14ac:dyDescent="0.35">
      <c r="A445" s="79">
        <v>447</v>
      </c>
      <c r="B445" s="80"/>
      <c r="F445" s="79" t="s">
        <v>6431</v>
      </c>
      <c r="M445" s="79" t="s">
        <v>494</v>
      </c>
      <c r="N445" s="79">
        <v>500</v>
      </c>
      <c r="O445" s="79">
        <v>100</v>
      </c>
      <c r="P445" s="79">
        <v>2304</v>
      </c>
      <c r="Q445" s="79">
        <v>2800</v>
      </c>
      <c r="R445" s="79">
        <v>5</v>
      </c>
    </row>
    <row r="446" spans="1:18" x14ac:dyDescent="0.35">
      <c r="A446" s="79">
        <v>448</v>
      </c>
      <c r="B446" s="80"/>
      <c r="F446" s="79" t="s">
        <v>6272</v>
      </c>
      <c r="M446" s="79" t="s">
        <v>412</v>
      </c>
      <c r="N446" s="79">
        <v>375</v>
      </c>
      <c r="O446" s="79">
        <v>75</v>
      </c>
      <c r="P446" s="79">
        <v>1088</v>
      </c>
      <c r="Q446" s="79">
        <v>500</v>
      </c>
      <c r="R446" s="79">
        <v>30</v>
      </c>
    </row>
    <row r="447" spans="1:18" x14ac:dyDescent="0.35">
      <c r="A447" s="79">
        <v>449</v>
      </c>
      <c r="B447" s="80" t="s">
        <v>1705</v>
      </c>
      <c r="C447" s="79" t="s">
        <v>1705</v>
      </c>
      <c r="D447" s="79" t="s">
        <v>5954</v>
      </c>
      <c r="E447" s="79" t="s">
        <v>5975</v>
      </c>
      <c r="F447" s="79" t="s">
        <v>6275</v>
      </c>
      <c r="J447" s="79" t="s">
        <v>1706</v>
      </c>
    </row>
    <row r="448" spans="1:18" x14ac:dyDescent="0.35">
      <c r="A448" s="79">
        <v>450</v>
      </c>
      <c r="B448" s="80"/>
      <c r="F448" s="79" t="s">
        <v>6274</v>
      </c>
      <c r="M448" s="82" t="s">
        <v>6426</v>
      </c>
    </row>
    <row r="449" spans="1:10" x14ac:dyDescent="0.35">
      <c r="A449" s="79">
        <v>451</v>
      </c>
      <c r="B449" s="80"/>
      <c r="F449" s="79" t="s">
        <v>6273</v>
      </c>
    </row>
    <row r="450" spans="1:10" x14ac:dyDescent="0.35">
      <c r="A450" s="79">
        <v>452</v>
      </c>
      <c r="B450" s="80"/>
      <c r="F450" s="79" t="s">
        <v>6272</v>
      </c>
    </row>
    <row r="451" spans="1:10" x14ac:dyDescent="0.35">
      <c r="A451" s="79">
        <v>453</v>
      </c>
      <c r="B451" s="80" t="s">
        <v>5850</v>
      </c>
      <c r="C451" s="79" t="s">
        <v>5850</v>
      </c>
      <c r="D451" s="79" t="s">
        <v>5954</v>
      </c>
      <c r="E451" s="79" t="s">
        <v>5975</v>
      </c>
      <c r="F451" s="79" t="s">
        <v>6275</v>
      </c>
      <c r="J451" s="79" t="s">
        <v>1708</v>
      </c>
    </row>
    <row r="452" spans="1:10" x14ac:dyDescent="0.35">
      <c r="A452" s="79">
        <v>454</v>
      </c>
      <c r="B452" s="80"/>
      <c r="F452" s="79" t="s">
        <v>6274</v>
      </c>
    </row>
    <row r="453" spans="1:10" x14ac:dyDescent="0.35">
      <c r="A453" s="79">
        <v>455</v>
      </c>
      <c r="B453" s="80"/>
      <c r="F453" s="79" t="s">
        <v>6273</v>
      </c>
    </row>
    <row r="454" spans="1:10" x14ac:dyDescent="0.35">
      <c r="A454" s="79">
        <v>456</v>
      </c>
      <c r="B454" s="80"/>
      <c r="F454" s="79" t="s">
        <v>6272</v>
      </c>
    </row>
    <row r="455" spans="1:10" x14ac:dyDescent="0.35">
      <c r="A455" s="79">
        <v>457</v>
      </c>
      <c r="B455" s="80" t="s">
        <v>5851</v>
      </c>
      <c r="C455" s="79" t="s">
        <v>5851</v>
      </c>
      <c r="D455" s="79" t="s">
        <v>5954</v>
      </c>
      <c r="E455" s="79" t="s">
        <v>5975</v>
      </c>
      <c r="F455" s="79" t="s">
        <v>6275</v>
      </c>
      <c r="J455" s="79" t="s">
        <v>1710</v>
      </c>
    </row>
    <row r="456" spans="1:10" x14ac:dyDescent="0.35">
      <c r="A456" s="79">
        <v>458</v>
      </c>
      <c r="B456" s="80"/>
      <c r="F456" s="79" t="s">
        <v>6274</v>
      </c>
    </row>
    <row r="457" spans="1:10" x14ac:dyDescent="0.35">
      <c r="A457" s="79">
        <v>459</v>
      </c>
      <c r="B457" s="80"/>
      <c r="F457" s="79" t="s">
        <v>6273</v>
      </c>
    </row>
    <row r="458" spans="1:10" x14ac:dyDescent="0.35">
      <c r="A458" s="79">
        <v>460</v>
      </c>
      <c r="B458" s="80"/>
      <c r="F458" s="79" t="s">
        <v>6272</v>
      </c>
    </row>
    <row r="459" spans="1:10" x14ac:dyDescent="0.35">
      <c r="A459" s="79">
        <v>461</v>
      </c>
      <c r="B459" s="80" t="s">
        <v>1819</v>
      </c>
      <c r="C459" s="79" t="s">
        <v>1819</v>
      </c>
      <c r="D459" s="79" t="s">
        <v>5954</v>
      </c>
      <c r="E459" s="79" t="s">
        <v>5975</v>
      </c>
      <c r="F459" s="93" t="s">
        <v>6656</v>
      </c>
      <c r="J459" s="79" t="s">
        <v>1820</v>
      </c>
    </row>
    <row r="460" spans="1:10" x14ac:dyDescent="0.35">
      <c r="A460" s="79">
        <v>462</v>
      </c>
      <c r="B460" s="80"/>
      <c r="F460" s="79" t="s">
        <v>6271</v>
      </c>
    </row>
    <row r="461" spans="1:10" x14ac:dyDescent="0.35">
      <c r="A461" s="79">
        <v>463</v>
      </c>
      <c r="B461" s="80"/>
      <c r="F461" s="79" t="s">
        <v>6433</v>
      </c>
    </row>
    <row r="462" spans="1:10" x14ac:dyDescent="0.35">
      <c r="A462" s="79">
        <v>464</v>
      </c>
      <c r="B462" s="80"/>
      <c r="F462" s="82" t="s">
        <v>6432</v>
      </c>
    </row>
    <row r="463" spans="1:10" x14ac:dyDescent="0.35">
      <c r="A463" s="79">
        <v>465</v>
      </c>
      <c r="B463" s="80" t="s">
        <v>1821</v>
      </c>
      <c r="C463" s="79" t="s">
        <v>1821</v>
      </c>
      <c r="D463" s="79" t="s">
        <v>5954</v>
      </c>
      <c r="E463" s="79" t="s">
        <v>5975</v>
      </c>
      <c r="F463" s="93" t="s">
        <v>6656</v>
      </c>
      <c r="J463" s="79" t="s">
        <v>1822</v>
      </c>
    </row>
    <row r="464" spans="1:10" x14ac:dyDescent="0.35">
      <c r="A464" s="79">
        <v>466</v>
      </c>
      <c r="B464" s="80"/>
      <c r="F464" s="79" t="s">
        <v>6270</v>
      </c>
    </row>
    <row r="465" spans="1:16" x14ac:dyDescent="0.35">
      <c r="A465" s="79">
        <v>467</v>
      </c>
      <c r="B465" s="80"/>
      <c r="F465" s="79" t="s">
        <v>6433</v>
      </c>
    </row>
    <row r="466" spans="1:16" x14ac:dyDescent="0.35">
      <c r="A466" s="79">
        <v>468</v>
      </c>
      <c r="B466" s="80"/>
      <c r="F466" s="82" t="s">
        <v>6432</v>
      </c>
    </row>
    <row r="467" spans="1:16" x14ac:dyDescent="0.35">
      <c r="A467" s="79">
        <v>469</v>
      </c>
      <c r="B467" s="80" t="s">
        <v>1823</v>
      </c>
      <c r="C467" s="79" t="s">
        <v>1823</v>
      </c>
      <c r="D467" s="79" t="s">
        <v>5954</v>
      </c>
      <c r="E467" s="79" t="s">
        <v>5975</v>
      </c>
      <c r="F467" s="93" t="s">
        <v>6656</v>
      </c>
      <c r="J467" s="79" t="s">
        <v>1824</v>
      </c>
    </row>
    <row r="468" spans="1:16" x14ac:dyDescent="0.35">
      <c r="A468" s="79">
        <v>470</v>
      </c>
      <c r="B468" s="80"/>
      <c r="F468" s="79" t="s">
        <v>6269</v>
      </c>
      <c r="L468" s="82" t="s">
        <v>6426</v>
      </c>
    </row>
    <row r="469" spans="1:16" x14ac:dyDescent="0.35">
      <c r="A469" s="79">
        <v>471</v>
      </c>
      <c r="B469" s="80"/>
      <c r="F469" s="79" t="s">
        <v>6433</v>
      </c>
      <c r="L469" s="82" t="s">
        <v>6432</v>
      </c>
    </row>
    <row r="470" spans="1:16" x14ac:dyDescent="0.35">
      <c r="A470" s="79">
        <v>472</v>
      </c>
      <c r="B470" s="80"/>
      <c r="F470" s="82" t="s">
        <v>6432</v>
      </c>
    </row>
    <row r="471" spans="1:16" x14ac:dyDescent="0.35">
      <c r="A471" s="79">
        <v>473</v>
      </c>
      <c r="B471" s="80" t="s">
        <v>1886</v>
      </c>
      <c r="C471" s="79" t="s">
        <v>1886</v>
      </c>
      <c r="D471" s="79" t="s">
        <v>5954</v>
      </c>
      <c r="E471" s="79" t="s">
        <v>5975</v>
      </c>
      <c r="F471" s="93" t="s">
        <v>6662</v>
      </c>
      <c r="J471" s="79" t="s">
        <v>1887</v>
      </c>
    </row>
    <row r="472" spans="1:16" x14ac:dyDescent="0.35">
      <c r="A472" s="79">
        <v>474</v>
      </c>
      <c r="B472" s="80"/>
      <c r="F472" s="79" t="s">
        <v>6268</v>
      </c>
      <c r="N472" s="79" t="s">
        <v>322</v>
      </c>
      <c r="O472" s="79" t="s">
        <v>2676</v>
      </c>
      <c r="P472" s="79" t="s">
        <v>2679</v>
      </c>
    </row>
    <row r="473" spans="1:16" x14ac:dyDescent="0.35">
      <c r="A473" s="79">
        <v>475</v>
      </c>
      <c r="B473" s="80"/>
      <c r="F473" s="79" t="s">
        <v>6041</v>
      </c>
      <c r="M473" s="79" t="s">
        <v>82</v>
      </c>
      <c r="N473" s="79">
        <v>50</v>
      </c>
      <c r="O473" s="79">
        <v>10</v>
      </c>
      <c r="P473" s="79">
        <v>50</v>
      </c>
    </row>
    <row r="474" spans="1:16" x14ac:dyDescent="0.35">
      <c r="A474" s="79">
        <v>476</v>
      </c>
      <c r="B474" s="80"/>
      <c r="F474" s="82" t="s">
        <v>6434</v>
      </c>
      <c r="M474" s="79" t="s">
        <v>80</v>
      </c>
      <c r="N474" s="79">
        <v>75</v>
      </c>
      <c r="O474" s="79">
        <v>75</v>
      </c>
      <c r="P474" s="79">
        <v>200</v>
      </c>
    </row>
    <row r="475" spans="1:16" x14ac:dyDescent="0.35">
      <c r="A475" s="79">
        <v>477</v>
      </c>
      <c r="B475" s="80" t="s">
        <v>1167</v>
      </c>
      <c r="C475" s="79" t="s">
        <v>1167</v>
      </c>
      <c r="D475" s="79" t="s">
        <v>5954</v>
      </c>
      <c r="E475" s="79" t="s">
        <v>5953</v>
      </c>
      <c r="F475" s="79" t="s">
        <v>6267</v>
      </c>
      <c r="J475" s="79" t="s">
        <v>1168</v>
      </c>
      <c r="M475" s="79" t="s">
        <v>713</v>
      </c>
      <c r="N475" s="79">
        <v>100</v>
      </c>
      <c r="O475" s="79">
        <v>150</v>
      </c>
      <c r="P475" s="79">
        <v>225</v>
      </c>
    </row>
    <row r="476" spans="1:16" x14ac:dyDescent="0.35">
      <c r="A476" s="79">
        <v>478</v>
      </c>
      <c r="B476" s="80"/>
      <c r="F476" s="79" t="s">
        <v>6023</v>
      </c>
    </row>
    <row r="477" spans="1:16" x14ac:dyDescent="0.35">
      <c r="A477" s="79">
        <v>479</v>
      </c>
      <c r="B477" s="80"/>
      <c r="F477" s="79" t="s">
        <v>6022</v>
      </c>
      <c r="M477" s="79" t="s">
        <v>71</v>
      </c>
      <c r="N477" s="79">
        <v>125</v>
      </c>
      <c r="O477" s="79">
        <v>175</v>
      </c>
      <c r="P477" s="79">
        <v>100</v>
      </c>
    </row>
    <row r="478" spans="1:16" x14ac:dyDescent="0.35">
      <c r="A478" s="79">
        <v>480</v>
      </c>
      <c r="B478" s="80"/>
      <c r="F478" s="79" t="s">
        <v>5970</v>
      </c>
    </row>
    <row r="479" spans="1:16" x14ac:dyDescent="0.35">
      <c r="A479" s="79">
        <v>481</v>
      </c>
      <c r="B479" s="80" t="s">
        <v>1163</v>
      </c>
      <c r="C479" s="79" t="s">
        <v>1163</v>
      </c>
      <c r="D479" s="79" t="s">
        <v>5954</v>
      </c>
      <c r="E479" s="79" t="s">
        <v>5953</v>
      </c>
      <c r="F479" s="79" t="s">
        <v>6266</v>
      </c>
      <c r="J479" s="79" t="s">
        <v>1164</v>
      </c>
      <c r="M479" s="79" t="s">
        <v>77</v>
      </c>
      <c r="N479" s="79">
        <v>100</v>
      </c>
      <c r="O479" s="79">
        <v>150</v>
      </c>
      <c r="P479" s="79">
        <v>125</v>
      </c>
    </row>
    <row r="480" spans="1:16" x14ac:dyDescent="0.35">
      <c r="A480" s="79">
        <v>482</v>
      </c>
      <c r="B480" s="80"/>
      <c r="F480" s="79" t="s">
        <v>6024</v>
      </c>
      <c r="M480" s="79" t="s">
        <v>74</v>
      </c>
      <c r="N480" s="79">
        <v>125</v>
      </c>
      <c r="O480" s="79">
        <v>125</v>
      </c>
      <c r="P480" s="79">
        <v>330</v>
      </c>
    </row>
    <row r="481" spans="1:18" x14ac:dyDescent="0.35">
      <c r="A481" s="79">
        <v>483</v>
      </c>
      <c r="B481" s="80"/>
      <c r="F481" s="79" t="s">
        <v>6022</v>
      </c>
      <c r="M481" s="79" t="s">
        <v>68</v>
      </c>
      <c r="N481" s="79">
        <v>10</v>
      </c>
      <c r="O481" s="79">
        <v>50</v>
      </c>
      <c r="P481" s="79">
        <v>150</v>
      </c>
    </row>
    <row r="482" spans="1:18" x14ac:dyDescent="0.35">
      <c r="A482" s="79">
        <v>484</v>
      </c>
      <c r="B482" s="80"/>
      <c r="F482" s="82" t="s">
        <v>6396</v>
      </c>
    </row>
    <row r="483" spans="1:18" x14ac:dyDescent="0.35">
      <c r="A483" s="79">
        <v>485</v>
      </c>
      <c r="B483" s="80" t="s">
        <v>1061</v>
      </c>
      <c r="C483" s="79" t="s">
        <v>1061</v>
      </c>
      <c r="D483" s="79" t="s">
        <v>5954</v>
      </c>
      <c r="E483" s="79" t="s">
        <v>5953</v>
      </c>
      <c r="F483" s="79" t="s">
        <v>5952</v>
      </c>
      <c r="J483" s="79" t="s">
        <v>1062</v>
      </c>
    </row>
    <row r="484" spans="1:18" x14ac:dyDescent="0.35">
      <c r="A484" s="79">
        <v>486</v>
      </c>
      <c r="B484" s="80"/>
      <c r="F484" s="79" t="s">
        <v>6265</v>
      </c>
      <c r="M484" s="79" t="s">
        <v>6414</v>
      </c>
      <c r="N484" s="79" t="s">
        <v>6413</v>
      </c>
      <c r="O484" s="79" t="s">
        <v>6409</v>
      </c>
      <c r="P484" s="79" t="s">
        <v>6410</v>
      </c>
      <c r="Q484" s="79" t="s">
        <v>6411</v>
      </c>
      <c r="R484" s="79" t="s">
        <v>6412</v>
      </c>
    </row>
    <row r="485" spans="1:18" x14ac:dyDescent="0.35">
      <c r="A485" s="79">
        <v>487</v>
      </c>
      <c r="B485" s="80"/>
      <c r="F485" s="81" t="s">
        <v>6405</v>
      </c>
      <c r="M485" s="81" t="s">
        <v>5952</v>
      </c>
      <c r="N485" s="81" t="s">
        <v>5952</v>
      </c>
      <c r="O485" s="81" t="s">
        <v>5952</v>
      </c>
      <c r="P485" s="81" t="s">
        <v>5952</v>
      </c>
      <c r="Q485" s="81" t="s">
        <v>5952</v>
      </c>
      <c r="R485" s="81" t="s">
        <v>5952</v>
      </c>
    </row>
    <row r="486" spans="1:18" x14ac:dyDescent="0.35">
      <c r="A486" s="79">
        <v>488</v>
      </c>
      <c r="B486" s="80"/>
      <c r="F486" s="82" t="s">
        <v>6391</v>
      </c>
      <c r="M486" s="82" t="s">
        <v>6415</v>
      </c>
      <c r="N486" s="82" t="s">
        <v>6314</v>
      </c>
      <c r="O486" s="82" t="s">
        <v>6308</v>
      </c>
      <c r="P486" s="82" t="s">
        <v>6392</v>
      </c>
      <c r="Q486" s="82" t="s">
        <v>6400</v>
      </c>
      <c r="R486" s="82" t="s">
        <v>6397</v>
      </c>
    </row>
    <row r="487" spans="1:18" x14ac:dyDescent="0.35">
      <c r="A487" s="79">
        <v>489</v>
      </c>
      <c r="B487" s="80" t="s">
        <v>1057</v>
      </c>
      <c r="C487" s="79" t="s">
        <v>1057</v>
      </c>
      <c r="D487" s="79" t="s">
        <v>5954</v>
      </c>
      <c r="E487" s="79" t="s">
        <v>5953</v>
      </c>
      <c r="F487" s="79" t="s">
        <v>5952</v>
      </c>
      <c r="J487" s="79" t="s">
        <v>1058</v>
      </c>
      <c r="M487" s="81" t="s">
        <v>6403</v>
      </c>
      <c r="N487" s="81" t="s">
        <v>6404</v>
      </c>
      <c r="O487" s="81" t="s">
        <v>6290</v>
      </c>
      <c r="P487" s="81" t="s">
        <v>6406</v>
      </c>
      <c r="Q487" s="81" t="s">
        <v>6405</v>
      </c>
      <c r="R487" s="81" t="s">
        <v>6407</v>
      </c>
    </row>
    <row r="488" spans="1:18" x14ac:dyDescent="0.35">
      <c r="A488" s="79">
        <v>490</v>
      </c>
      <c r="B488" s="80"/>
      <c r="F488" s="79" t="s">
        <v>6264</v>
      </c>
      <c r="M488" s="82" t="s">
        <v>6402</v>
      </c>
      <c r="N488" s="82" t="s">
        <v>6390</v>
      </c>
      <c r="O488" s="82" t="s">
        <v>6390</v>
      </c>
      <c r="P488" s="82" t="s">
        <v>6387</v>
      </c>
      <c r="Q488" s="82" t="s">
        <v>6391</v>
      </c>
      <c r="R488" s="82" t="s">
        <v>6396</v>
      </c>
    </row>
    <row r="489" spans="1:18" x14ac:dyDescent="0.35">
      <c r="A489" s="79">
        <v>491</v>
      </c>
      <c r="B489" s="80"/>
      <c r="F489" s="81" t="s">
        <v>6406</v>
      </c>
    </row>
    <row r="490" spans="1:18" x14ac:dyDescent="0.35">
      <c r="A490" s="79">
        <v>492</v>
      </c>
      <c r="B490" s="80"/>
      <c r="F490" s="82" t="s">
        <v>6388</v>
      </c>
      <c r="M490" s="79" t="s">
        <v>2765</v>
      </c>
      <c r="N490" s="79" t="s">
        <v>322</v>
      </c>
      <c r="O490" s="79" t="s">
        <v>2676</v>
      </c>
      <c r="P490" s="79" t="s">
        <v>329</v>
      </c>
      <c r="Q490" s="79" t="s">
        <v>323</v>
      </c>
      <c r="R490" s="79" t="s">
        <v>2679</v>
      </c>
    </row>
    <row r="491" spans="1:18" x14ac:dyDescent="0.35">
      <c r="A491" s="79">
        <v>493</v>
      </c>
      <c r="B491" s="80" t="s">
        <v>1053</v>
      </c>
      <c r="C491" s="79" t="s">
        <v>1053</v>
      </c>
      <c r="D491" s="79" t="s">
        <v>5954</v>
      </c>
      <c r="E491" s="79" t="s">
        <v>5953</v>
      </c>
      <c r="F491" s="79" t="s">
        <v>5952</v>
      </c>
      <c r="J491" s="79" t="s">
        <v>1054</v>
      </c>
      <c r="M491" s="79" t="s">
        <v>653</v>
      </c>
      <c r="N491" s="79">
        <v>250</v>
      </c>
      <c r="O491" s="79">
        <v>75</v>
      </c>
      <c r="P491" s="79">
        <v>960</v>
      </c>
      <c r="Q491" s="79">
        <v>1400</v>
      </c>
      <c r="R491" s="79">
        <v>250</v>
      </c>
    </row>
    <row r="492" spans="1:18" x14ac:dyDescent="0.35">
      <c r="A492" s="79">
        <v>494</v>
      </c>
      <c r="B492" s="80"/>
      <c r="F492" s="79" t="s">
        <v>6263</v>
      </c>
      <c r="M492" s="79" t="s">
        <v>581</v>
      </c>
      <c r="N492" s="79">
        <v>200</v>
      </c>
      <c r="O492" s="79">
        <v>60</v>
      </c>
      <c r="P492" s="79">
        <v>384</v>
      </c>
      <c r="Q492" s="79">
        <v>250</v>
      </c>
      <c r="R492" s="79">
        <v>10</v>
      </c>
    </row>
    <row r="493" spans="1:18" x14ac:dyDescent="0.35">
      <c r="A493" s="79">
        <v>495</v>
      </c>
      <c r="B493" s="80"/>
      <c r="F493" s="81" t="s">
        <v>6406</v>
      </c>
      <c r="M493" s="79" t="s">
        <v>529</v>
      </c>
      <c r="N493" s="79">
        <v>250</v>
      </c>
      <c r="O493" s="79">
        <v>50</v>
      </c>
      <c r="P493" s="79">
        <v>960</v>
      </c>
      <c r="Q493" s="79">
        <v>900</v>
      </c>
      <c r="R493" s="79">
        <v>75</v>
      </c>
    </row>
    <row r="494" spans="1:18" x14ac:dyDescent="0.35">
      <c r="A494" s="79">
        <v>496</v>
      </c>
      <c r="B494" s="80"/>
      <c r="F494" s="82" t="s">
        <v>6388</v>
      </c>
      <c r="M494" s="79" t="s">
        <v>494</v>
      </c>
      <c r="N494" s="79">
        <v>500</v>
      </c>
      <c r="O494" s="79">
        <v>100</v>
      </c>
      <c r="P494" s="79">
        <v>2304</v>
      </c>
      <c r="Q494" s="79">
        <v>2800</v>
      </c>
      <c r="R494" s="79">
        <v>5</v>
      </c>
    </row>
    <row r="495" spans="1:18" x14ac:dyDescent="0.35">
      <c r="A495" s="79">
        <v>497</v>
      </c>
      <c r="B495" s="80" t="s">
        <v>1896</v>
      </c>
      <c r="C495" s="79" t="s">
        <v>1896</v>
      </c>
      <c r="D495" s="79" t="s">
        <v>5954</v>
      </c>
      <c r="E495" s="79" t="s">
        <v>5975</v>
      </c>
      <c r="F495" s="93" t="s">
        <v>6660</v>
      </c>
      <c r="J495" s="79" t="s">
        <v>1897</v>
      </c>
      <c r="M495" s="79" t="s">
        <v>412</v>
      </c>
      <c r="N495" s="79">
        <v>375</v>
      </c>
      <c r="O495" s="79">
        <v>75</v>
      </c>
      <c r="P495" s="79">
        <v>1088</v>
      </c>
      <c r="Q495" s="79">
        <v>500</v>
      </c>
      <c r="R495" s="79">
        <v>30</v>
      </c>
    </row>
    <row r="496" spans="1:18" x14ac:dyDescent="0.35">
      <c r="A496" s="79">
        <v>498</v>
      </c>
      <c r="B496" s="80"/>
      <c r="F496" s="79" t="s">
        <v>6262</v>
      </c>
    </row>
    <row r="497" spans="1:14" x14ac:dyDescent="0.35">
      <c r="A497" s="79">
        <v>499</v>
      </c>
      <c r="B497" s="80"/>
      <c r="F497" s="79" t="s">
        <v>6424</v>
      </c>
      <c r="M497" s="82" t="s">
        <v>6426</v>
      </c>
    </row>
    <row r="498" spans="1:14" x14ac:dyDescent="0.35">
      <c r="A498" s="79">
        <v>500</v>
      </c>
      <c r="B498" s="80"/>
      <c r="F498" s="82" t="s">
        <v>6435</v>
      </c>
    </row>
    <row r="499" spans="1:14" x14ac:dyDescent="0.35">
      <c r="A499" s="79">
        <v>501</v>
      </c>
      <c r="B499" s="80" t="s">
        <v>1281</v>
      </c>
      <c r="C499" s="79" t="s">
        <v>1281</v>
      </c>
      <c r="D499" s="79" t="s">
        <v>5954</v>
      </c>
      <c r="E499" s="79" t="s">
        <v>6252</v>
      </c>
      <c r="F499" s="79" t="s">
        <v>6260</v>
      </c>
      <c r="J499" s="79" t="s">
        <v>1282</v>
      </c>
    </row>
    <row r="500" spans="1:14" x14ac:dyDescent="0.35">
      <c r="A500" s="79">
        <v>502</v>
      </c>
      <c r="B500" s="80"/>
      <c r="F500" s="79" t="s">
        <v>6259</v>
      </c>
    </row>
    <row r="501" spans="1:14" x14ac:dyDescent="0.35">
      <c r="A501" s="79">
        <v>503</v>
      </c>
      <c r="B501" s="80"/>
      <c r="F501" s="88" t="s">
        <v>6437</v>
      </c>
    </row>
    <row r="502" spans="1:14" x14ac:dyDescent="0.35">
      <c r="A502" s="79">
        <v>504</v>
      </c>
      <c r="B502" s="80"/>
      <c r="F502" s="88" t="s">
        <v>6436</v>
      </c>
    </row>
    <row r="503" spans="1:14" x14ac:dyDescent="0.35">
      <c r="A503" s="79">
        <v>505</v>
      </c>
      <c r="B503" s="80" t="s">
        <v>1266</v>
      </c>
      <c r="C503" s="79" t="s">
        <v>1266</v>
      </c>
      <c r="D503" s="79" t="s">
        <v>5954</v>
      </c>
      <c r="E503" s="79" t="s">
        <v>6252</v>
      </c>
      <c r="F503" s="79" t="s">
        <v>6256</v>
      </c>
      <c r="J503" s="79" t="s">
        <v>1267</v>
      </c>
    </row>
    <row r="504" spans="1:14" x14ac:dyDescent="0.35">
      <c r="A504" s="79">
        <v>506</v>
      </c>
      <c r="B504" s="80"/>
      <c r="F504" s="79" t="s">
        <v>6258</v>
      </c>
      <c r="N504" s="84">
        <v>50</v>
      </c>
    </row>
    <row r="505" spans="1:14" x14ac:dyDescent="0.35">
      <c r="A505" s="79">
        <v>507</v>
      </c>
      <c r="B505" s="80"/>
      <c r="F505" s="79" t="s">
        <v>6438</v>
      </c>
      <c r="N505" s="83">
        <v>25</v>
      </c>
    </row>
    <row r="506" spans="1:14" x14ac:dyDescent="0.35">
      <c r="A506" s="79">
        <v>508</v>
      </c>
      <c r="B506" s="80"/>
      <c r="F506" s="79" t="s">
        <v>6253</v>
      </c>
      <c r="N506" s="84">
        <v>25</v>
      </c>
    </row>
    <row r="507" spans="1:14" x14ac:dyDescent="0.35">
      <c r="A507" s="79">
        <v>509</v>
      </c>
      <c r="B507" s="80" t="s">
        <v>1274</v>
      </c>
      <c r="C507" s="79" t="s">
        <v>1274</v>
      </c>
      <c r="D507" s="79" t="s">
        <v>5954</v>
      </c>
      <c r="E507" s="79" t="s">
        <v>6252</v>
      </c>
      <c r="F507" s="79" t="s">
        <v>6256</v>
      </c>
      <c r="J507" s="79" t="s">
        <v>1270</v>
      </c>
      <c r="N507" s="83">
        <v>30</v>
      </c>
    </row>
    <row r="508" spans="1:14" x14ac:dyDescent="0.35">
      <c r="A508" s="79">
        <v>510</v>
      </c>
      <c r="B508" s="80"/>
      <c r="F508" s="79" t="s">
        <v>6255</v>
      </c>
      <c r="N508" s="84">
        <v>30</v>
      </c>
    </row>
    <row r="509" spans="1:14" x14ac:dyDescent="0.35">
      <c r="A509" s="79">
        <v>511</v>
      </c>
      <c r="B509" s="80"/>
      <c r="F509" s="79" t="s">
        <v>6257</v>
      </c>
      <c r="N509" s="83">
        <v>30</v>
      </c>
    </row>
    <row r="510" spans="1:14" x14ac:dyDescent="0.35">
      <c r="A510" s="79">
        <v>512</v>
      </c>
      <c r="B510" s="80"/>
      <c r="F510" s="79" t="s">
        <v>6253</v>
      </c>
      <c r="N510" s="84">
        <v>60</v>
      </c>
    </row>
    <row r="511" spans="1:14" x14ac:dyDescent="0.35">
      <c r="A511" s="79">
        <v>513</v>
      </c>
      <c r="B511" s="80" t="s">
        <v>5784</v>
      </c>
      <c r="C511" s="79" t="s">
        <v>5784</v>
      </c>
      <c r="D511" s="79" t="s">
        <v>5954</v>
      </c>
      <c r="E511" s="79" t="s">
        <v>6252</v>
      </c>
      <c r="F511" s="79" t="s">
        <v>6256</v>
      </c>
      <c r="J511" s="79" t="s">
        <v>1272</v>
      </c>
    </row>
    <row r="512" spans="1:14" x14ac:dyDescent="0.35">
      <c r="A512" s="79">
        <v>514</v>
      </c>
      <c r="B512" s="80"/>
      <c r="F512" s="79" t="s">
        <v>6258</v>
      </c>
    </row>
    <row r="513" spans="1:10" x14ac:dyDescent="0.35">
      <c r="A513" s="79">
        <v>515</v>
      </c>
      <c r="B513" s="80"/>
      <c r="F513" s="79" t="s">
        <v>6257</v>
      </c>
    </row>
    <row r="514" spans="1:10" x14ac:dyDescent="0.35">
      <c r="A514" s="79">
        <v>516</v>
      </c>
      <c r="B514" s="80"/>
      <c r="F514" s="79" t="s">
        <v>6253</v>
      </c>
    </row>
    <row r="515" spans="1:10" x14ac:dyDescent="0.35">
      <c r="A515" s="79">
        <v>517</v>
      </c>
      <c r="B515" s="80" t="s">
        <v>5785</v>
      </c>
      <c r="C515" s="79" t="s">
        <v>5785</v>
      </c>
      <c r="D515" s="79" t="s">
        <v>5954</v>
      </c>
      <c r="E515" s="79" t="s">
        <v>6252</v>
      </c>
      <c r="F515" s="79" t="s">
        <v>6256</v>
      </c>
      <c r="J515" s="79" t="s">
        <v>1275</v>
      </c>
    </row>
    <row r="516" spans="1:10" x14ac:dyDescent="0.35">
      <c r="A516" s="79">
        <v>518</v>
      </c>
      <c r="B516" s="80"/>
      <c r="F516" s="79" t="s">
        <v>6258</v>
      </c>
    </row>
    <row r="517" spans="1:10" x14ac:dyDescent="0.35">
      <c r="A517" s="79">
        <v>519</v>
      </c>
      <c r="B517" s="80"/>
      <c r="F517" s="79" t="s">
        <v>6254</v>
      </c>
    </row>
    <row r="518" spans="1:10" x14ac:dyDescent="0.35">
      <c r="A518" s="79">
        <v>520</v>
      </c>
      <c r="B518" s="80"/>
      <c r="F518" s="79" t="s">
        <v>6253</v>
      </c>
    </row>
    <row r="519" spans="1:10" x14ac:dyDescent="0.35">
      <c r="A519" s="79">
        <v>521</v>
      </c>
      <c r="B519" s="80" t="s">
        <v>5786</v>
      </c>
      <c r="C519" s="79" t="s">
        <v>5786</v>
      </c>
      <c r="D519" s="79" t="s">
        <v>5954</v>
      </c>
      <c r="E519" s="79" t="s">
        <v>6252</v>
      </c>
      <c r="F519" s="79" t="s">
        <v>6256</v>
      </c>
      <c r="J519" s="79" t="s">
        <v>1278</v>
      </c>
    </row>
    <row r="520" spans="1:10" x14ac:dyDescent="0.35">
      <c r="A520" s="79">
        <v>522</v>
      </c>
      <c r="B520" s="80"/>
      <c r="F520" s="79" t="s">
        <v>6258</v>
      </c>
    </row>
    <row r="521" spans="1:10" x14ac:dyDescent="0.35">
      <c r="A521" s="79">
        <v>523</v>
      </c>
      <c r="B521" s="80"/>
      <c r="F521" s="79" t="s">
        <v>6254</v>
      </c>
    </row>
    <row r="522" spans="1:10" x14ac:dyDescent="0.35">
      <c r="A522" s="79">
        <v>524</v>
      </c>
      <c r="B522" s="80"/>
      <c r="F522" s="79" t="s">
        <v>6253</v>
      </c>
    </row>
    <row r="523" spans="1:10" x14ac:dyDescent="0.35">
      <c r="A523" s="79">
        <v>525</v>
      </c>
      <c r="B523" s="80" t="s">
        <v>5787</v>
      </c>
      <c r="C523" s="79" t="s">
        <v>5787</v>
      </c>
      <c r="D523" s="79" t="s">
        <v>5954</v>
      </c>
      <c r="E523" s="79" t="s">
        <v>6252</v>
      </c>
      <c r="F523" s="79" t="s">
        <v>6256</v>
      </c>
      <c r="J523" s="79" t="s">
        <v>1280</v>
      </c>
    </row>
    <row r="524" spans="1:10" x14ac:dyDescent="0.35">
      <c r="A524" s="79">
        <v>526</v>
      </c>
      <c r="B524" s="80"/>
      <c r="F524" s="79" t="s">
        <v>6258</v>
      </c>
    </row>
    <row r="525" spans="1:10" x14ac:dyDescent="0.35">
      <c r="A525" s="79">
        <v>527</v>
      </c>
      <c r="B525" s="80"/>
      <c r="F525" s="79" t="s">
        <v>6254</v>
      </c>
    </row>
    <row r="526" spans="1:10" x14ac:dyDescent="0.35">
      <c r="A526" s="79">
        <v>528</v>
      </c>
      <c r="B526" s="80"/>
      <c r="F526" s="79" t="s">
        <v>6253</v>
      </c>
    </row>
    <row r="527" spans="1:10" x14ac:dyDescent="0.35">
      <c r="A527" s="79">
        <v>529</v>
      </c>
      <c r="B527" s="80" t="s">
        <v>5788</v>
      </c>
      <c r="C527" s="79" t="s">
        <v>5788</v>
      </c>
      <c r="D527" s="79" t="s">
        <v>5954</v>
      </c>
      <c r="E527" s="79" t="s">
        <v>6252</v>
      </c>
      <c r="F527" s="79" t="s">
        <v>6256</v>
      </c>
      <c r="J527" s="79" t="s">
        <v>3602</v>
      </c>
    </row>
    <row r="528" spans="1:10" x14ac:dyDescent="0.35">
      <c r="A528" s="79">
        <v>530</v>
      </c>
      <c r="B528" s="80"/>
      <c r="F528" s="93" t="s">
        <v>6489</v>
      </c>
    </row>
    <row r="529" spans="1:10" x14ac:dyDescent="0.35">
      <c r="A529" s="79">
        <v>531</v>
      </c>
      <c r="B529" s="80"/>
      <c r="F529" s="79" t="s">
        <v>6439</v>
      </c>
    </row>
    <row r="530" spans="1:10" x14ac:dyDescent="0.35">
      <c r="A530" s="79">
        <v>532</v>
      </c>
      <c r="B530" s="80"/>
      <c r="F530" s="79" t="s">
        <v>6253</v>
      </c>
    </row>
    <row r="531" spans="1:10" x14ac:dyDescent="0.35">
      <c r="A531" s="79">
        <v>533</v>
      </c>
      <c r="B531" s="80" t="s">
        <v>1285</v>
      </c>
      <c r="C531" s="79" t="s">
        <v>1285</v>
      </c>
      <c r="D531" s="79" t="s">
        <v>5954</v>
      </c>
      <c r="E531" s="79" t="s">
        <v>5953</v>
      </c>
      <c r="F531" s="79" t="s">
        <v>6215</v>
      </c>
      <c r="J531" s="79" t="s">
        <v>1286</v>
      </c>
    </row>
    <row r="532" spans="1:10" x14ac:dyDescent="0.35">
      <c r="A532" s="79">
        <v>534</v>
      </c>
      <c r="B532" s="80"/>
      <c r="F532" s="79" t="s">
        <v>6251</v>
      </c>
    </row>
    <row r="533" spans="1:10" x14ac:dyDescent="0.35">
      <c r="A533" s="79">
        <v>535</v>
      </c>
      <c r="B533" s="80"/>
      <c r="F533" s="79" t="s">
        <v>6250</v>
      </c>
    </row>
    <row r="534" spans="1:10" x14ac:dyDescent="0.35">
      <c r="A534" s="79">
        <v>536</v>
      </c>
      <c r="B534" s="80"/>
      <c r="F534" s="79" t="s">
        <v>6249</v>
      </c>
    </row>
    <row r="535" spans="1:10" x14ac:dyDescent="0.35">
      <c r="A535" s="79">
        <v>537</v>
      </c>
      <c r="B535" s="80" t="s">
        <v>1377</v>
      </c>
      <c r="C535" s="79" t="s">
        <v>1377</v>
      </c>
      <c r="D535" s="79" t="s">
        <v>5954</v>
      </c>
      <c r="E535" s="79" t="s">
        <v>6163</v>
      </c>
      <c r="F535" s="79" t="s">
        <v>6167</v>
      </c>
      <c r="J535" s="79" t="s">
        <v>1378</v>
      </c>
    </row>
    <row r="536" spans="1:10" x14ac:dyDescent="0.35">
      <c r="A536" s="79">
        <v>538</v>
      </c>
      <c r="B536" s="80"/>
      <c r="F536" s="79" t="s">
        <v>6248</v>
      </c>
    </row>
    <row r="537" spans="1:10" x14ac:dyDescent="0.35">
      <c r="A537" s="79">
        <v>539</v>
      </c>
      <c r="B537" s="80"/>
      <c r="F537" s="79" t="s">
        <v>6247</v>
      </c>
    </row>
    <row r="538" spans="1:10" x14ac:dyDescent="0.35">
      <c r="A538" s="79">
        <v>540</v>
      </c>
      <c r="B538" s="80"/>
      <c r="F538" s="93" t="s">
        <v>6663</v>
      </c>
    </row>
    <row r="539" spans="1:10" x14ac:dyDescent="0.35">
      <c r="A539" s="79">
        <v>541</v>
      </c>
      <c r="B539" s="80" t="s">
        <v>1380</v>
      </c>
      <c r="C539" s="79" t="s">
        <v>1380</v>
      </c>
      <c r="D539" s="79" t="s">
        <v>5954</v>
      </c>
      <c r="E539" s="79" t="s">
        <v>6163</v>
      </c>
      <c r="F539" s="79" t="s">
        <v>6167</v>
      </c>
      <c r="J539" s="79" t="s">
        <v>847</v>
      </c>
    </row>
    <row r="540" spans="1:10" x14ac:dyDescent="0.35">
      <c r="A540" s="79">
        <v>542</v>
      </c>
      <c r="B540" s="80"/>
      <c r="F540" s="79" t="s">
        <v>6248</v>
      </c>
    </row>
    <row r="541" spans="1:10" x14ac:dyDescent="0.35">
      <c r="A541" s="79">
        <v>543</v>
      </c>
      <c r="B541" s="80"/>
      <c r="F541" s="79" t="s">
        <v>6247</v>
      </c>
    </row>
    <row r="542" spans="1:10" x14ac:dyDescent="0.35">
      <c r="A542" s="79">
        <v>544</v>
      </c>
      <c r="B542" s="80"/>
      <c r="F542" s="93" t="s">
        <v>6664</v>
      </c>
    </row>
    <row r="543" spans="1:10" x14ac:dyDescent="0.35">
      <c r="A543" s="79">
        <v>545</v>
      </c>
      <c r="B543" s="80" t="s">
        <v>1394</v>
      </c>
      <c r="C543" s="79" t="s">
        <v>1394</v>
      </c>
      <c r="D543" s="79" t="s">
        <v>5954</v>
      </c>
      <c r="E543" s="79" t="s">
        <v>6163</v>
      </c>
      <c r="F543" s="79" t="s">
        <v>6246</v>
      </c>
      <c r="J543" s="79" t="s">
        <v>1395</v>
      </c>
    </row>
    <row r="544" spans="1:10" x14ac:dyDescent="0.35">
      <c r="A544" s="79">
        <v>546</v>
      </c>
      <c r="B544" s="80"/>
      <c r="F544" s="88" t="s">
        <v>6440</v>
      </c>
    </row>
    <row r="545" spans="1:13" x14ac:dyDescent="0.35">
      <c r="A545" s="79">
        <v>547</v>
      </c>
      <c r="B545" s="80"/>
      <c r="F545" s="79" t="s">
        <v>6245</v>
      </c>
    </row>
    <row r="546" spans="1:13" x14ac:dyDescent="0.35">
      <c r="A546" s="79">
        <v>548</v>
      </c>
      <c r="B546" s="80"/>
      <c r="F546" s="79" t="s">
        <v>6179</v>
      </c>
    </row>
    <row r="547" spans="1:13" x14ac:dyDescent="0.35">
      <c r="A547" s="79">
        <v>549</v>
      </c>
      <c r="B547" s="80" t="s">
        <v>1220</v>
      </c>
      <c r="C547" s="79" t="s">
        <v>1220</v>
      </c>
      <c r="D547" s="79" t="s">
        <v>5954</v>
      </c>
      <c r="E547" s="79" t="s">
        <v>5953</v>
      </c>
      <c r="F547" s="79" t="s">
        <v>6215</v>
      </c>
      <c r="J547" s="79" t="s">
        <v>1221</v>
      </c>
    </row>
    <row r="548" spans="1:13" x14ac:dyDescent="0.35">
      <c r="A548" s="79">
        <v>550</v>
      </c>
      <c r="B548" s="80"/>
      <c r="F548" s="79" t="s">
        <v>6244</v>
      </c>
    </row>
    <row r="549" spans="1:13" x14ac:dyDescent="0.35">
      <c r="A549" s="79">
        <v>551</v>
      </c>
      <c r="B549" s="80"/>
      <c r="F549" s="79" t="s">
        <v>6243</v>
      </c>
    </row>
    <row r="550" spans="1:13" x14ac:dyDescent="0.35">
      <c r="A550" s="79">
        <v>552</v>
      </c>
      <c r="B550" s="80"/>
      <c r="F550" s="79" t="s">
        <v>6242</v>
      </c>
    </row>
    <row r="551" spans="1:13" x14ac:dyDescent="0.35">
      <c r="A551" s="79">
        <v>553</v>
      </c>
      <c r="B551" s="80" t="s">
        <v>1223</v>
      </c>
      <c r="C551" s="79" t="s">
        <v>1223</v>
      </c>
      <c r="D551" s="79" t="s">
        <v>5954</v>
      </c>
      <c r="E551" s="79" t="s">
        <v>5953</v>
      </c>
      <c r="F551" s="79" t="s">
        <v>6215</v>
      </c>
      <c r="J551" s="79" t="s">
        <v>1224</v>
      </c>
    </row>
    <row r="552" spans="1:13" x14ac:dyDescent="0.35">
      <c r="A552" s="79">
        <v>554</v>
      </c>
      <c r="B552" s="80"/>
      <c r="F552" s="79" t="s">
        <v>1224</v>
      </c>
    </row>
    <row r="553" spans="1:13" x14ac:dyDescent="0.35">
      <c r="A553" s="79">
        <v>555</v>
      </c>
      <c r="B553" s="80"/>
      <c r="F553" s="79" t="s">
        <v>6241</v>
      </c>
    </row>
    <row r="554" spans="1:13" x14ac:dyDescent="0.35">
      <c r="A554" s="79">
        <v>556</v>
      </c>
      <c r="B554" s="80"/>
      <c r="F554" s="79" t="s">
        <v>6240</v>
      </c>
    </row>
    <row r="555" spans="1:13" x14ac:dyDescent="0.35">
      <c r="A555" s="79">
        <v>557</v>
      </c>
      <c r="B555" s="80" t="s">
        <v>1225</v>
      </c>
      <c r="C555" s="79" t="s">
        <v>1225</v>
      </c>
      <c r="D555" s="79" t="s">
        <v>5954</v>
      </c>
      <c r="E555" s="79" t="s">
        <v>5953</v>
      </c>
      <c r="F555" s="79" t="s">
        <v>6234</v>
      </c>
      <c r="J555" s="79" t="s">
        <v>1226</v>
      </c>
      <c r="M555" s="84">
        <v>30</v>
      </c>
    </row>
    <row r="556" spans="1:13" x14ac:dyDescent="0.35">
      <c r="A556" s="79">
        <v>558</v>
      </c>
      <c r="B556" s="80"/>
      <c r="F556" s="79" t="s">
        <v>6239</v>
      </c>
      <c r="M556" s="83">
        <v>100</v>
      </c>
    </row>
    <row r="557" spans="1:13" x14ac:dyDescent="0.35">
      <c r="A557" s="79">
        <v>559</v>
      </c>
      <c r="B557" s="80"/>
      <c r="F557" s="79" t="s">
        <v>6441</v>
      </c>
      <c r="M557" s="84">
        <v>120</v>
      </c>
    </row>
    <row r="558" spans="1:13" x14ac:dyDescent="0.35">
      <c r="A558" s="79">
        <v>560</v>
      </c>
      <c r="B558" s="80"/>
      <c r="F558" s="79" t="s">
        <v>6238</v>
      </c>
      <c r="M558" s="83">
        <v>250</v>
      </c>
    </row>
    <row r="559" spans="1:13" x14ac:dyDescent="0.35">
      <c r="A559" s="79">
        <v>561</v>
      </c>
      <c r="B559" s="80" t="s">
        <v>1230</v>
      </c>
      <c r="C559" s="79" t="s">
        <v>1230</v>
      </c>
      <c r="D559" s="79" t="s">
        <v>5954</v>
      </c>
      <c r="E559" s="79" t="s">
        <v>5953</v>
      </c>
      <c r="F559" s="79" t="s">
        <v>6237</v>
      </c>
      <c r="J559" s="79" t="s">
        <v>1231</v>
      </c>
    </row>
    <row r="560" spans="1:13" x14ac:dyDescent="0.35">
      <c r="A560" s="79">
        <v>562</v>
      </c>
      <c r="B560" s="80"/>
      <c r="F560" s="79" t="s">
        <v>3214</v>
      </c>
    </row>
    <row r="561" spans="1:10" x14ac:dyDescent="0.35">
      <c r="A561" s="79">
        <v>563</v>
      </c>
      <c r="B561" s="80"/>
      <c r="F561" s="79" t="s">
        <v>6442</v>
      </c>
    </row>
    <row r="562" spans="1:10" x14ac:dyDescent="0.35">
      <c r="A562" s="79">
        <v>564</v>
      </c>
      <c r="B562" s="80"/>
      <c r="F562" s="79" t="s">
        <v>6236</v>
      </c>
    </row>
    <row r="563" spans="1:10" x14ac:dyDescent="0.35">
      <c r="A563" s="79">
        <v>565</v>
      </c>
      <c r="B563" s="80" t="s">
        <v>1234</v>
      </c>
      <c r="C563" s="79" t="s">
        <v>1234</v>
      </c>
      <c r="D563" s="79" t="s">
        <v>5954</v>
      </c>
      <c r="E563" s="79" t="s">
        <v>5953</v>
      </c>
      <c r="F563" s="79" t="s">
        <v>6234</v>
      </c>
      <c r="J563" s="79" t="s">
        <v>1235</v>
      </c>
    </row>
    <row r="564" spans="1:10" x14ac:dyDescent="0.35">
      <c r="A564" s="79">
        <v>566</v>
      </c>
      <c r="B564" s="80"/>
      <c r="F564" s="79" t="s">
        <v>6235</v>
      </c>
    </row>
    <row r="565" spans="1:10" x14ac:dyDescent="0.35">
      <c r="A565" s="79">
        <v>567</v>
      </c>
      <c r="B565" s="80"/>
      <c r="F565" s="79" t="s">
        <v>6443</v>
      </c>
    </row>
    <row r="566" spans="1:10" x14ac:dyDescent="0.35">
      <c r="A566" s="79">
        <v>568</v>
      </c>
      <c r="B566" s="80"/>
      <c r="F566" s="79" t="s">
        <v>6232</v>
      </c>
    </row>
    <row r="567" spans="1:10" x14ac:dyDescent="0.35">
      <c r="A567" s="79">
        <v>569</v>
      </c>
      <c r="B567" s="80" t="s">
        <v>1238</v>
      </c>
      <c r="C567" s="79" t="s">
        <v>1238</v>
      </c>
      <c r="D567" s="79" t="s">
        <v>5954</v>
      </c>
      <c r="E567" s="79" t="s">
        <v>5953</v>
      </c>
      <c r="F567" s="79" t="s">
        <v>6234</v>
      </c>
      <c r="J567" s="79" t="s">
        <v>1239</v>
      </c>
    </row>
    <row r="568" spans="1:10" x14ac:dyDescent="0.35">
      <c r="A568" s="79">
        <v>570</v>
      </c>
      <c r="B568" s="80"/>
      <c r="F568" s="79" t="s">
        <v>6233</v>
      </c>
    </row>
    <row r="569" spans="1:10" x14ac:dyDescent="0.35">
      <c r="A569" s="79">
        <v>571</v>
      </c>
      <c r="B569" s="80"/>
      <c r="F569" s="79" t="s">
        <v>6444</v>
      </c>
    </row>
    <row r="570" spans="1:10" x14ac:dyDescent="0.35">
      <c r="A570" s="79">
        <v>572</v>
      </c>
      <c r="B570" s="80"/>
      <c r="F570" s="79" t="s">
        <v>6232</v>
      </c>
    </row>
    <row r="571" spans="1:10" x14ac:dyDescent="0.35">
      <c r="A571" s="79">
        <v>573</v>
      </c>
      <c r="B571" s="80" t="s">
        <v>5922</v>
      </c>
      <c r="C571" s="79" t="s">
        <v>5922</v>
      </c>
      <c r="D571" s="79" t="s">
        <v>5954</v>
      </c>
      <c r="E571" s="79" t="s">
        <v>5953</v>
      </c>
      <c r="F571" s="79" t="s">
        <v>6237</v>
      </c>
      <c r="J571" s="79" t="s">
        <v>1241</v>
      </c>
    </row>
    <row r="572" spans="1:10" x14ac:dyDescent="0.35">
      <c r="A572" s="79">
        <v>574</v>
      </c>
      <c r="B572" s="80"/>
      <c r="F572" s="93" t="s">
        <v>6490</v>
      </c>
    </row>
    <row r="573" spans="1:10" x14ac:dyDescent="0.35">
      <c r="A573" s="79">
        <v>575</v>
      </c>
      <c r="B573" s="80"/>
      <c r="F573" s="79" t="s">
        <v>6445</v>
      </c>
    </row>
    <row r="574" spans="1:10" x14ac:dyDescent="0.35">
      <c r="A574" s="79">
        <v>576</v>
      </c>
      <c r="B574" s="80"/>
      <c r="F574" s="79" t="s">
        <v>6236</v>
      </c>
    </row>
    <row r="575" spans="1:10" x14ac:dyDescent="0.35">
      <c r="A575" s="79">
        <v>577</v>
      </c>
      <c r="B575" s="80" t="s">
        <v>1243</v>
      </c>
      <c r="C575" s="79" t="s">
        <v>1243</v>
      </c>
      <c r="D575" s="79" t="s">
        <v>5954</v>
      </c>
      <c r="E575" s="79" t="s">
        <v>5953</v>
      </c>
      <c r="F575" s="79" t="s">
        <v>6231</v>
      </c>
      <c r="J575" s="79" t="s">
        <v>1244</v>
      </c>
    </row>
    <row r="576" spans="1:10" x14ac:dyDescent="0.35">
      <c r="A576" s="79">
        <v>578</v>
      </c>
      <c r="B576" s="80"/>
      <c r="F576" s="79" t="s">
        <v>1244</v>
      </c>
    </row>
    <row r="577" spans="1:10" x14ac:dyDescent="0.35">
      <c r="A577" s="79">
        <v>579</v>
      </c>
      <c r="B577" s="80"/>
      <c r="F577" s="79" t="s">
        <v>6446</v>
      </c>
    </row>
    <row r="578" spans="1:10" x14ac:dyDescent="0.35">
      <c r="A578" s="79">
        <v>580</v>
      </c>
      <c r="B578" s="80"/>
      <c r="F578" s="79" t="s">
        <v>6229</v>
      </c>
    </row>
    <row r="579" spans="1:10" x14ac:dyDescent="0.35">
      <c r="A579" s="79">
        <v>581</v>
      </c>
      <c r="B579" s="80" t="s">
        <v>5783</v>
      </c>
      <c r="C579" s="79" t="s">
        <v>5783</v>
      </c>
      <c r="D579" s="79" t="s">
        <v>5954</v>
      </c>
      <c r="E579" s="79" t="s">
        <v>5953</v>
      </c>
      <c r="F579" s="79" t="s">
        <v>6231</v>
      </c>
      <c r="J579" s="79" t="s">
        <v>3565</v>
      </c>
    </row>
    <row r="580" spans="1:10" x14ac:dyDescent="0.35">
      <c r="A580" s="79">
        <v>582</v>
      </c>
      <c r="B580" s="80"/>
      <c r="F580" s="93" t="s">
        <v>3565</v>
      </c>
    </row>
    <row r="581" spans="1:10" x14ac:dyDescent="0.35">
      <c r="A581" s="79">
        <v>583</v>
      </c>
      <c r="B581" s="80"/>
      <c r="F581" s="79" t="s">
        <v>6450</v>
      </c>
    </row>
    <row r="582" spans="1:10" x14ac:dyDescent="0.35">
      <c r="A582" s="79">
        <v>584</v>
      </c>
      <c r="B582" s="80"/>
      <c r="F582" s="79" t="s">
        <v>6229</v>
      </c>
    </row>
    <row r="583" spans="1:10" x14ac:dyDescent="0.35">
      <c r="A583" s="79">
        <v>585</v>
      </c>
      <c r="B583" s="80" t="s">
        <v>5777</v>
      </c>
      <c r="C583" s="79" t="s">
        <v>5777</v>
      </c>
      <c r="D583" s="79" t="s">
        <v>5954</v>
      </c>
      <c r="E583" s="79" t="s">
        <v>5953</v>
      </c>
      <c r="F583" s="79" t="s">
        <v>6231</v>
      </c>
      <c r="J583" s="79" t="s">
        <v>1247</v>
      </c>
    </row>
    <row r="584" spans="1:10" x14ac:dyDescent="0.35">
      <c r="A584" s="79">
        <v>586</v>
      </c>
      <c r="B584" s="80"/>
      <c r="F584" s="79" t="s">
        <v>1244</v>
      </c>
    </row>
    <row r="585" spans="1:10" x14ac:dyDescent="0.35">
      <c r="A585" s="79">
        <v>587</v>
      </c>
      <c r="B585" s="80"/>
      <c r="F585" s="79" t="s">
        <v>6447</v>
      </c>
    </row>
    <row r="586" spans="1:10" x14ac:dyDescent="0.35">
      <c r="A586" s="79">
        <v>588</v>
      </c>
      <c r="B586" s="80"/>
      <c r="F586" s="79" t="s">
        <v>6229</v>
      </c>
    </row>
    <row r="587" spans="1:10" x14ac:dyDescent="0.35">
      <c r="A587" s="79">
        <v>589</v>
      </c>
      <c r="B587" s="80" t="s">
        <v>5778</v>
      </c>
      <c r="C587" s="79" t="s">
        <v>5778</v>
      </c>
      <c r="D587" s="79" t="s">
        <v>5954</v>
      </c>
      <c r="E587" s="79" t="s">
        <v>5953</v>
      </c>
      <c r="F587" s="79" t="s">
        <v>6231</v>
      </c>
      <c r="J587" s="79" t="s">
        <v>1249</v>
      </c>
    </row>
    <row r="588" spans="1:10" x14ac:dyDescent="0.35">
      <c r="A588" s="79">
        <v>590</v>
      </c>
      <c r="B588" s="80"/>
      <c r="F588" s="79" t="s">
        <v>1244</v>
      </c>
    </row>
    <row r="589" spans="1:10" x14ac:dyDescent="0.35">
      <c r="A589" s="79">
        <v>591</v>
      </c>
      <c r="B589" s="80"/>
      <c r="F589" s="79" t="s">
        <v>6448</v>
      </c>
    </row>
    <row r="590" spans="1:10" x14ac:dyDescent="0.35">
      <c r="A590" s="79">
        <v>592</v>
      </c>
      <c r="B590" s="80"/>
      <c r="F590" s="79" t="s">
        <v>6229</v>
      </c>
    </row>
    <row r="591" spans="1:10" x14ac:dyDescent="0.35">
      <c r="A591" s="79">
        <v>593</v>
      </c>
      <c r="B591" s="80" t="s">
        <v>1251</v>
      </c>
      <c r="C591" s="79" t="s">
        <v>1251</v>
      </c>
      <c r="D591" s="79" t="s">
        <v>5954</v>
      </c>
      <c r="E591" s="79" t="s">
        <v>5953</v>
      </c>
      <c r="F591" s="79" t="s">
        <v>6231</v>
      </c>
      <c r="J591" s="79" t="s">
        <v>1252</v>
      </c>
    </row>
    <row r="592" spans="1:10" x14ac:dyDescent="0.35">
      <c r="A592" s="79">
        <v>594</v>
      </c>
      <c r="B592" s="80"/>
      <c r="F592" s="79" t="s">
        <v>1252</v>
      </c>
    </row>
    <row r="593" spans="1:14" x14ac:dyDescent="0.35">
      <c r="A593" s="79">
        <v>595</v>
      </c>
      <c r="B593" s="80"/>
      <c r="F593" s="79" t="s">
        <v>6446</v>
      </c>
    </row>
    <row r="594" spans="1:14" x14ac:dyDescent="0.35">
      <c r="A594" s="79">
        <v>596</v>
      </c>
      <c r="B594" s="80"/>
      <c r="F594" s="79" t="s">
        <v>6229</v>
      </c>
    </row>
    <row r="595" spans="1:14" x14ac:dyDescent="0.35">
      <c r="A595" s="79">
        <v>597</v>
      </c>
      <c r="B595" s="80" t="s">
        <v>5779</v>
      </c>
      <c r="C595" s="79" t="s">
        <v>5779</v>
      </c>
      <c r="D595" s="79" t="s">
        <v>5954</v>
      </c>
      <c r="E595" s="79" t="s">
        <v>5953</v>
      </c>
      <c r="F595" s="79" t="s">
        <v>6231</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6447</v>
      </c>
      <c r="M597" s="84" t="s">
        <v>112</v>
      </c>
      <c r="N597" s="84">
        <v>35</v>
      </c>
    </row>
    <row r="598" spans="1:14" x14ac:dyDescent="0.35">
      <c r="A598" s="79">
        <v>600</v>
      </c>
      <c r="B598" s="80"/>
      <c r="F598" s="79" t="s">
        <v>6229</v>
      </c>
      <c r="M598" s="83" t="s">
        <v>924</v>
      </c>
      <c r="N598" s="83">
        <v>50</v>
      </c>
    </row>
    <row r="599" spans="1:14" x14ac:dyDescent="0.35">
      <c r="A599" s="79">
        <v>601</v>
      </c>
      <c r="B599" s="80" t="s">
        <v>5780</v>
      </c>
      <c r="C599" s="79" t="s">
        <v>5780</v>
      </c>
      <c r="D599" s="79" t="s">
        <v>5954</v>
      </c>
      <c r="E599" s="79" t="s">
        <v>5953</v>
      </c>
      <c r="F599" s="79" t="s">
        <v>6231</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6448</v>
      </c>
      <c r="M601" s="84" t="s">
        <v>112</v>
      </c>
      <c r="N601" s="84">
        <v>35</v>
      </c>
    </row>
    <row r="602" spans="1:14" x14ac:dyDescent="0.35">
      <c r="A602" s="79">
        <v>604</v>
      </c>
      <c r="B602" s="80"/>
      <c r="F602" s="79" t="s">
        <v>6229</v>
      </c>
      <c r="M602" s="83" t="s">
        <v>924</v>
      </c>
      <c r="N602" s="83">
        <v>40</v>
      </c>
    </row>
    <row r="603" spans="1:14" x14ac:dyDescent="0.35">
      <c r="A603" s="79">
        <v>605</v>
      </c>
      <c r="B603" s="80" t="s">
        <v>1258</v>
      </c>
      <c r="C603" s="79" t="s">
        <v>1258</v>
      </c>
      <c r="D603" s="79" t="s">
        <v>5954</v>
      </c>
      <c r="E603" s="79" t="s">
        <v>5953</v>
      </c>
      <c r="F603" s="79" t="s">
        <v>6231</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6447</v>
      </c>
      <c r="M605" s="84" t="s">
        <v>112</v>
      </c>
      <c r="N605" s="84">
        <v>35</v>
      </c>
    </row>
    <row r="606" spans="1:14" x14ac:dyDescent="0.35">
      <c r="A606" s="79">
        <v>608</v>
      </c>
      <c r="B606" s="80"/>
      <c r="F606" s="79" t="s">
        <v>6229</v>
      </c>
      <c r="M606" s="83" t="s">
        <v>924</v>
      </c>
      <c r="N606" s="83">
        <v>60</v>
      </c>
    </row>
    <row r="607" spans="1:14" x14ac:dyDescent="0.35">
      <c r="A607" s="79">
        <v>609</v>
      </c>
      <c r="B607" s="80" t="s">
        <v>5781</v>
      </c>
      <c r="C607" s="79" t="s">
        <v>5781</v>
      </c>
      <c r="D607" s="79" t="s">
        <v>5954</v>
      </c>
      <c r="E607" s="79" t="s">
        <v>5953</v>
      </c>
      <c r="F607" s="79" t="s">
        <v>6231</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6448</v>
      </c>
      <c r="M609" s="84" t="s">
        <v>112</v>
      </c>
      <c r="N609" s="84">
        <v>35</v>
      </c>
    </row>
    <row r="610" spans="1:14" x14ac:dyDescent="0.35">
      <c r="A610" s="79">
        <v>612</v>
      </c>
      <c r="B610" s="80"/>
      <c r="F610" s="79" t="s">
        <v>6229</v>
      </c>
      <c r="M610" s="83" t="s">
        <v>924</v>
      </c>
      <c r="N610" s="83">
        <v>60</v>
      </c>
    </row>
    <row r="611" spans="1:14" x14ac:dyDescent="0.35">
      <c r="A611" s="79">
        <v>613</v>
      </c>
      <c r="B611" s="80" t="s">
        <v>5782</v>
      </c>
      <c r="C611" s="79" t="s">
        <v>5782</v>
      </c>
      <c r="D611" s="79" t="s">
        <v>5954</v>
      </c>
      <c r="E611" s="79" t="s">
        <v>5953</v>
      </c>
      <c r="F611" s="79" t="s">
        <v>6231</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6449</v>
      </c>
      <c r="M613" s="84" t="s">
        <v>112</v>
      </c>
      <c r="N613" s="84">
        <v>100</v>
      </c>
    </row>
    <row r="614" spans="1:14" x14ac:dyDescent="0.35">
      <c r="A614" s="79">
        <v>616</v>
      </c>
      <c r="B614" s="80"/>
      <c r="F614" s="79" t="s">
        <v>6229</v>
      </c>
      <c r="M614" s="83" t="s">
        <v>924</v>
      </c>
      <c r="N614" s="83">
        <v>150</v>
      </c>
    </row>
    <row r="615" spans="1:14" x14ac:dyDescent="0.35">
      <c r="A615" s="79">
        <v>617</v>
      </c>
      <c r="B615" s="80" t="s">
        <v>1311</v>
      </c>
      <c r="C615" s="79" t="s">
        <v>1311</v>
      </c>
      <c r="D615" s="79" t="s">
        <v>5954</v>
      </c>
      <c r="E615" s="79" t="s">
        <v>5953</v>
      </c>
      <c r="F615" s="79" t="s">
        <v>6227</v>
      </c>
      <c r="J615" s="79" t="s">
        <v>1312</v>
      </c>
    </row>
    <row r="616" spans="1:14" x14ac:dyDescent="0.35">
      <c r="A616" s="79">
        <v>618</v>
      </c>
      <c r="B616" s="80"/>
      <c r="F616" s="79" t="s">
        <v>6228</v>
      </c>
    </row>
    <row r="617" spans="1:14" x14ac:dyDescent="0.35">
      <c r="A617" s="79">
        <v>619</v>
      </c>
      <c r="B617" s="80"/>
      <c r="F617" s="79" t="s">
        <v>6452</v>
      </c>
    </row>
    <row r="618" spans="1:14" x14ac:dyDescent="0.35">
      <c r="A618" s="79">
        <v>620</v>
      </c>
      <c r="B618" s="80"/>
      <c r="F618" s="79" t="s">
        <v>6225</v>
      </c>
    </row>
    <row r="619" spans="1:14" x14ac:dyDescent="0.35">
      <c r="A619" s="79">
        <v>621</v>
      </c>
      <c r="B619" s="80" t="s">
        <v>1315</v>
      </c>
      <c r="C619" s="79" t="s">
        <v>1315</v>
      </c>
      <c r="D619" s="79" t="s">
        <v>5954</v>
      </c>
      <c r="E619" s="79" t="s">
        <v>5953</v>
      </c>
      <c r="F619" s="79" t="s">
        <v>6227</v>
      </c>
      <c r="J619" s="79" t="s">
        <v>1316</v>
      </c>
    </row>
    <row r="620" spans="1:14" x14ac:dyDescent="0.35">
      <c r="A620" s="79">
        <v>622</v>
      </c>
      <c r="B620" s="80"/>
      <c r="F620" s="79" t="s">
        <v>6226</v>
      </c>
    </row>
    <row r="621" spans="1:14" x14ac:dyDescent="0.35">
      <c r="A621" s="79">
        <v>623</v>
      </c>
      <c r="B621" s="80"/>
      <c r="F621" s="79" t="s">
        <v>6452</v>
      </c>
    </row>
    <row r="622" spans="1:14" x14ac:dyDescent="0.35">
      <c r="A622" s="79">
        <v>624</v>
      </c>
      <c r="B622" s="80"/>
      <c r="F622" s="79" t="s">
        <v>6225</v>
      </c>
    </row>
    <row r="623" spans="1:14" x14ac:dyDescent="0.35">
      <c r="A623" s="79">
        <v>625</v>
      </c>
      <c r="B623" s="80" t="s">
        <v>5796</v>
      </c>
      <c r="C623" s="79" t="s">
        <v>5796</v>
      </c>
      <c r="D623" s="79" t="s">
        <v>5954</v>
      </c>
      <c r="E623" s="79" t="s">
        <v>5953</v>
      </c>
      <c r="F623" s="79" t="s">
        <v>6227</v>
      </c>
      <c r="J623" s="79" t="s">
        <v>1318</v>
      </c>
    </row>
    <row r="624" spans="1:14" x14ac:dyDescent="0.35">
      <c r="A624" s="79">
        <v>626</v>
      </c>
      <c r="B624" s="80"/>
      <c r="F624" s="79" t="s">
        <v>6451</v>
      </c>
    </row>
    <row r="625" spans="1:13" x14ac:dyDescent="0.35">
      <c r="A625" s="79">
        <v>627</v>
      </c>
      <c r="B625" s="80"/>
      <c r="F625" s="79" t="s">
        <v>6452</v>
      </c>
    </row>
    <row r="626" spans="1:13" x14ac:dyDescent="0.35">
      <c r="A626" s="79">
        <v>628</v>
      </c>
      <c r="B626" s="80"/>
      <c r="F626" s="79" t="s">
        <v>6225</v>
      </c>
      <c r="M626" s="81" t="s">
        <v>6260</v>
      </c>
    </row>
    <row r="627" spans="1:13" x14ac:dyDescent="0.35">
      <c r="A627" s="79">
        <v>629</v>
      </c>
      <c r="B627" s="80" t="s">
        <v>1288</v>
      </c>
      <c r="C627" s="79" t="s">
        <v>1288</v>
      </c>
      <c r="D627" s="79" t="s">
        <v>5954</v>
      </c>
      <c r="E627" s="79" t="s">
        <v>5953</v>
      </c>
      <c r="F627" s="79" t="s">
        <v>6224</v>
      </c>
      <c r="J627" s="79" t="s">
        <v>63</v>
      </c>
      <c r="M627" s="82" t="s">
        <v>6259</v>
      </c>
    </row>
    <row r="628" spans="1:13" x14ac:dyDescent="0.35">
      <c r="A628" s="79">
        <v>630</v>
      </c>
      <c r="B628" s="80"/>
      <c r="F628" s="79" t="s">
        <v>6223</v>
      </c>
      <c r="M628" s="89" t="s">
        <v>6437</v>
      </c>
    </row>
    <row r="629" spans="1:13" x14ac:dyDescent="0.35">
      <c r="A629" s="79">
        <v>631</v>
      </c>
      <c r="B629" s="80"/>
      <c r="F629" s="79" t="s">
        <v>6453</v>
      </c>
      <c r="M629" s="90" t="s">
        <v>6436</v>
      </c>
    </row>
    <row r="630" spans="1:13" x14ac:dyDescent="0.35">
      <c r="A630" s="79">
        <v>632</v>
      </c>
      <c r="B630" s="80"/>
      <c r="F630" s="79" t="s">
        <v>6222</v>
      </c>
    </row>
    <row r="631" spans="1:13" x14ac:dyDescent="0.35">
      <c r="A631" s="79">
        <v>633</v>
      </c>
      <c r="B631" s="80" t="s">
        <v>1291</v>
      </c>
      <c r="C631" s="79" t="s">
        <v>1291</v>
      </c>
      <c r="D631" s="79" t="s">
        <v>5954</v>
      </c>
      <c r="E631" s="79" t="s">
        <v>5953</v>
      </c>
      <c r="F631" s="79" t="s">
        <v>6220</v>
      </c>
      <c r="J631" s="79" t="s">
        <v>1292</v>
      </c>
    </row>
    <row r="632" spans="1:13" x14ac:dyDescent="0.35">
      <c r="A632" s="79">
        <v>634</v>
      </c>
      <c r="B632" s="80"/>
      <c r="F632" s="79" t="s">
        <v>6221</v>
      </c>
    </row>
    <row r="633" spans="1:13" x14ac:dyDescent="0.35">
      <c r="A633" s="79">
        <v>635</v>
      </c>
      <c r="B633" s="80"/>
      <c r="F633" s="79" t="s">
        <v>6219</v>
      </c>
    </row>
    <row r="634" spans="1:13" x14ac:dyDescent="0.35">
      <c r="A634" s="79">
        <v>636</v>
      </c>
      <c r="B634" s="80"/>
      <c r="F634" s="79" t="s">
        <v>6218</v>
      </c>
    </row>
    <row r="635" spans="1:13" x14ac:dyDescent="0.35">
      <c r="A635" s="79">
        <v>637</v>
      </c>
      <c r="B635" s="80" t="s">
        <v>5795</v>
      </c>
      <c r="C635" s="79" t="s">
        <v>5795</v>
      </c>
      <c r="D635" s="79" t="s">
        <v>5954</v>
      </c>
      <c r="E635" s="79" t="s">
        <v>5953</v>
      </c>
      <c r="F635" s="79" t="s">
        <v>6220</v>
      </c>
      <c r="J635" s="79" t="s">
        <v>3585</v>
      </c>
    </row>
    <row r="636" spans="1:13" x14ac:dyDescent="0.35">
      <c r="A636" s="79">
        <v>638</v>
      </c>
      <c r="B636" s="80"/>
      <c r="F636" s="93" t="s">
        <v>6491</v>
      </c>
    </row>
    <row r="637" spans="1:13" x14ac:dyDescent="0.35">
      <c r="A637" s="79">
        <v>639</v>
      </c>
      <c r="B637" s="80"/>
      <c r="F637" s="79" t="s">
        <v>6458</v>
      </c>
    </row>
    <row r="638" spans="1:13" x14ac:dyDescent="0.35">
      <c r="A638" s="79">
        <v>640</v>
      </c>
      <c r="B638" s="80"/>
      <c r="F638" s="93" t="s">
        <v>6665</v>
      </c>
    </row>
    <row r="639" spans="1:13" x14ac:dyDescent="0.35">
      <c r="A639" s="79">
        <v>641</v>
      </c>
      <c r="B639" s="80" t="s">
        <v>5789</v>
      </c>
      <c r="C639" s="79" t="s">
        <v>5789</v>
      </c>
      <c r="D639" s="79" t="s">
        <v>5954</v>
      </c>
      <c r="E639" s="79" t="s">
        <v>5953</v>
      </c>
      <c r="F639" s="79" t="s">
        <v>6220</v>
      </c>
      <c r="J639" s="79" t="s">
        <v>1295</v>
      </c>
    </row>
    <row r="640" spans="1:13" x14ac:dyDescent="0.35">
      <c r="A640" s="79">
        <v>642</v>
      </c>
      <c r="B640" s="80"/>
      <c r="F640" s="79" t="s">
        <v>6221</v>
      </c>
    </row>
    <row r="641" spans="1:13" x14ac:dyDescent="0.35">
      <c r="A641" s="79">
        <v>643</v>
      </c>
      <c r="B641" s="80"/>
      <c r="F641" s="79" t="s">
        <v>6454</v>
      </c>
    </row>
    <row r="642" spans="1:13" x14ac:dyDescent="0.35">
      <c r="A642" s="79">
        <v>644</v>
      </c>
      <c r="B642" s="80"/>
      <c r="F642" s="79" t="s">
        <v>6218</v>
      </c>
    </row>
    <row r="643" spans="1:13" x14ac:dyDescent="0.35">
      <c r="A643" s="79">
        <v>645</v>
      </c>
      <c r="B643" s="80" t="s">
        <v>5791</v>
      </c>
      <c r="C643" s="79" t="s">
        <v>5791</v>
      </c>
      <c r="D643" s="79" t="s">
        <v>5954</v>
      </c>
      <c r="E643" s="79" t="s">
        <v>5953</v>
      </c>
      <c r="F643" s="79" t="s">
        <v>6220</v>
      </c>
      <c r="J643" s="79" t="s">
        <v>1296</v>
      </c>
    </row>
    <row r="644" spans="1:13" x14ac:dyDescent="0.35">
      <c r="A644" s="79">
        <v>646</v>
      </c>
      <c r="B644" s="80"/>
      <c r="F644" s="79" t="s">
        <v>6221</v>
      </c>
    </row>
    <row r="645" spans="1:13" x14ac:dyDescent="0.35">
      <c r="A645" s="79">
        <v>647</v>
      </c>
      <c r="B645" s="80"/>
      <c r="F645" s="79" t="s">
        <v>6455</v>
      </c>
    </row>
    <row r="646" spans="1:13" x14ac:dyDescent="0.35">
      <c r="A646" s="79">
        <v>648</v>
      </c>
      <c r="B646" s="80"/>
      <c r="F646" s="79" t="s">
        <v>6218</v>
      </c>
    </row>
    <row r="647" spans="1:13" x14ac:dyDescent="0.35">
      <c r="A647" s="79">
        <v>649</v>
      </c>
      <c r="B647" s="80" t="s">
        <v>1297</v>
      </c>
      <c r="C647" s="79" t="s">
        <v>1297</v>
      </c>
      <c r="D647" s="79" t="s">
        <v>5954</v>
      </c>
      <c r="E647" s="79" t="s">
        <v>5953</v>
      </c>
      <c r="F647" s="79" t="s">
        <v>6220</v>
      </c>
      <c r="J647" s="79" t="s">
        <v>1298</v>
      </c>
      <c r="M647" s="84">
        <v>30</v>
      </c>
    </row>
    <row r="648" spans="1:13" x14ac:dyDescent="0.35">
      <c r="A648" s="79">
        <v>650</v>
      </c>
      <c r="B648" s="80"/>
      <c r="F648" s="79" t="s">
        <v>1298</v>
      </c>
      <c r="M648" s="83">
        <v>10</v>
      </c>
    </row>
    <row r="649" spans="1:13" x14ac:dyDescent="0.35">
      <c r="A649" s="79">
        <v>651</v>
      </c>
      <c r="B649" s="80"/>
      <c r="F649" s="79" t="s">
        <v>6219</v>
      </c>
      <c r="M649" s="84">
        <v>20</v>
      </c>
    </row>
    <row r="650" spans="1:13" x14ac:dyDescent="0.35">
      <c r="A650" s="79">
        <v>652</v>
      </c>
      <c r="B650" s="80"/>
      <c r="F650" s="79" t="s">
        <v>6218</v>
      </c>
      <c r="M650" s="83">
        <v>30</v>
      </c>
    </row>
    <row r="651" spans="1:13" x14ac:dyDescent="0.35">
      <c r="A651" s="79">
        <v>653</v>
      </c>
      <c r="B651" s="80" t="s">
        <v>5792</v>
      </c>
      <c r="C651" s="79" t="s">
        <v>5792</v>
      </c>
      <c r="D651" s="79" t="s">
        <v>5954</v>
      </c>
      <c r="E651" s="79" t="s">
        <v>5953</v>
      </c>
      <c r="F651" s="79" t="s">
        <v>6220</v>
      </c>
      <c r="J651" s="79" t="s">
        <v>1300</v>
      </c>
      <c r="M651" s="84">
        <v>30</v>
      </c>
    </row>
    <row r="652" spans="1:13" x14ac:dyDescent="0.35">
      <c r="A652" s="79">
        <v>654</v>
      </c>
      <c r="B652" s="80"/>
      <c r="F652" s="79" t="s">
        <v>1298</v>
      </c>
      <c r="M652" s="83">
        <v>50</v>
      </c>
    </row>
    <row r="653" spans="1:13" x14ac:dyDescent="0.35">
      <c r="A653" s="79">
        <v>655</v>
      </c>
      <c r="B653" s="80"/>
      <c r="F653" s="79" t="s">
        <v>6219</v>
      </c>
      <c r="M653" s="84">
        <v>30</v>
      </c>
    </row>
    <row r="654" spans="1:13" x14ac:dyDescent="0.35">
      <c r="A654" s="79">
        <v>656</v>
      </c>
      <c r="B654" s="80"/>
      <c r="F654" s="79" t="s">
        <v>6218</v>
      </c>
      <c r="M654" s="83">
        <v>30</v>
      </c>
    </row>
    <row r="655" spans="1:13" x14ac:dyDescent="0.35">
      <c r="A655" s="79">
        <v>657</v>
      </c>
      <c r="B655" s="80" t="s">
        <v>5790</v>
      </c>
      <c r="C655" s="79" t="s">
        <v>5790</v>
      </c>
      <c r="D655" s="79" t="s">
        <v>5954</v>
      </c>
      <c r="E655" s="79" t="s">
        <v>5953</v>
      </c>
      <c r="F655" s="79" t="s">
        <v>6220</v>
      </c>
      <c r="J655" s="79" t="s">
        <v>1302</v>
      </c>
      <c r="M655" s="84">
        <v>100</v>
      </c>
    </row>
    <row r="656" spans="1:13" x14ac:dyDescent="0.35">
      <c r="A656" s="79">
        <v>658</v>
      </c>
      <c r="B656" s="80"/>
      <c r="F656" s="79" t="s">
        <v>1298</v>
      </c>
      <c r="M656" s="83">
        <v>150</v>
      </c>
    </row>
    <row r="657" spans="1:10" x14ac:dyDescent="0.35">
      <c r="A657" s="79">
        <v>659</v>
      </c>
      <c r="B657" s="80"/>
      <c r="F657" s="79" t="s">
        <v>6456</v>
      </c>
    </row>
    <row r="658" spans="1:10" x14ac:dyDescent="0.35">
      <c r="A658" s="79">
        <v>660</v>
      </c>
      <c r="B658" s="80"/>
      <c r="F658" s="79" t="s">
        <v>6218</v>
      </c>
    </row>
    <row r="659" spans="1:10" x14ac:dyDescent="0.35">
      <c r="A659" s="79">
        <v>661</v>
      </c>
      <c r="B659" s="80" t="s">
        <v>1303</v>
      </c>
      <c r="C659" s="79" t="s">
        <v>1303</v>
      </c>
      <c r="D659" s="79" t="s">
        <v>5954</v>
      </c>
      <c r="E659" s="79" t="s">
        <v>5953</v>
      </c>
      <c r="F659" s="79" t="s">
        <v>6220</v>
      </c>
      <c r="J659" s="79" t="s">
        <v>1304</v>
      </c>
    </row>
    <row r="660" spans="1:10" x14ac:dyDescent="0.35">
      <c r="A660" s="79">
        <v>662</v>
      </c>
      <c r="B660" s="80"/>
      <c r="F660" s="79" t="s">
        <v>1304</v>
      </c>
    </row>
    <row r="661" spans="1:10" x14ac:dyDescent="0.35">
      <c r="A661" s="79">
        <v>663</v>
      </c>
      <c r="B661" s="80"/>
      <c r="F661" s="79" t="s">
        <v>6219</v>
      </c>
    </row>
    <row r="662" spans="1:10" x14ac:dyDescent="0.35">
      <c r="A662" s="79">
        <v>664</v>
      </c>
      <c r="B662" s="80"/>
      <c r="F662" s="79" t="s">
        <v>6218</v>
      </c>
    </row>
    <row r="663" spans="1:10" x14ac:dyDescent="0.35">
      <c r="A663" s="79">
        <v>665</v>
      </c>
      <c r="B663" s="80" t="s">
        <v>5793</v>
      </c>
      <c r="C663" s="79" t="s">
        <v>5793</v>
      </c>
      <c r="D663" s="79" t="s">
        <v>5954</v>
      </c>
      <c r="E663" s="79" t="s">
        <v>5953</v>
      </c>
      <c r="F663" s="79" t="s">
        <v>6220</v>
      </c>
      <c r="J663" s="79" t="s">
        <v>1306</v>
      </c>
    </row>
    <row r="664" spans="1:10" x14ac:dyDescent="0.35">
      <c r="A664" s="79">
        <v>666</v>
      </c>
      <c r="B664" s="80"/>
      <c r="F664" s="79" t="s">
        <v>1304</v>
      </c>
    </row>
    <row r="665" spans="1:10" x14ac:dyDescent="0.35">
      <c r="A665" s="79">
        <v>667</v>
      </c>
      <c r="B665" s="80"/>
      <c r="F665" s="79" t="s">
        <v>6219</v>
      </c>
    </row>
    <row r="666" spans="1:10" x14ac:dyDescent="0.35">
      <c r="A666" s="79">
        <v>668</v>
      </c>
      <c r="B666" s="80"/>
      <c r="F666" s="79" t="s">
        <v>6218</v>
      </c>
    </row>
    <row r="667" spans="1:10" x14ac:dyDescent="0.35">
      <c r="A667" s="79">
        <v>669</v>
      </c>
      <c r="B667" s="80" t="s">
        <v>5794</v>
      </c>
      <c r="C667" s="79" t="s">
        <v>5794</v>
      </c>
      <c r="D667" s="79" t="s">
        <v>5954</v>
      </c>
      <c r="E667" s="79" t="s">
        <v>5953</v>
      </c>
      <c r="F667" s="79" t="s">
        <v>6220</v>
      </c>
      <c r="J667" s="79" t="s">
        <v>1308</v>
      </c>
    </row>
    <row r="668" spans="1:10" x14ac:dyDescent="0.35">
      <c r="A668" s="79">
        <v>670</v>
      </c>
      <c r="B668" s="80"/>
      <c r="F668" s="79" t="s">
        <v>1304</v>
      </c>
    </row>
    <row r="669" spans="1:10" x14ac:dyDescent="0.35">
      <c r="A669" s="79">
        <v>671</v>
      </c>
      <c r="B669" s="80"/>
      <c r="F669" s="79" t="s">
        <v>6457</v>
      </c>
    </row>
    <row r="670" spans="1:10" x14ac:dyDescent="0.35">
      <c r="A670" s="79">
        <v>672</v>
      </c>
      <c r="B670" s="80"/>
      <c r="F670" s="79" t="s">
        <v>6218</v>
      </c>
    </row>
    <row r="671" spans="1:10" x14ac:dyDescent="0.35">
      <c r="A671" s="79">
        <v>673</v>
      </c>
      <c r="B671" s="80" t="s">
        <v>1319</v>
      </c>
      <c r="C671" s="79" t="s">
        <v>1319</v>
      </c>
      <c r="D671" s="79" t="s">
        <v>5954</v>
      </c>
      <c r="E671" s="79" t="s">
        <v>5953</v>
      </c>
      <c r="F671" s="79" t="s">
        <v>6215</v>
      </c>
      <c r="J671" s="79" t="s">
        <v>1320</v>
      </c>
    </row>
    <row r="672" spans="1:10" x14ac:dyDescent="0.35">
      <c r="A672" s="79">
        <v>674</v>
      </c>
      <c r="B672" s="80"/>
      <c r="F672" s="79" t="s">
        <v>6459</v>
      </c>
    </row>
    <row r="673" spans="1:10" x14ac:dyDescent="0.35">
      <c r="A673" s="79">
        <v>675</v>
      </c>
      <c r="B673" s="80"/>
      <c r="F673" s="79" t="s">
        <v>6217</v>
      </c>
    </row>
    <row r="674" spans="1:10" x14ac:dyDescent="0.35">
      <c r="A674" s="79">
        <v>676</v>
      </c>
      <c r="B674" s="80"/>
      <c r="F674" s="79" t="s">
        <v>6216</v>
      </c>
    </row>
    <row r="675" spans="1:10" x14ac:dyDescent="0.35">
      <c r="A675" s="79">
        <v>677</v>
      </c>
      <c r="B675" s="80" t="s">
        <v>1323</v>
      </c>
      <c r="C675" s="79" t="s">
        <v>1323</v>
      </c>
      <c r="D675" s="79" t="s">
        <v>5954</v>
      </c>
      <c r="E675" s="79" t="s">
        <v>5953</v>
      </c>
      <c r="F675" s="79" t="s">
        <v>6215</v>
      </c>
      <c r="J675" s="79" t="s">
        <v>1324</v>
      </c>
    </row>
    <row r="676" spans="1:10" x14ac:dyDescent="0.35">
      <c r="A676" s="79">
        <v>678</v>
      </c>
      <c r="B676" s="80"/>
      <c r="F676" s="79" t="s">
        <v>6460</v>
      </c>
    </row>
    <row r="677" spans="1:10" x14ac:dyDescent="0.35">
      <c r="A677" s="79">
        <v>679</v>
      </c>
      <c r="B677" s="80"/>
      <c r="F677" s="79" t="s">
        <v>6214</v>
      </c>
    </row>
    <row r="678" spans="1:10" x14ac:dyDescent="0.35">
      <c r="A678" s="79">
        <v>680</v>
      </c>
      <c r="B678" s="80"/>
      <c r="F678" s="79" t="s">
        <v>6213</v>
      </c>
    </row>
    <row r="679" spans="1:10" x14ac:dyDescent="0.35">
      <c r="A679" s="79">
        <v>681</v>
      </c>
      <c r="B679" s="80" t="s">
        <v>1326</v>
      </c>
      <c r="C679" s="79" t="s">
        <v>1326</v>
      </c>
      <c r="D679" s="79" t="s">
        <v>5954</v>
      </c>
      <c r="E679" s="79" t="s">
        <v>5953</v>
      </c>
      <c r="F679" s="79" t="s">
        <v>6212</v>
      </c>
      <c r="J679" s="79" t="s">
        <v>1327</v>
      </c>
    </row>
    <row r="680" spans="1:10" x14ac:dyDescent="0.35">
      <c r="A680" s="79">
        <v>682</v>
      </c>
      <c r="B680" s="80"/>
      <c r="F680" s="79" t="s">
        <v>1327</v>
      </c>
    </row>
    <row r="681" spans="1:10" x14ac:dyDescent="0.35">
      <c r="A681" s="79">
        <v>683</v>
      </c>
      <c r="B681" s="80"/>
      <c r="F681" s="79" t="s">
        <v>6211</v>
      </c>
    </row>
    <row r="682" spans="1:10" x14ac:dyDescent="0.35">
      <c r="A682" s="79">
        <v>684</v>
      </c>
      <c r="B682" s="80"/>
      <c r="F682" s="79" t="s">
        <v>6210</v>
      </c>
    </row>
    <row r="683" spans="1:10" x14ac:dyDescent="0.35">
      <c r="A683" s="79">
        <v>685</v>
      </c>
      <c r="B683" s="80" t="s">
        <v>5797</v>
      </c>
      <c r="C683" s="79" t="s">
        <v>5797</v>
      </c>
      <c r="D683" s="79" t="s">
        <v>5954</v>
      </c>
      <c r="E683" s="79" t="s">
        <v>5953</v>
      </c>
      <c r="F683" s="79" t="s">
        <v>6212</v>
      </c>
      <c r="J683" s="79" t="s">
        <v>1330</v>
      </c>
    </row>
    <row r="684" spans="1:10" x14ac:dyDescent="0.35">
      <c r="A684" s="79">
        <v>686</v>
      </c>
      <c r="B684" s="80"/>
      <c r="F684" s="79" t="s">
        <v>1327</v>
      </c>
    </row>
    <row r="685" spans="1:10" x14ac:dyDescent="0.35">
      <c r="A685" s="79">
        <v>687</v>
      </c>
      <c r="B685" s="80"/>
      <c r="F685" s="79" t="s">
        <v>6211</v>
      </c>
    </row>
    <row r="686" spans="1:10" x14ac:dyDescent="0.35">
      <c r="A686" s="79">
        <v>688</v>
      </c>
      <c r="B686" s="80"/>
      <c r="F686" s="79" t="s">
        <v>6210</v>
      </c>
    </row>
    <row r="687" spans="1:10" x14ac:dyDescent="0.35">
      <c r="A687" s="79">
        <v>689</v>
      </c>
      <c r="B687" s="80" t="s">
        <v>5798</v>
      </c>
      <c r="C687" s="79" t="s">
        <v>5798</v>
      </c>
      <c r="D687" s="79" t="s">
        <v>5954</v>
      </c>
      <c r="E687" s="79" t="s">
        <v>5953</v>
      </c>
      <c r="F687" s="79" t="s">
        <v>6212</v>
      </c>
      <c r="J687" s="79" t="s">
        <v>1332</v>
      </c>
    </row>
    <row r="688" spans="1:10" x14ac:dyDescent="0.35">
      <c r="A688" s="79">
        <v>690</v>
      </c>
      <c r="B688" s="80"/>
      <c r="F688" s="79" t="s">
        <v>1327</v>
      </c>
    </row>
    <row r="689" spans="1:10" x14ac:dyDescent="0.35">
      <c r="A689" s="79">
        <v>691</v>
      </c>
      <c r="B689" s="80"/>
      <c r="F689" s="79" t="s">
        <v>6211</v>
      </c>
    </row>
    <row r="690" spans="1:10" x14ac:dyDescent="0.35">
      <c r="A690" s="79">
        <v>692</v>
      </c>
      <c r="B690" s="80"/>
      <c r="F690" s="79" t="s">
        <v>6210</v>
      </c>
    </row>
    <row r="691" spans="1:10" x14ac:dyDescent="0.35">
      <c r="A691" s="79">
        <v>693</v>
      </c>
      <c r="B691" s="80" t="s">
        <v>1334</v>
      </c>
      <c r="C691" s="79" t="s">
        <v>1334</v>
      </c>
      <c r="D691" s="79" t="s">
        <v>5954</v>
      </c>
      <c r="E691" s="79" t="s">
        <v>5953</v>
      </c>
      <c r="F691" s="79" t="s">
        <v>6212</v>
      </c>
      <c r="J691" s="79" t="s">
        <v>1335</v>
      </c>
    </row>
    <row r="692" spans="1:10" x14ac:dyDescent="0.35">
      <c r="A692" s="79">
        <v>694</v>
      </c>
      <c r="B692" s="80"/>
      <c r="F692" s="79" t="s">
        <v>1335</v>
      </c>
    </row>
    <row r="693" spans="1:10" x14ac:dyDescent="0.35">
      <c r="A693" s="79">
        <v>695</v>
      </c>
      <c r="B693" s="80"/>
      <c r="F693" s="79" t="s">
        <v>6211</v>
      </c>
    </row>
    <row r="694" spans="1:10" x14ac:dyDescent="0.35">
      <c r="A694" s="79">
        <v>696</v>
      </c>
      <c r="B694" s="80"/>
      <c r="F694" s="79" t="s">
        <v>6210</v>
      </c>
    </row>
    <row r="695" spans="1:10" x14ac:dyDescent="0.35">
      <c r="A695" s="79">
        <v>697</v>
      </c>
      <c r="B695" s="80" t="s">
        <v>5799</v>
      </c>
      <c r="C695" s="79" t="s">
        <v>5799</v>
      </c>
      <c r="D695" s="79" t="s">
        <v>5954</v>
      </c>
      <c r="E695" s="79" t="s">
        <v>5953</v>
      </c>
      <c r="F695" s="79" t="s">
        <v>6212</v>
      </c>
      <c r="J695" s="79" t="s">
        <v>1337</v>
      </c>
    </row>
    <row r="696" spans="1:10" x14ac:dyDescent="0.35">
      <c r="A696" s="79">
        <v>698</v>
      </c>
      <c r="B696" s="80"/>
      <c r="F696" s="79" t="s">
        <v>1335</v>
      </c>
    </row>
    <row r="697" spans="1:10" x14ac:dyDescent="0.35">
      <c r="A697" s="79">
        <v>699</v>
      </c>
      <c r="B697" s="80"/>
      <c r="F697" s="79" t="s">
        <v>6211</v>
      </c>
    </row>
    <row r="698" spans="1:10" x14ac:dyDescent="0.35">
      <c r="A698" s="79">
        <v>700</v>
      </c>
      <c r="B698" s="80"/>
      <c r="F698" s="79" t="s">
        <v>6210</v>
      </c>
    </row>
    <row r="699" spans="1:10" x14ac:dyDescent="0.35">
      <c r="A699" s="79">
        <v>701</v>
      </c>
      <c r="B699" s="80" t="s">
        <v>5800</v>
      </c>
      <c r="C699" s="79" t="s">
        <v>5800</v>
      </c>
      <c r="D699" s="79" t="s">
        <v>5954</v>
      </c>
      <c r="E699" s="79" t="s">
        <v>5953</v>
      </c>
      <c r="F699" s="79" t="s">
        <v>6212</v>
      </c>
      <c r="J699" s="79" t="s">
        <v>1339</v>
      </c>
    </row>
    <row r="700" spans="1:10" x14ac:dyDescent="0.35">
      <c r="A700" s="79">
        <v>702</v>
      </c>
      <c r="B700" s="80"/>
      <c r="F700" s="79" t="s">
        <v>1335</v>
      </c>
    </row>
    <row r="701" spans="1:10" x14ac:dyDescent="0.35">
      <c r="A701" s="79">
        <v>703</v>
      </c>
      <c r="B701" s="80"/>
      <c r="F701" s="79" t="s">
        <v>6211</v>
      </c>
    </row>
    <row r="702" spans="1:10" x14ac:dyDescent="0.35">
      <c r="A702" s="79">
        <v>704</v>
      </c>
      <c r="B702" s="80"/>
      <c r="F702" s="79" t="s">
        <v>6210</v>
      </c>
    </row>
    <row r="703" spans="1:10" x14ac:dyDescent="0.35">
      <c r="A703" s="79">
        <v>705</v>
      </c>
      <c r="B703" s="80" t="s">
        <v>5801</v>
      </c>
      <c r="C703" s="79" t="s">
        <v>5801</v>
      </c>
      <c r="D703" s="79" t="s">
        <v>5954</v>
      </c>
      <c r="E703" s="79" t="s">
        <v>5953</v>
      </c>
      <c r="F703" s="79" t="s">
        <v>6212</v>
      </c>
      <c r="J703" s="79" t="s">
        <v>3562</v>
      </c>
    </row>
    <row r="704" spans="1:10" x14ac:dyDescent="0.35">
      <c r="A704" s="79">
        <v>706</v>
      </c>
      <c r="B704" s="80"/>
      <c r="F704" s="93" t="s">
        <v>6492</v>
      </c>
    </row>
    <row r="705" spans="1:10" x14ac:dyDescent="0.35">
      <c r="A705" s="79">
        <v>707</v>
      </c>
      <c r="B705" s="80"/>
      <c r="F705" s="79" t="s">
        <v>6461</v>
      </c>
    </row>
    <row r="706" spans="1:10" x14ac:dyDescent="0.35">
      <c r="A706" s="79">
        <v>708</v>
      </c>
      <c r="B706" s="80"/>
      <c r="F706" s="79" t="s">
        <v>6210</v>
      </c>
    </row>
    <row r="707" spans="1:10" x14ac:dyDescent="0.35">
      <c r="A707" s="79">
        <v>709</v>
      </c>
      <c r="B707" s="80" t="s">
        <v>1341</v>
      </c>
      <c r="C707" s="79" t="s">
        <v>1341</v>
      </c>
      <c r="D707" s="79" t="s">
        <v>5954</v>
      </c>
      <c r="E707" s="79" t="s">
        <v>6119</v>
      </c>
      <c r="F707" s="79" t="s">
        <v>6209</v>
      </c>
      <c r="J707" s="79" t="s">
        <v>1342</v>
      </c>
    </row>
    <row r="708" spans="1:10" x14ac:dyDescent="0.35">
      <c r="A708" s="79">
        <v>710</v>
      </c>
      <c r="B708" s="80"/>
      <c r="F708" s="79" t="s">
        <v>6465</v>
      </c>
    </row>
    <row r="709" spans="1:10" x14ac:dyDescent="0.35">
      <c r="A709" s="79">
        <v>711</v>
      </c>
      <c r="B709" s="80"/>
      <c r="F709" s="79" t="s">
        <v>5970</v>
      </c>
    </row>
    <row r="710" spans="1:10" x14ac:dyDescent="0.35">
      <c r="A710" s="79">
        <v>712</v>
      </c>
      <c r="B710" s="80"/>
      <c r="F710" s="79" t="s">
        <v>6208</v>
      </c>
    </row>
    <row r="711" spans="1:10" x14ac:dyDescent="0.35">
      <c r="A711" s="79">
        <v>713</v>
      </c>
      <c r="B711" s="80" t="s">
        <v>1345</v>
      </c>
      <c r="C711" s="79" t="s">
        <v>1345</v>
      </c>
      <c r="D711" s="79" t="s">
        <v>5954</v>
      </c>
      <c r="E711" s="79" t="s">
        <v>6163</v>
      </c>
      <c r="F711" s="79" t="s">
        <v>6207</v>
      </c>
      <c r="J711" s="79" t="s">
        <v>1346</v>
      </c>
    </row>
    <row r="712" spans="1:10" x14ac:dyDescent="0.35">
      <c r="A712" s="79">
        <v>714</v>
      </c>
      <c r="B712" s="80"/>
      <c r="F712" s="79" t="s">
        <v>6198</v>
      </c>
    </row>
    <row r="713" spans="1:10" x14ac:dyDescent="0.35">
      <c r="A713" s="79">
        <v>715</v>
      </c>
      <c r="B713" s="80"/>
      <c r="F713" s="79" t="s">
        <v>6206</v>
      </c>
    </row>
    <row r="714" spans="1:10" x14ac:dyDescent="0.35">
      <c r="A714" s="79">
        <v>716</v>
      </c>
      <c r="B714" s="80"/>
      <c r="F714" s="79" t="s">
        <v>6205</v>
      </c>
    </row>
    <row r="715" spans="1:10" x14ac:dyDescent="0.35">
      <c r="A715" s="79">
        <v>717</v>
      </c>
      <c r="B715" s="80" t="s">
        <v>1355</v>
      </c>
      <c r="C715" s="79" t="s">
        <v>1355</v>
      </c>
      <c r="D715" s="79" t="s">
        <v>5954</v>
      </c>
      <c r="E715" s="79" t="s">
        <v>6163</v>
      </c>
      <c r="F715" s="79" t="s">
        <v>6204</v>
      </c>
      <c r="J715" s="79" t="s">
        <v>1356</v>
      </c>
    </row>
    <row r="716" spans="1:10" x14ac:dyDescent="0.35">
      <c r="A716" s="79">
        <v>718</v>
      </c>
      <c r="B716" s="80"/>
      <c r="F716" s="79" t="s">
        <v>6203</v>
      </c>
    </row>
    <row r="717" spans="1:10" x14ac:dyDescent="0.35">
      <c r="A717" s="79">
        <v>719</v>
      </c>
      <c r="B717" s="80"/>
      <c r="F717" s="79" t="s">
        <v>6201</v>
      </c>
    </row>
    <row r="718" spans="1:10" x14ac:dyDescent="0.35">
      <c r="A718" s="79">
        <v>720</v>
      </c>
      <c r="B718" s="80"/>
      <c r="F718" s="79" t="s">
        <v>6200</v>
      </c>
    </row>
    <row r="719" spans="1:10" x14ac:dyDescent="0.35">
      <c r="A719" s="79">
        <v>721</v>
      </c>
      <c r="B719" s="80" t="s">
        <v>1350</v>
      </c>
      <c r="C719" s="79" t="s">
        <v>1350</v>
      </c>
      <c r="D719" s="79" t="s">
        <v>5954</v>
      </c>
      <c r="E719" s="79" t="s">
        <v>6163</v>
      </c>
      <c r="F719" s="79" t="s">
        <v>6162</v>
      </c>
      <c r="J719" s="79" t="s">
        <v>1351</v>
      </c>
    </row>
    <row r="720" spans="1:10" x14ac:dyDescent="0.35">
      <c r="A720" s="79">
        <v>722</v>
      </c>
      <c r="B720" s="80"/>
      <c r="F720" s="79" t="s">
        <v>6202</v>
      </c>
    </row>
    <row r="721" spans="1:10" x14ac:dyDescent="0.35">
      <c r="A721" s="79">
        <v>723</v>
      </c>
      <c r="B721" s="80"/>
      <c r="F721" s="79" t="s">
        <v>6201</v>
      </c>
    </row>
    <row r="722" spans="1:10" x14ac:dyDescent="0.35">
      <c r="A722" s="79">
        <v>724</v>
      </c>
      <c r="B722" s="80"/>
      <c r="F722" s="79" t="s">
        <v>6200</v>
      </c>
    </row>
    <row r="723" spans="1:10" x14ac:dyDescent="0.35">
      <c r="A723" s="79">
        <v>725</v>
      </c>
      <c r="B723" s="80" t="s">
        <v>5945</v>
      </c>
      <c r="C723" s="79" t="s">
        <v>5945</v>
      </c>
      <c r="D723" s="79" t="s">
        <v>5954</v>
      </c>
      <c r="E723" s="79" t="s">
        <v>6163</v>
      </c>
      <c r="F723" s="79" t="s">
        <v>6162</v>
      </c>
      <c r="J723" s="79" t="s">
        <v>1360</v>
      </c>
    </row>
    <row r="724" spans="1:10" x14ac:dyDescent="0.35">
      <c r="A724" s="79">
        <v>726</v>
      </c>
      <c r="B724" s="80"/>
      <c r="F724" s="79" t="s">
        <v>6466</v>
      </c>
    </row>
    <row r="725" spans="1:10" x14ac:dyDescent="0.35">
      <c r="A725" s="79">
        <v>727</v>
      </c>
      <c r="B725" s="80"/>
      <c r="F725" s="93" t="s">
        <v>6475</v>
      </c>
    </row>
    <row r="726" spans="1:10" x14ac:dyDescent="0.35">
      <c r="A726" s="79">
        <v>728</v>
      </c>
      <c r="B726" s="80"/>
      <c r="F726" s="79" t="s">
        <v>6172</v>
      </c>
    </row>
    <row r="727" spans="1:10" x14ac:dyDescent="0.35">
      <c r="A727" s="79">
        <v>729</v>
      </c>
      <c r="B727" s="80" t="s">
        <v>5944</v>
      </c>
      <c r="C727" s="79" t="s">
        <v>5944</v>
      </c>
      <c r="D727" s="79" t="s">
        <v>5954</v>
      </c>
      <c r="E727" s="79" t="s">
        <v>6163</v>
      </c>
      <c r="F727" s="79" t="s">
        <v>6199</v>
      </c>
      <c r="J727" s="79" t="s">
        <v>1362</v>
      </c>
    </row>
    <row r="728" spans="1:10" x14ac:dyDescent="0.35">
      <c r="A728" s="79">
        <v>730</v>
      </c>
      <c r="B728" s="80"/>
      <c r="F728" s="93" t="s">
        <v>6476</v>
      </c>
    </row>
    <row r="729" spans="1:10" x14ac:dyDescent="0.35">
      <c r="A729" s="79">
        <v>731</v>
      </c>
      <c r="B729" s="80"/>
      <c r="F729" s="79" t="s">
        <v>6467</v>
      </c>
    </row>
    <row r="730" spans="1:10" x14ac:dyDescent="0.35">
      <c r="A730" s="79">
        <v>732</v>
      </c>
      <c r="B730" s="80"/>
      <c r="F730" s="79" t="s">
        <v>6172</v>
      </c>
    </row>
    <row r="731" spans="1:10" x14ac:dyDescent="0.35">
      <c r="A731" s="79">
        <v>733</v>
      </c>
      <c r="B731" s="80" t="s">
        <v>1385</v>
      </c>
      <c r="C731" s="79" t="s">
        <v>1385</v>
      </c>
      <c r="D731" s="79" t="s">
        <v>5954</v>
      </c>
      <c r="E731" s="79" t="s">
        <v>6163</v>
      </c>
      <c r="F731" s="79" t="s">
        <v>6199</v>
      </c>
      <c r="J731" s="79" t="s">
        <v>1386</v>
      </c>
    </row>
    <row r="732" spans="1:10" x14ac:dyDescent="0.35">
      <c r="A732" s="79">
        <v>734</v>
      </c>
      <c r="B732" s="80"/>
      <c r="F732" s="79" t="s">
        <v>6197</v>
      </c>
    </row>
    <row r="733" spans="1:10" x14ac:dyDescent="0.35">
      <c r="A733" s="79">
        <v>735</v>
      </c>
      <c r="B733" s="80"/>
      <c r="F733" s="88" t="s">
        <v>6468</v>
      </c>
    </row>
    <row r="734" spans="1:10" x14ac:dyDescent="0.35">
      <c r="A734" s="79">
        <v>736</v>
      </c>
      <c r="B734" s="80"/>
      <c r="F734" s="93" t="s">
        <v>6633</v>
      </c>
    </row>
    <row r="735" spans="1:10" x14ac:dyDescent="0.35">
      <c r="A735" s="79">
        <v>737</v>
      </c>
      <c r="B735" s="80" t="s">
        <v>1382</v>
      </c>
      <c r="C735" s="79" t="s">
        <v>1382</v>
      </c>
      <c r="D735" s="79" t="s">
        <v>5954</v>
      </c>
      <c r="E735" s="79" t="s">
        <v>6163</v>
      </c>
      <c r="F735" s="79" t="s">
        <v>6162</v>
      </c>
      <c r="J735" s="79" t="s">
        <v>1383</v>
      </c>
    </row>
    <row r="736" spans="1:10" x14ac:dyDescent="0.35">
      <c r="A736" s="79">
        <v>738</v>
      </c>
      <c r="B736" s="80"/>
      <c r="F736" s="79" t="s">
        <v>6196</v>
      </c>
    </row>
    <row r="737" spans="1:17" x14ac:dyDescent="0.35">
      <c r="A737" s="79">
        <v>739</v>
      </c>
      <c r="B737" s="80"/>
      <c r="F737" s="79" t="s">
        <v>6195</v>
      </c>
    </row>
    <row r="738" spans="1:17" x14ac:dyDescent="0.35">
      <c r="A738" s="79">
        <v>740</v>
      </c>
      <c r="B738" s="80"/>
      <c r="F738" s="79" t="s">
        <v>6194</v>
      </c>
    </row>
    <row r="739" spans="1:17" x14ac:dyDescent="0.35">
      <c r="A739" s="79">
        <v>741</v>
      </c>
      <c r="B739" s="80" t="s">
        <v>1397</v>
      </c>
      <c r="C739" s="79" t="s">
        <v>1397</v>
      </c>
      <c r="D739" s="79" t="s">
        <v>5954</v>
      </c>
      <c r="E739" s="79" t="s">
        <v>6163</v>
      </c>
      <c r="F739" s="79" t="s">
        <v>6191</v>
      </c>
      <c r="J739" s="79" t="s">
        <v>1398</v>
      </c>
    </row>
    <row r="740" spans="1:17" x14ac:dyDescent="0.35">
      <c r="A740" s="79">
        <v>742</v>
      </c>
      <c r="B740" s="80"/>
      <c r="F740" s="79" t="s">
        <v>6193</v>
      </c>
    </row>
    <row r="741" spans="1:17" x14ac:dyDescent="0.35">
      <c r="A741" s="79">
        <v>743</v>
      </c>
      <c r="B741" s="80"/>
      <c r="F741" s="79" t="s">
        <v>6183</v>
      </c>
    </row>
    <row r="742" spans="1:17" x14ac:dyDescent="0.35">
      <c r="A742" s="79">
        <v>744</v>
      </c>
      <c r="B742" s="80"/>
      <c r="F742" s="79" t="s">
        <v>6192</v>
      </c>
    </row>
    <row r="743" spans="1:17" x14ac:dyDescent="0.35">
      <c r="A743" s="79">
        <v>745</v>
      </c>
      <c r="B743" s="80" t="s">
        <v>1412</v>
      </c>
      <c r="C743" s="79" t="s">
        <v>1412</v>
      </c>
      <c r="D743" s="79" t="s">
        <v>5954</v>
      </c>
      <c r="E743" s="79" t="s">
        <v>6163</v>
      </c>
      <c r="F743" s="79" t="s">
        <v>6191</v>
      </c>
      <c r="J743" s="79" t="s">
        <v>1413</v>
      </c>
    </row>
    <row r="744" spans="1:17" x14ac:dyDescent="0.35">
      <c r="A744" s="79">
        <v>746</v>
      </c>
      <c r="B744" s="80"/>
      <c r="F744" s="79" t="s">
        <v>6189</v>
      </c>
    </row>
    <row r="745" spans="1:17" x14ac:dyDescent="0.35">
      <c r="A745" s="79">
        <v>747</v>
      </c>
      <c r="B745" s="80"/>
      <c r="F745" s="79" t="s">
        <v>6183</v>
      </c>
      <c r="O745" s="79">
        <v>6.95</v>
      </c>
    </row>
    <row r="746" spans="1:17" x14ac:dyDescent="0.35">
      <c r="A746" s="79">
        <v>748</v>
      </c>
      <c r="B746" s="80"/>
      <c r="F746" s="79" t="s">
        <v>6188</v>
      </c>
      <c r="O746" s="79">
        <v>6.5</v>
      </c>
    </row>
    <row r="747" spans="1:17" x14ac:dyDescent="0.35">
      <c r="A747" s="79">
        <v>749</v>
      </c>
      <c r="B747" s="80" t="s">
        <v>1408</v>
      </c>
      <c r="C747" s="79" t="s">
        <v>1408</v>
      </c>
      <c r="D747" s="79" t="s">
        <v>5954</v>
      </c>
      <c r="E747" s="79" t="s">
        <v>6163</v>
      </c>
      <c r="F747" s="79" t="s">
        <v>6190</v>
      </c>
      <c r="J747" s="79" t="s">
        <v>1409</v>
      </c>
      <c r="O747" s="79">
        <v>9.9499999999999993</v>
      </c>
    </row>
    <row r="748" spans="1:17" x14ac:dyDescent="0.35">
      <c r="A748" s="79">
        <v>750</v>
      </c>
      <c r="B748" s="80"/>
      <c r="F748" s="79" t="s">
        <v>6189</v>
      </c>
      <c r="O748" s="79">
        <v>5.95</v>
      </c>
    </row>
    <row r="749" spans="1:17" x14ac:dyDescent="0.35">
      <c r="A749" s="79">
        <v>751</v>
      </c>
      <c r="B749" s="80"/>
      <c r="F749" s="79" t="s">
        <v>6183</v>
      </c>
      <c r="O749" s="79">
        <f>SUM(O745:O748)</f>
        <v>29.349999999999998</v>
      </c>
    </row>
    <row r="750" spans="1:17" x14ac:dyDescent="0.35">
      <c r="A750" s="79">
        <v>752</v>
      </c>
      <c r="B750" s="80"/>
      <c r="F750" s="79" t="s">
        <v>6462</v>
      </c>
      <c r="O750" s="79">
        <f>O749*1.06</f>
        <v>31.111000000000001</v>
      </c>
    </row>
    <row r="751" spans="1:17" x14ac:dyDescent="0.35">
      <c r="A751" s="79">
        <v>753</v>
      </c>
      <c r="B751" s="80" t="s">
        <v>1419</v>
      </c>
      <c r="C751" s="79" t="s">
        <v>1419</v>
      </c>
      <c r="D751" s="79" t="s">
        <v>5954</v>
      </c>
      <c r="E751" s="79" t="s">
        <v>6163</v>
      </c>
      <c r="F751" s="79" t="s">
        <v>6167</v>
      </c>
      <c r="J751" s="79" t="s">
        <v>1420</v>
      </c>
      <c r="O751" s="79" t="s">
        <v>322</v>
      </c>
      <c r="P751" s="79" t="s">
        <v>2676</v>
      </c>
      <c r="Q751" s="79" t="s">
        <v>2679</v>
      </c>
    </row>
    <row r="752" spans="1:17" x14ac:dyDescent="0.35">
      <c r="A752" s="79">
        <v>754</v>
      </c>
      <c r="B752" s="80"/>
      <c r="F752" s="79" t="s">
        <v>6187</v>
      </c>
      <c r="N752" s="79" t="s">
        <v>82</v>
      </c>
      <c r="O752" s="79">
        <v>50</v>
      </c>
      <c r="P752" s="79">
        <v>10</v>
      </c>
      <c r="Q752" s="79">
        <v>50</v>
      </c>
    </row>
    <row r="753" spans="1:19" x14ac:dyDescent="0.35">
      <c r="A753" s="79">
        <v>755</v>
      </c>
      <c r="B753" s="80"/>
      <c r="F753" s="79" t="s">
        <v>6186</v>
      </c>
      <c r="N753" s="79" t="s">
        <v>80</v>
      </c>
      <c r="O753" s="79">
        <v>75</v>
      </c>
      <c r="P753" s="79">
        <v>75</v>
      </c>
      <c r="Q753" s="79">
        <v>200</v>
      </c>
    </row>
    <row r="754" spans="1:19" x14ac:dyDescent="0.35">
      <c r="A754" s="79">
        <v>756</v>
      </c>
      <c r="B754" s="80"/>
      <c r="F754" s="79" t="s">
        <v>6185</v>
      </c>
      <c r="N754" s="79" t="s">
        <v>713</v>
      </c>
      <c r="O754" s="79">
        <v>100</v>
      </c>
      <c r="P754" s="79">
        <v>150</v>
      </c>
      <c r="Q754" s="79">
        <v>225</v>
      </c>
    </row>
    <row r="755" spans="1:19" x14ac:dyDescent="0.35">
      <c r="A755" s="79">
        <v>757</v>
      </c>
      <c r="B755" s="80" t="s">
        <v>5803</v>
      </c>
      <c r="C755" s="79" t="s">
        <v>5803</v>
      </c>
      <c r="D755" s="79" t="s">
        <v>5954</v>
      </c>
      <c r="E755" s="79" t="s">
        <v>6163</v>
      </c>
      <c r="F755" s="79" t="s">
        <v>6463</v>
      </c>
      <c r="J755" s="79" t="s">
        <v>3997</v>
      </c>
    </row>
    <row r="756" spans="1:19" x14ac:dyDescent="0.35">
      <c r="A756" s="79">
        <v>758</v>
      </c>
      <c r="B756" s="80"/>
      <c r="F756" s="93" t="s">
        <v>6477</v>
      </c>
      <c r="N756" s="79" t="s">
        <v>71</v>
      </c>
      <c r="O756" s="79">
        <v>125</v>
      </c>
      <c r="P756" s="79">
        <v>175</v>
      </c>
      <c r="Q756" s="79">
        <v>100</v>
      </c>
    </row>
    <row r="757" spans="1:19" x14ac:dyDescent="0.35">
      <c r="A757" s="79">
        <v>759</v>
      </c>
      <c r="B757" s="80"/>
      <c r="F757" s="79" t="s">
        <v>6464</v>
      </c>
    </row>
    <row r="758" spans="1:19" x14ac:dyDescent="0.35">
      <c r="A758" s="79">
        <v>760</v>
      </c>
      <c r="B758" s="80"/>
      <c r="F758" s="93" t="s">
        <v>6632</v>
      </c>
      <c r="N758" s="79" t="s">
        <v>77</v>
      </c>
      <c r="O758" s="79">
        <v>100</v>
      </c>
      <c r="P758" s="79">
        <v>150</v>
      </c>
      <c r="Q758" s="79">
        <v>125</v>
      </c>
    </row>
    <row r="759" spans="1:19" x14ac:dyDescent="0.35">
      <c r="A759" s="79">
        <v>761</v>
      </c>
      <c r="B759" s="80" t="s">
        <v>5802</v>
      </c>
      <c r="C759" s="79" t="s">
        <v>5802</v>
      </c>
      <c r="D759" s="79" t="s">
        <v>5954</v>
      </c>
      <c r="E759" s="79" t="s">
        <v>6163</v>
      </c>
      <c r="F759" s="79" t="s">
        <v>6162</v>
      </c>
      <c r="J759" s="79" t="s">
        <v>1417</v>
      </c>
      <c r="N759" s="79" t="s">
        <v>74</v>
      </c>
      <c r="O759" s="79">
        <v>125</v>
      </c>
      <c r="P759" s="79">
        <v>125</v>
      </c>
      <c r="Q759" s="79">
        <v>330</v>
      </c>
    </row>
    <row r="760" spans="1:19" x14ac:dyDescent="0.35">
      <c r="A760" s="79">
        <v>762</v>
      </c>
      <c r="B760" s="80"/>
      <c r="F760" s="79" t="s">
        <v>6186</v>
      </c>
      <c r="N760" s="79" t="s">
        <v>68</v>
      </c>
      <c r="O760" s="79">
        <v>10</v>
      </c>
      <c r="P760" s="79">
        <v>50</v>
      </c>
      <c r="Q760" s="79">
        <v>150</v>
      </c>
    </row>
    <row r="761" spans="1:19" x14ac:dyDescent="0.35">
      <c r="A761" s="79">
        <v>763</v>
      </c>
      <c r="B761" s="80"/>
      <c r="F761" s="79" t="s">
        <v>6185</v>
      </c>
    </row>
    <row r="762" spans="1:19" x14ac:dyDescent="0.35">
      <c r="A762" s="79">
        <v>764</v>
      </c>
      <c r="B762" s="80"/>
      <c r="F762" s="82" t="s">
        <v>6391</v>
      </c>
    </row>
    <row r="763" spans="1:19" x14ac:dyDescent="0.35">
      <c r="A763" s="79">
        <v>765</v>
      </c>
      <c r="B763" s="80" t="s">
        <v>1388</v>
      </c>
      <c r="C763" s="79" t="s">
        <v>1388</v>
      </c>
      <c r="D763" s="79" t="s">
        <v>5954</v>
      </c>
      <c r="E763" s="79" t="s">
        <v>6163</v>
      </c>
      <c r="F763" s="79" t="s">
        <v>6162</v>
      </c>
      <c r="J763" s="79" t="s">
        <v>1389</v>
      </c>
      <c r="N763" s="79" t="s">
        <v>6414</v>
      </c>
      <c r="O763" s="79" t="s">
        <v>6413</v>
      </c>
      <c r="P763" s="79" t="s">
        <v>6409</v>
      </c>
      <c r="Q763" s="79" t="s">
        <v>6410</v>
      </c>
      <c r="R763" s="79" t="s">
        <v>6411</v>
      </c>
      <c r="S763" s="79" t="s">
        <v>6412</v>
      </c>
    </row>
    <row r="764" spans="1:19" x14ac:dyDescent="0.35">
      <c r="A764" s="79">
        <v>766</v>
      </c>
      <c r="B764" s="80"/>
      <c r="F764" s="79" t="s">
        <v>6184</v>
      </c>
      <c r="N764" s="81" t="s">
        <v>5952</v>
      </c>
      <c r="O764" s="81" t="s">
        <v>5952</v>
      </c>
      <c r="P764" s="81" t="s">
        <v>5952</v>
      </c>
      <c r="Q764" s="81" t="s">
        <v>5952</v>
      </c>
      <c r="R764" s="81" t="s">
        <v>5952</v>
      </c>
      <c r="S764" s="81" t="s">
        <v>5952</v>
      </c>
    </row>
    <row r="765" spans="1:19" x14ac:dyDescent="0.35">
      <c r="A765" s="79">
        <v>767</v>
      </c>
      <c r="B765" s="80"/>
      <c r="F765" s="79" t="s">
        <v>6183</v>
      </c>
      <c r="N765" s="82" t="s">
        <v>6415</v>
      </c>
      <c r="O765" s="82" t="s">
        <v>6314</v>
      </c>
      <c r="P765" s="82" t="s">
        <v>6308</v>
      </c>
      <c r="Q765" s="82" t="s">
        <v>6392</v>
      </c>
      <c r="R765" s="82" t="s">
        <v>6400</v>
      </c>
      <c r="S765" s="82" t="s">
        <v>6397</v>
      </c>
    </row>
    <row r="766" spans="1:19" x14ac:dyDescent="0.35">
      <c r="A766" s="79">
        <v>768</v>
      </c>
      <c r="B766" s="80"/>
      <c r="F766" s="79" t="s">
        <v>6179</v>
      </c>
      <c r="N766" s="81" t="s">
        <v>6403</v>
      </c>
      <c r="O766" s="81" t="s">
        <v>6404</v>
      </c>
      <c r="P766" s="81" t="s">
        <v>6290</v>
      </c>
      <c r="Q766" s="81" t="s">
        <v>6406</v>
      </c>
      <c r="R766" s="81" t="s">
        <v>6405</v>
      </c>
      <c r="S766" s="81" t="s">
        <v>6407</v>
      </c>
    </row>
    <row r="767" spans="1:19" x14ac:dyDescent="0.35">
      <c r="A767" s="79">
        <v>769</v>
      </c>
      <c r="B767" s="80" t="s">
        <v>1392</v>
      </c>
      <c r="C767" s="79" t="s">
        <v>1392</v>
      </c>
      <c r="D767" s="79" t="s">
        <v>5954</v>
      </c>
      <c r="E767" s="79" t="s">
        <v>6163</v>
      </c>
      <c r="F767" s="79" t="s">
        <v>6182</v>
      </c>
      <c r="J767" s="79" t="s">
        <v>1393</v>
      </c>
      <c r="N767" s="82" t="s">
        <v>6402</v>
      </c>
      <c r="O767" s="82" t="s">
        <v>6390</v>
      </c>
      <c r="P767" s="82" t="s">
        <v>6390</v>
      </c>
      <c r="Q767" s="82" t="s">
        <v>6387</v>
      </c>
      <c r="R767" s="82" t="s">
        <v>6391</v>
      </c>
      <c r="S767" s="82" t="s">
        <v>6396</v>
      </c>
    </row>
    <row r="768" spans="1:19" x14ac:dyDescent="0.35">
      <c r="A768" s="79">
        <v>770</v>
      </c>
      <c r="B768" s="80"/>
      <c r="F768" s="79" t="s">
        <v>6181</v>
      </c>
    </row>
    <row r="769" spans="1:19" x14ac:dyDescent="0.35">
      <c r="A769" s="79">
        <v>771</v>
      </c>
      <c r="B769" s="80"/>
      <c r="F769" s="79" t="s">
        <v>6180</v>
      </c>
      <c r="N769" s="79" t="s">
        <v>2765</v>
      </c>
      <c r="O769" s="79" t="s">
        <v>322</v>
      </c>
      <c r="P769" s="79" t="s">
        <v>2676</v>
      </c>
      <c r="Q769" s="79" t="s">
        <v>329</v>
      </c>
      <c r="R769" s="79" t="s">
        <v>323</v>
      </c>
      <c r="S769" s="79" t="s">
        <v>2679</v>
      </c>
    </row>
    <row r="770" spans="1:19" x14ac:dyDescent="0.35">
      <c r="A770" s="79">
        <v>772</v>
      </c>
      <c r="B770" s="80"/>
      <c r="F770" s="79" t="s">
        <v>6179</v>
      </c>
      <c r="N770" s="79" t="s">
        <v>653</v>
      </c>
      <c r="O770" s="79">
        <v>250</v>
      </c>
      <c r="P770" s="79">
        <v>75</v>
      </c>
      <c r="Q770" s="79">
        <v>960</v>
      </c>
      <c r="R770" s="79">
        <v>1400</v>
      </c>
      <c r="S770" s="79">
        <v>250</v>
      </c>
    </row>
    <row r="771" spans="1:19" x14ac:dyDescent="0.35">
      <c r="A771" s="79">
        <v>773</v>
      </c>
      <c r="B771" s="80" t="s">
        <v>1359</v>
      </c>
      <c r="C771" s="79" t="s">
        <v>1359</v>
      </c>
      <c r="D771" s="79" t="s">
        <v>5954</v>
      </c>
      <c r="E771" s="79" t="s">
        <v>6163</v>
      </c>
      <c r="F771" s="79" t="s">
        <v>6174</v>
      </c>
      <c r="J771" s="79" t="s">
        <v>1400</v>
      </c>
      <c r="N771" s="79" t="s">
        <v>581</v>
      </c>
      <c r="O771" s="79">
        <v>200</v>
      </c>
      <c r="P771" s="79">
        <v>60</v>
      </c>
      <c r="Q771" s="79">
        <v>384</v>
      </c>
      <c r="R771" s="79">
        <v>250</v>
      </c>
      <c r="S771" s="79">
        <v>10</v>
      </c>
    </row>
    <row r="772" spans="1:19" x14ac:dyDescent="0.35">
      <c r="A772" s="79">
        <v>774</v>
      </c>
      <c r="B772" s="80"/>
      <c r="F772" s="79" t="s">
        <v>6178</v>
      </c>
      <c r="N772" s="79" t="s">
        <v>529</v>
      </c>
      <c r="O772" s="79">
        <v>250</v>
      </c>
      <c r="P772" s="79">
        <v>50</v>
      </c>
      <c r="Q772" s="79">
        <v>960</v>
      </c>
      <c r="R772" s="79">
        <v>900</v>
      </c>
      <c r="S772" s="79">
        <v>75</v>
      </c>
    </row>
    <row r="773" spans="1:19" x14ac:dyDescent="0.35">
      <c r="A773" s="79">
        <v>775</v>
      </c>
      <c r="B773" s="80"/>
      <c r="F773" s="79" t="s">
        <v>6177</v>
      </c>
      <c r="N773" s="79" t="s">
        <v>494</v>
      </c>
      <c r="O773" s="79">
        <v>500</v>
      </c>
      <c r="P773" s="79">
        <v>100</v>
      </c>
      <c r="Q773" s="79">
        <v>2304</v>
      </c>
      <c r="R773" s="79">
        <v>2800</v>
      </c>
      <c r="S773" s="79">
        <v>5</v>
      </c>
    </row>
    <row r="774" spans="1:19" x14ac:dyDescent="0.35">
      <c r="A774" s="79">
        <v>776</v>
      </c>
      <c r="B774" s="80"/>
      <c r="F774" s="79" t="s">
        <v>6172</v>
      </c>
      <c r="N774" s="79" t="s">
        <v>412</v>
      </c>
      <c r="O774" s="79">
        <v>375</v>
      </c>
      <c r="P774" s="79">
        <v>75</v>
      </c>
      <c r="Q774" s="79">
        <v>1088</v>
      </c>
      <c r="R774" s="79">
        <v>500</v>
      </c>
      <c r="S774" s="79">
        <v>30</v>
      </c>
    </row>
    <row r="775" spans="1:19" x14ac:dyDescent="0.35">
      <c r="A775" s="79">
        <v>777</v>
      </c>
      <c r="B775" s="80" t="s">
        <v>1403</v>
      </c>
      <c r="C775" s="79" t="s">
        <v>1403</v>
      </c>
      <c r="D775" s="79" t="s">
        <v>5954</v>
      </c>
      <c r="E775" s="79" t="s">
        <v>6163</v>
      </c>
      <c r="F775" s="79" t="s">
        <v>6174</v>
      </c>
      <c r="J775" s="79" t="s">
        <v>1404</v>
      </c>
    </row>
    <row r="776" spans="1:19" x14ac:dyDescent="0.35">
      <c r="A776" s="79">
        <v>778</v>
      </c>
      <c r="B776" s="80"/>
      <c r="F776" s="79" t="s">
        <v>6176</v>
      </c>
      <c r="N776" s="82" t="s">
        <v>6426</v>
      </c>
    </row>
    <row r="777" spans="1:19" x14ac:dyDescent="0.35">
      <c r="A777" s="79">
        <v>779</v>
      </c>
      <c r="B777" s="80"/>
      <c r="F777" s="79" t="s">
        <v>6175</v>
      </c>
    </row>
    <row r="778" spans="1:19" x14ac:dyDescent="0.35">
      <c r="A778" s="79">
        <v>780</v>
      </c>
      <c r="B778" s="80"/>
      <c r="F778" s="79" t="s">
        <v>6172</v>
      </c>
    </row>
    <row r="779" spans="1:19" x14ac:dyDescent="0.35">
      <c r="A779" s="79">
        <v>781</v>
      </c>
      <c r="B779" s="80" t="s">
        <v>1405</v>
      </c>
      <c r="C779" s="79" t="s">
        <v>1405</v>
      </c>
      <c r="D779" s="79" t="s">
        <v>5954</v>
      </c>
      <c r="E779" s="79" t="s">
        <v>6163</v>
      </c>
      <c r="F779" s="79" t="s">
        <v>6174</v>
      </c>
      <c r="J779" s="79" t="s">
        <v>1406</v>
      </c>
    </row>
    <row r="780" spans="1:19" x14ac:dyDescent="0.35">
      <c r="A780" s="79">
        <v>782</v>
      </c>
      <c r="B780" s="80"/>
      <c r="F780" s="79" t="s">
        <v>6173</v>
      </c>
    </row>
    <row r="781" spans="1:19" x14ac:dyDescent="0.35">
      <c r="A781" s="79">
        <v>783</v>
      </c>
      <c r="B781" s="80"/>
      <c r="F781" s="93" t="s">
        <v>6175</v>
      </c>
    </row>
    <row r="782" spans="1:19" x14ac:dyDescent="0.35">
      <c r="A782" s="79">
        <v>784</v>
      </c>
      <c r="B782" s="80"/>
      <c r="F782" s="79" t="s">
        <v>6172</v>
      </c>
    </row>
    <row r="783" spans="1:19" x14ac:dyDescent="0.35">
      <c r="A783" s="79">
        <v>785</v>
      </c>
      <c r="B783" s="80" t="s">
        <v>1424</v>
      </c>
      <c r="C783" s="79" t="s">
        <v>1424</v>
      </c>
      <c r="D783" s="79" t="s">
        <v>5954</v>
      </c>
      <c r="E783" s="79" t="s">
        <v>6163</v>
      </c>
      <c r="F783" s="79" t="s">
        <v>6167</v>
      </c>
      <c r="J783" s="79" t="s">
        <v>1425</v>
      </c>
    </row>
    <row r="784" spans="1:19" x14ac:dyDescent="0.35">
      <c r="A784" s="79">
        <v>786</v>
      </c>
      <c r="B784" s="80"/>
      <c r="F784" s="79" t="s">
        <v>6171</v>
      </c>
    </row>
    <row r="785" spans="1:10" x14ac:dyDescent="0.35">
      <c r="A785" s="79">
        <v>787</v>
      </c>
      <c r="B785" s="80"/>
      <c r="F785" s="79" t="s">
        <v>6169</v>
      </c>
    </row>
    <row r="786" spans="1:10" x14ac:dyDescent="0.35">
      <c r="A786" s="79">
        <v>788</v>
      </c>
      <c r="B786" s="80"/>
      <c r="F786" s="79" t="s">
        <v>6168</v>
      </c>
    </row>
    <row r="787" spans="1:10" x14ac:dyDescent="0.35">
      <c r="A787" s="79">
        <v>789</v>
      </c>
      <c r="B787" s="80" t="s">
        <v>1421</v>
      </c>
      <c r="C787" s="79" t="s">
        <v>1421</v>
      </c>
      <c r="D787" s="79" t="s">
        <v>5954</v>
      </c>
      <c r="E787" s="79" t="s">
        <v>6163</v>
      </c>
      <c r="F787" s="79" t="s">
        <v>6162</v>
      </c>
      <c r="J787" s="79" t="s">
        <v>1422</v>
      </c>
    </row>
    <row r="788" spans="1:10" x14ac:dyDescent="0.35">
      <c r="A788" s="79">
        <v>790</v>
      </c>
      <c r="B788" s="80"/>
      <c r="F788" s="79" t="s">
        <v>6170</v>
      </c>
    </row>
    <row r="789" spans="1:10" x14ac:dyDescent="0.35">
      <c r="A789" s="79">
        <v>791</v>
      </c>
      <c r="B789" s="80"/>
      <c r="F789" s="79" t="s">
        <v>6169</v>
      </c>
    </row>
    <row r="790" spans="1:10" x14ac:dyDescent="0.35">
      <c r="A790" s="79">
        <v>792</v>
      </c>
      <c r="B790" s="80"/>
      <c r="F790" s="79" t="s">
        <v>6168</v>
      </c>
    </row>
    <row r="791" spans="1:10" x14ac:dyDescent="0.35">
      <c r="A791" s="79">
        <v>793</v>
      </c>
      <c r="B791" s="80" t="s">
        <v>1430</v>
      </c>
      <c r="C791" s="79" t="s">
        <v>1430</v>
      </c>
      <c r="D791" s="79" t="s">
        <v>5954</v>
      </c>
      <c r="E791" s="79" t="s">
        <v>6163</v>
      </c>
      <c r="F791" s="79" t="s">
        <v>6167</v>
      </c>
      <c r="J791" s="79" t="s">
        <v>1431</v>
      </c>
    </row>
    <row r="792" spans="1:10" x14ac:dyDescent="0.35">
      <c r="A792" s="79">
        <v>794</v>
      </c>
      <c r="B792" s="80"/>
      <c r="F792" s="79" t="s">
        <v>6166</v>
      </c>
    </row>
    <row r="793" spans="1:10" x14ac:dyDescent="0.35">
      <c r="A793" s="79">
        <v>795</v>
      </c>
      <c r="B793" s="80"/>
      <c r="F793" s="79" t="s">
        <v>6165</v>
      </c>
    </row>
    <row r="794" spans="1:10" x14ac:dyDescent="0.35">
      <c r="A794" s="79">
        <v>796</v>
      </c>
      <c r="B794" s="80"/>
      <c r="F794" s="79" t="s">
        <v>6164</v>
      </c>
    </row>
    <row r="795" spans="1:10" x14ac:dyDescent="0.35">
      <c r="A795" s="79">
        <v>797</v>
      </c>
      <c r="B795" s="80" t="s">
        <v>1427</v>
      </c>
      <c r="C795" s="79" t="s">
        <v>1427</v>
      </c>
      <c r="D795" s="79" t="s">
        <v>5954</v>
      </c>
      <c r="E795" s="79" t="s">
        <v>6163</v>
      </c>
      <c r="F795" s="79" t="s">
        <v>6162</v>
      </c>
      <c r="J795" s="79" t="s">
        <v>1428</v>
      </c>
    </row>
    <row r="796" spans="1:10" x14ac:dyDescent="0.35">
      <c r="A796" s="79">
        <v>798</v>
      </c>
      <c r="B796" s="80"/>
      <c r="F796" s="79" t="s">
        <v>6161</v>
      </c>
    </row>
    <row r="797" spans="1:10" x14ac:dyDescent="0.35">
      <c r="A797" s="79">
        <v>799</v>
      </c>
      <c r="B797" s="80"/>
      <c r="F797" s="79" t="s">
        <v>6160</v>
      </c>
    </row>
    <row r="798" spans="1:10" x14ac:dyDescent="0.35">
      <c r="A798" s="79">
        <v>800</v>
      </c>
      <c r="B798" s="80"/>
      <c r="F798" s="79" t="s">
        <v>6159</v>
      </c>
    </row>
    <row r="799" spans="1:10" x14ac:dyDescent="0.35">
      <c r="A799" s="79">
        <v>801</v>
      </c>
      <c r="B799" s="80" t="s">
        <v>1125</v>
      </c>
      <c r="C799" s="79" t="s">
        <v>1125</v>
      </c>
      <c r="D799" s="79" t="s">
        <v>5954</v>
      </c>
      <c r="E799" s="79" t="s">
        <v>5953</v>
      </c>
      <c r="F799" s="79" t="s">
        <v>5952</v>
      </c>
      <c r="J799" s="79" t="s">
        <v>1126</v>
      </c>
    </row>
    <row r="800" spans="1:10" x14ac:dyDescent="0.35">
      <c r="A800" s="79">
        <v>802</v>
      </c>
      <c r="B800" s="80"/>
      <c r="F800" s="93" t="s">
        <v>6681</v>
      </c>
    </row>
    <row r="801" spans="1:22" x14ac:dyDescent="0.35">
      <c r="A801" s="79">
        <v>803</v>
      </c>
      <c r="B801" s="80"/>
      <c r="F801" s="91" t="s">
        <v>6405</v>
      </c>
    </row>
    <row r="802" spans="1:22" x14ac:dyDescent="0.35">
      <c r="A802" s="79">
        <v>804</v>
      </c>
      <c r="B802" s="80"/>
      <c r="F802" s="92" t="s">
        <v>6387</v>
      </c>
    </row>
    <row r="803" spans="1:22" x14ac:dyDescent="0.35">
      <c r="A803" s="79">
        <v>805</v>
      </c>
      <c r="B803" s="80" t="s">
        <v>5946</v>
      </c>
      <c r="C803" s="79" t="s">
        <v>5946</v>
      </c>
      <c r="D803" s="79" t="s">
        <v>5954</v>
      </c>
      <c r="E803" s="79" t="s">
        <v>5953</v>
      </c>
      <c r="F803" s="79" t="s">
        <v>5952</v>
      </c>
      <c r="J803" s="79" t="s">
        <v>5712</v>
      </c>
    </row>
    <row r="804" spans="1:22" x14ac:dyDescent="0.35">
      <c r="A804" s="79">
        <v>806</v>
      </c>
      <c r="B804" s="80"/>
      <c r="F804" s="93" t="s">
        <v>6478</v>
      </c>
    </row>
    <row r="805" spans="1:22" x14ac:dyDescent="0.35">
      <c r="A805" s="79">
        <v>807</v>
      </c>
      <c r="B805" s="80"/>
      <c r="F805" s="81" t="s">
        <v>6405</v>
      </c>
    </row>
    <row r="806" spans="1:22" x14ac:dyDescent="0.35">
      <c r="A806" s="79">
        <v>808</v>
      </c>
      <c r="B806" s="80"/>
      <c r="F806" s="82" t="s">
        <v>6391</v>
      </c>
    </row>
    <row r="807" spans="1:22" x14ac:dyDescent="0.35">
      <c r="A807" s="79">
        <v>809</v>
      </c>
      <c r="B807" s="80" t="s">
        <v>1547</v>
      </c>
      <c r="C807" s="79" t="s">
        <v>1547</v>
      </c>
      <c r="D807" s="79" t="s">
        <v>5954</v>
      </c>
      <c r="E807" s="79" t="s">
        <v>6119</v>
      </c>
      <c r="F807" s="91" t="s">
        <v>6118</v>
      </c>
      <c r="J807" s="79" t="s">
        <v>1548</v>
      </c>
      <c r="M807" s="91" t="s">
        <v>6118</v>
      </c>
      <c r="P807" s="75" t="s">
        <v>2765</v>
      </c>
      <c r="Q807" s="75" t="s">
        <v>2691</v>
      </c>
      <c r="R807" s="75" t="s">
        <v>322</v>
      </c>
      <c r="S807" s="75" t="s">
        <v>2676</v>
      </c>
      <c r="T807" s="75" t="s">
        <v>351</v>
      </c>
      <c r="U807" s="75" t="s">
        <v>2692</v>
      </c>
      <c r="V807" s="75" t="s">
        <v>2679</v>
      </c>
    </row>
    <row r="808" spans="1:22" x14ac:dyDescent="0.35">
      <c r="A808" s="79">
        <v>810</v>
      </c>
      <c r="B808" s="80"/>
      <c r="F808" s="92" t="s">
        <v>6482</v>
      </c>
      <c r="M808" s="92" t="s">
        <v>6280</v>
      </c>
      <c r="P808" s="50"/>
      <c r="Q808" s="73"/>
      <c r="R808" s="73">
        <v>15</v>
      </c>
      <c r="S808" s="73"/>
      <c r="T808" s="73"/>
      <c r="U808" s="73">
        <v>450</v>
      </c>
      <c r="V808" s="73">
        <v>1</v>
      </c>
    </row>
    <row r="809" spans="1:22" x14ac:dyDescent="0.35">
      <c r="A809" s="79">
        <v>811</v>
      </c>
      <c r="B809" s="80"/>
      <c r="F809" s="91" t="s">
        <v>6486</v>
      </c>
      <c r="M809" s="91" t="s">
        <v>6484</v>
      </c>
      <c r="P809" s="50"/>
      <c r="Q809" s="74"/>
      <c r="R809" s="74">
        <v>15</v>
      </c>
      <c r="S809" s="74"/>
      <c r="T809" s="74"/>
      <c r="U809" s="74"/>
      <c r="V809" s="74">
        <v>1</v>
      </c>
    </row>
    <row r="810" spans="1:22" x14ac:dyDescent="0.35">
      <c r="A810" s="79">
        <v>812</v>
      </c>
      <c r="B810" s="80"/>
      <c r="F810" s="92" t="s">
        <v>6485</v>
      </c>
      <c r="M810" s="92" t="s">
        <v>6479</v>
      </c>
      <c r="P810" s="50" t="s">
        <v>82</v>
      </c>
      <c r="Q810" s="73"/>
      <c r="R810" s="73">
        <v>50</v>
      </c>
      <c r="S810" s="73">
        <v>10</v>
      </c>
      <c r="T810" s="73"/>
      <c r="U810" s="73">
        <v>450</v>
      </c>
      <c r="V810" s="46">
        <v>50</v>
      </c>
    </row>
    <row r="811" spans="1:22" x14ac:dyDescent="0.35">
      <c r="A811" s="79">
        <v>813</v>
      </c>
      <c r="B811" s="80" t="s">
        <v>1122</v>
      </c>
      <c r="C811" s="79" t="s">
        <v>1122</v>
      </c>
      <c r="D811" s="79" t="s">
        <v>5954</v>
      </c>
      <c r="E811" s="79" t="s">
        <v>5953</v>
      </c>
      <c r="F811" s="79" t="s">
        <v>5952</v>
      </c>
      <c r="J811" s="79" t="s">
        <v>1123</v>
      </c>
      <c r="P811" s="50" t="s">
        <v>80</v>
      </c>
      <c r="Q811" s="74"/>
      <c r="R811" s="74">
        <v>75</v>
      </c>
      <c r="S811" s="74">
        <v>75</v>
      </c>
      <c r="T811" s="74">
        <v>1</v>
      </c>
      <c r="U811" s="74"/>
      <c r="V811" s="47">
        <v>200</v>
      </c>
    </row>
    <row r="812" spans="1:22" x14ac:dyDescent="0.35">
      <c r="A812" s="79">
        <v>814</v>
      </c>
      <c r="B812" s="80"/>
      <c r="F812" s="79" t="s">
        <v>6158</v>
      </c>
      <c r="M812" s="91" t="s">
        <v>6118</v>
      </c>
      <c r="P812" s="50" t="s">
        <v>713</v>
      </c>
      <c r="Q812" s="73">
        <v>40</v>
      </c>
      <c r="R812" s="73">
        <v>100</v>
      </c>
      <c r="S812" s="73">
        <v>150</v>
      </c>
      <c r="T812" s="73">
        <v>1</v>
      </c>
      <c r="U812" s="73"/>
      <c r="V812" s="73">
        <v>225</v>
      </c>
    </row>
    <row r="813" spans="1:22" x14ac:dyDescent="0.35">
      <c r="A813" s="79">
        <v>815</v>
      </c>
      <c r="B813" s="80"/>
      <c r="F813" s="79" t="s">
        <v>6157</v>
      </c>
      <c r="M813" s="92" t="s">
        <v>6480</v>
      </c>
      <c r="P813" s="50"/>
      <c r="Q813" s="74"/>
      <c r="R813" s="74">
        <v>150</v>
      </c>
      <c r="S813" s="74">
        <v>150</v>
      </c>
      <c r="T813" s="74">
        <v>1</v>
      </c>
      <c r="U813" s="74"/>
      <c r="V813" s="74">
        <v>300</v>
      </c>
    </row>
    <row r="814" spans="1:22" x14ac:dyDescent="0.35">
      <c r="A814" s="79">
        <v>816</v>
      </c>
      <c r="B814" s="80"/>
      <c r="F814" s="79" t="s">
        <v>6156</v>
      </c>
      <c r="M814" s="91" t="s">
        <v>6483</v>
      </c>
      <c r="P814" s="50" t="s">
        <v>71</v>
      </c>
      <c r="Q814" s="73">
        <v>200</v>
      </c>
      <c r="R814" s="73">
        <v>125</v>
      </c>
      <c r="S814" s="73">
        <v>175</v>
      </c>
      <c r="T814" s="73">
        <v>1</v>
      </c>
      <c r="U814" s="73">
        <v>1000</v>
      </c>
      <c r="V814" s="73">
        <v>100</v>
      </c>
    </row>
    <row r="815" spans="1:22" x14ac:dyDescent="0.35">
      <c r="A815" s="79">
        <v>817</v>
      </c>
      <c r="B815" s="80" t="s">
        <v>1435</v>
      </c>
      <c r="C815" s="79" t="s">
        <v>1435</v>
      </c>
      <c r="D815" s="79" t="s">
        <v>5954</v>
      </c>
      <c r="E815" s="79" t="s">
        <v>6119</v>
      </c>
      <c r="F815" s="79" t="s">
        <v>6154</v>
      </c>
      <c r="J815" s="79" t="s">
        <v>1436</v>
      </c>
      <c r="M815" s="92" t="s">
        <v>6481</v>
      </c>
      <c r="P815" s="50"/>
      <c r="Q815" s="74"/>
      <c r="R815" s="74"/>
      <c r="S815" s="74"/>
      <c r="T815" s="74"/>
      <c r="U815" s="74"/>
      <c r="V815" s="74"/>
    </row>
    <row r="816" spans="1:22" x14ac:dyDescent="0.35">
      <c r="A816" s="79">
        <v>818</v>
      </c>
      <c r="B816" s="80"/>
      <c r="F816" s="79" t="s">
        <v>6153</v>
      </c>
      <c r="P816" s="50" t="s">
        <v>77</v>
      </c>
      <c r="Q816" s="73"/>
      <c r="R816" s="73">
        <v>100</v>
      </c>
      <c r="S816" s="73">
        <v>150</v>
      </c>
      <c r="T816" s="73">
        <v>1</v>
      </c>
      <c r="U816" s="73"/>
      <c r="V816" s="73">
        <v>125</v>
      </c>
    </row>
    <row r="817" spans="1:22" x14ac:dyDescent="0.35">
      <c r="A817" s="79">
        <v>819</v>
      </c>
      <c r="B817" s="80"/>
      <c r="F817" s="79" t="s">
        <v>6155</v>
      </c>
      <c r="M817" s="91" t="s">
        <v>6118</v>
      </c>
      <c r="P817" s="50" t="s">
        <v>74</v>
      </c>
      <c r="Q817" s="74"/>
      <c r="R817" s="74">
        <v>125</v>
      </c>
      <c r="S817" s="74">
        <v>125</v>
      </c>
      <c r="T817" s="74">
        <v>1</v>
      </c>
      <c r="U817" s="74"/>
      <c r="V817" s="74">
        <v>330</v>
      </c>
    </row>
    <row r="818" spans="1:22" x14ac:dyDescent="0.35">
      <c r="A818" s="79">
        <v>820</v>
      </c>
      <c r="B818" s="80"/>
      <c r="F818" s="79" t="s">
        <v>6122</v>
      </c>
      <c r="M818" s="92" t="s">
        <v>6482</v>
      </c>
      <c r="P818" s="50" t="s">
        <v>68</v>
      </c>
      <c r="Q818" s="73"/>
      <c r="R818" s="73">
        <v>10</v>
      </c>
      <c r="S818" s="73">
        <v>50</v>
      </c>
      <c r="T818" s="73">
        <v>1</v>
      </c>
      <c r="U818" s="73"/>
      <c r="V818" s="73">
        <v>150</v>
      </c>
    </row>
    <row r="819" spans="1:22" x14ac:dyDescent="0.35">
      <c r="A819" s="79">
        <v>821</v>
      </c>
      <c r="B819" s="80" t="s">
        <v>5811</v>
      </c>
      <c r="C819" s="79" t="s">
        <v>5811</v>
      </c>
      <c r="D819" s="79" t="s">
        <v>5954</v>
      </c>
      <c r="E819" s="79" t="s">
        <v>6119</v>
      </c>
      <c r="F819" s="79" t="s">
        <v>6154</v>
      </c>
      <c r="J819" s="79" t="s">
        <v>3589</v>
      </c>
      <c r="M819" s="91" t="s">
        <v>6486</v>
      </c>
    </row>
    <row r="820" spans="1:22" x14ac:dyDescent="0.35">
      <c r="A820" s="79">
        <v>822</v>
      </c>
      <c r="B820" s="80"/>
      <c r="F820" s="93" t="s">
        <v>6493</v>
      </c>
      <c r="M820" s="92" t="s">
        <v>6485</v>
      </c>
    </row>
    <row r="821" spans="1:22" x14ac:dyDescent="0.35">
      <c r="A821" s="79">
        <v>823</v>
      </c>
      <c r="B821" s="80"/>
      <c r="F821" s="79" t="s">
        <v>6155</v>
      </c>
    </row>
    <row r="822" spans="1:22" x14ac:dyDescent="0.35">
      <c r="A822" s="79">
        <v>824</v>
      </c>
      <c r="B822" s="80"/>
      <c r="F822" s="79" t="s">
        <v>6122</v>
      </c>
    </row>
    <row r="823" spans="1:22" x14ac:dyDescent="0.35">
      <c r="A823" s="79">
        <v>825</v>
      </c>
      <c r="B823" s="80" t="s">
        <v>5805</v>
      </c>
      <c r="C823" s="79" t="s">
        <v>5805</v>
      </c>
      <c r="D823" s="79" t="s">
        <v>5954</v>
      </c>
      <c r="E823" s="79" t="s">
        <v>6119</v>
      </c>
      <c r="F823" s="79" t="s">
        <v>6154</v>
      </c>
      <c r="J823" s="79" t="s">
        <v>1439</v>
      </c>
    </row>
    <row r="824" spans="1:22" x14ac:dyDescent="0.35">
      <c r="A824" s="79">
        <v>826</v>
      </c>
      <c r="B824" s="80"/>
      <c r="F824" s="79" t="s">
        <v>6153</v>
      </c>
    </row>
    <row r="825" spans="1:22" x14ac:dyDescent="0.35">
      <c r="A825" s="79">
        <v>827</v>
      </c>
      <c r="B825" s="80"/>
      <c r="F825" s="79" t="s">
        <v>6155</v>
      </c>
    </row>
    <row r="826" spans="1:22" x14ac:dyDescent="0.35">
      <c r="A826" s="79">
        <v>828</v>
      </c>
      <c r="B826" s="80"/>
      <c r="F826" s="79" t="s">
        <v>6122</v>
      </c>
    </row>
    <row r="827" spans="1:22" x14ac:dyDescent="0.35">
      <c r="A827" s="79">
        <v>829</v>
      </c>
      <c r="B827" s="80" t="s">
        <v>5806</v>
      </c>
      <c r="C827" s="79" t="s">
        <v>5806</v>
      </c>
      <c r="D827" s="79" t="s">
        <v>5954</v>
      </c>
      <c r="E827" s="79" t="s">
        <v>6119</v>
      </c>
      <c r="F827" s="79" t="s">
        <v>6154</v>
      </c>
      <c r="J827" s="79" t="s">
        <v>1441</v>
      </c>
    </row>
    <row r="828" spans="1:22" x14ac:dyDescent="0.35">
      <c r="A828" s="79">
        <v>830</v>
      </c>
      <c r="B828" s="80"/>
      <c r="F828" s="79" t="s">
        <v>6153</v>
      </c>
    </row>
    <row r="829" spans="1:22" x14ac:dyDescent="0.35">
      <c r="A829" s="79">
        <v>831</v>
      </c>
      <c r="B829" s="80"/>
      <c r="F829" s="79" t="s">
        <v>6155</v>
      </c>
    </row>
    <row r="830" spans="1:22" x14ac:dyDescent="0.35">
      <c r="A830" s="79">
        <v>832</v>
      </c>
      <c r="B830" s="80"/>
      <c r="F830" s="79" t="s">
        <v>6122</v>
      </c>
    </row>
    <row r="831" spans="1:22" x14ac:dyDescent="0.35">
      <c r="A831" s="79">
        <v>833</v>
      </c>
      <c r="B831" s="80" t="s">
        <v>1443</v>
      </c>
      <c r="C831" s="79" t="s">
        <v>1443</v>
      </c>
      <c r="D831" s="79" t="s">
        <v>5954</v>
      </c>
      <c r="E831" s="79" t="s">
        <v>6119</v>
      </c>
      <c r="F831" s="79" t="s">
        <v>6154</v>
      </c>
      <c r="J831" s="79" t="s">
        <v>1444</v>
      </c>
    </row>
    <row r="832" spans="1:22" x14ac:dyDescent="0.35">
      <c r="A832" s="79">
        <v>834</v>
      </c>
      <c r="B832" s="80"/>
      <c r="F832" s="79" t="s">
        <v>6153</v>
      </c>
    </row>
    <row r="833" spans="1:10" x14ac:dyDescent="0.35">
      <c r="A833" s="79">
        <v>835</v>
      </c>
      <c r="B833" s="80"/>
      <c r="F833" s="79" t="s">
        <v>6152</v>
      </c>
    </row>
    <row r="834" spans="1:10" x14ac:dyDescent="0.35">
      <c r="A834" s="79">
        <v>836</v>
      </c>
      <c r="B834" s="80"/>
      <c r="F834" s="79" t="s">
        <v>6122</v>
      </c>
    </row>
    <row r="835" spans="1:10" x14ac:dyDescent="0.35">
      <c r="A835" s="79">
        <v>837</v>
      </c>
      <c r="B835" s="80" t="s">
        <v>5807</v>
      </c>
      <c r="C835" s="79" t="s">
        <v>5807</v>
      </c>
      <c r="D835" s="79" t="s">
        <v>5954</v>
      </c>
      <c r="E835" s="79" t="s">
        <v>6119</v>
      </c>
      <c r="F835" s="79" t="s">
        <v>6154</v>
      </c>
      <c r="J835" s="79" t="s">
        <v>1447</v>
      </c>
    </row>
    <row r="836" spans="1:10" x14ac:dyDescent="0.35">
      <c r="A836" s="79">
        <v>838</v>
      </c>
      <c r="B836" s="80"/>
      <c r="F836" s="79" t="s">
        <v>6153</v>
      </c>
    </row>
    <row r="837" spans="1:10" x14ac:dyDescent="0.35">
      <c r="A837" s="79">
        <v>839</v>
      </c>
      <c r="B837" s="80"/>
      <c r="F837" s="79" t="s">
        <v>6152</v>
      </c>
    </row>
    <row r="838" spans="1:10" x14ac:dyDescent="0.35">
      <c r="A838" s="79">
        <v>840</v>
      </c>
      <c r="B838" s="80"/>
      <c r="F838" s="79" t="s">
        <v>6122</v>
      </c>
    </row>
    <row r="839" spans="1:10" x14ac:dyDescent="0.35">
      <c r="A839" s="79">
        <v>841</v>
      </c>
      <c r="B839" s="80" t="s">
        <v>5808</v>
      </c>
      <c r="C839" s="79" t="s">
        <v>5808</v>
      </c>
      <c r="D839" s="79" t="s">
        <v>5954</v>
      </c>
      <c r="E839" s="79" t="s">
        <v>6119</v>
      </c>
      <c r="F839" s="79" t="s">
        <v>6154</v>
      </c>
      <c r="J839" s="79" t="s">
        <v>1449</v>
      </c>
    </row>
    <row r="840" spans="1:10" x14ac:dyDescent="0.35">
      <c r="A840" s="79">
        <v>842</v>
      </c>
      <c r="B840" s="80"/>
      <c r="F840" s="79" t="s">
        <v>6153</v>
      </c>
    </row>
    <row r="841" spans="1:10" x14ac:dyDescent="0.35">
      <c r="A841" s="79">
        <v>843</v>
      </c>
      <c r="B841" s="80"/>
      <c r="F841" s="79" t="s">
        <v>6152</v>
      </c>
    </row>
    <row r="842" spans="1:10" x14ac:dyDescent="0.35">
      <c r="A842" s="79">
        <v>844</v>
      </c>
      <c r="B842" s="80"/>
      <c r="F842" s="79" t="s">
        <v>6122</v>
      </c>
    </row>
    <row r="843" spans="1:10" x14ac:dyDescent="0.35">
      <c r="A843" s="79">
        <v>845</v>
      </c>
      <c r="B843" s="80" t="s">
        <v>1451</v>
      </c>
      <c r="C843" s="79" t="s">
        <v>1451</v>
      </c>
      <c r="D843" s="79" t="s">
        <v>5954</v>
      </c>
      <c r="E843" s="79" t="s">
        <v>6119</v>
      </c>
      <c r="F843" s="79" t="s">
        <v>6154</v>
      </c>
      <c r="J843" s="79" t="s">
        <v>1452</v>
      </c>
    </row>
    <row r="844" spans="1:10" x14ac:dyDescent="0.35">
      <c r="A844" s="79">
        <v>846</v>
      </c>
      <c r="B844" s="80"/>
      <c r="F844" s="79" t="s">
        <v>6153</v>
      </c>
    </row>
    <row r="845" spans="1:10" x14ac:dyDescent="0.35">
      <c r="A845" s="79">
        <v>847</v>
      </c>
      <c r="B845" s="80"/>
      <c r="F845" s="79" t="s">
        <v>6152</v>
      </c>
    </row>
    <row r="846" spans="1:10" x14ac:dyDescent="0.35">
      <c r="A846" s="79">
        <v>848</v>
      </c>
      <c r="B846" s="80"/>
      <c r="F846" s="79" t="s">
        <v>6122</v>
      </c>
    </row>
    <row r="847" spans="1:10" x14ac:dyDescent="0.35">
      <c r="A847" s="79">
        <v>849</v>
      </c>
      <c r="B847" s="80" t="s">
        <v>5809</v>
      </c>
      <c r="C847" s="79" t="s">
        <v>5809</v>
      </c>
      <c r="D847" s="79" t="s">
        <v>5954</v>
      </c>
      <c r="E847" s="79" t="s">
        <v>6119</v>
      </c>
      <c r="F847" s="79" t="s">
        <v>6154</v>
      </c>
      <c r="J847" s="79" t="s">
        <v>1454</v>
      </c>
    </row>
    <row r="848" spans="1:10" x14ac:dyDescent="0.35">
      <c r="A848" s="79">
        <v>850</v>
      </c>
      <c r="B848" s="80"/>
      <c r="F848" s="79" t="s">
        <v>6153</v>
      </c>
    </row>
    <row r="849" spans="1:21" x14ac:dyDescent="0.35">
      <c r="A849" s="79">
        <v>851</v>
      </c>
      <c r="B849" s="80"/>
      <c r="F849" s="79" t="s">
        <v>6152</v>
      </c>
    </row>
    <row r="850" spans="1:21" x14ac:dyDescent="0.35">
      <c r="A850" s="79">
        <v>852</v>
      </c>
      <c r="B850" s="80"/>
      <c r="F850" s="79" t="s">
        <v>6122</v>
      </c>
    </row>
    <row r="851" spans="1:21" x14ac:dyDescent="0.35">
      <c r="A851" s="79">
        <v>853</v>
      </c>
      <c r="B851" s="80" t="s">
        <v>5810</v>
      </c>
      <c r="C851" s="79" t="s">
        <v>5810</v>
      </c>
      <c r="D851" s="79" t="s">
        <v>5954</v>
      </c>
      <c r="E851" s="79" t="s">
        <v>6119</v>
      </c>
      <c r="F851" s="79" t="s">
        <v>6154</v>
      </c>
      <c r="J851" s="79" t="s">
        <v>1456</v>
      </c>
    </row>
    <row r="852" spans="1:21" x14ac:dyDescent="0.35">
      <c r="A852" s="79">
        <v>854</v>
      </c>
      <c r="B852" s="80"/>
      <c r="F852" s="79" t="s">
        <v>6153</v>
      </c>
    </row>
    <row r="853" spans="1:21" x14ac:dyDescent="0.35">
      <c r="A853" s="79">
        <v>855</v>
      </c>
      <c r="B853" s="80"/>
      <c r="F853" s="79" t="s">
        <v>6152</v>
      </c>
    </row>
    <row r="854" spans="1:21" x14ac:dyDescent="0.35">
      <c r="A854" s="79">
        <v>856</v>
      </c>
      <c r="B854" s="80"/>
      <c r="F854" s="79" t="s">
        <v>6122</v>
      </c>
    </row>
    <row r="855" spans="1:21" x14ac:dyDescent="0.35">
      <c r="A855" s="79">
        <v>857</v>
      </c>
      <c r="B855" s="80" t="s">
        <v>1458</v>
      </c>
      <c r="C855" s="79" t="s">
        <v>1458</v>
      </c>
      <c r="D855" s="79" t="s">
        <v>5954</v>
      </c>
      <c r="E855" s="79" t="s">
        <v>6119</v>
      </c>
      <c r="F855" s="79" t="s">
        <v>6151</v>
      </c>
      <c r="J855" s="79" t="s">
        <v>1459</v>
      </c>
    </row>
    <row r="856" spans="1:21" x14ac:dyDescent="0.35">
      <c r="A856" s="79">
        <v>858</v>
      </c>
      <c r="B856" s="80"/>
      <c r="F856" s="79" t="s">
        <v>6150</v>
      </c>
    </row>
    <row r="857" spans="1:21" x14ac:dyDescent="0.35">
      <c r="A857" s="79">
        <v>859</v>
      </c>
      <c r="B857" s="80"/>
      <c r="F857" s="79" t="s">
        <v>6149</v>
      </c>
      <c r="N857" s="93" t="s">
        <v>6494</v>
      </c>
    </row>
    <row r="858" spans="1:21" x14ac:dyDescent="0.35">
      <c r="A858" s="79">
        <v>860</v>
      </c>
      <c r="B858" s="80"/>
      <c r="F858" s="93" t="s">
        <v>6494</v>
      </c>
      <c r="N858" s="93" t="s">
        <v>6497</v>
      </c>
    </row>
    <row r="859" spans="1:21" x14ac:dyDescent="0.35">
      <c r="A859" s="79">
        <v>861</v>
      </c>
      <c r="B859" s="80" t="s">
        <v>1461</v>
      </c>
      <c r="C859" s="79" t="s">
        <v>1461</v>
      </c>
      <c r="D859" s="79" t="s">
        <v>5954</v>
      </c>
      <c r="E859" s="79" t="s">
        <v>6119</v>
      </c>
      <c r="F859" s="79" t="s">
        <v>6148</v>
      </c>
      <c r="J859" s="79" t="s">
        <v>1462</v>
      </c>
    </row>
    <row r="860" spans="1:21" x14ac:dyDescent="0.35">
      <c r="A860" s="79">
        <v>862</v>
      </c>
      <c r="B860" s="80"/>
      <c r="F860" s="93" t="s">
        <v>6647</v>
      </c>
      <c r="N860" s="93" t="s">
        <v>6501</v>
      </c>
    </row>
    <row r="861" spans="1:21" x14ac:dyDescent="0.35">
      <c r="A861" s="79">
        <v>863</v>
      </c>
      <c r="B861" s="80"/>
      <c r="F861" s="93" t="s">
        <v>6648</v>
      </c>
    </row>
    <row r="862" spans="1:21" x14ac:dyDescent="0.35">
      <c r="A862" s="79">
        <v>864</v>
      </c>
      <c r="B862" s="80"/>
      <c r="F862" s="93" t="s">
        <v>6495</v>
      </c>
      <c r="N862" s="93" t="s">
        <v>6500</v>
      </c>
    </row>
    <row r="863" spans="1:21" x14ac:dyDescent="0.35">
      <c r="A863" s="79">
        <v>865</v>
      </c>
      <c r="B863" s="80" t="s">
        <v>1465</v>
      </c>
      <c r="C863" s="79" t="s">
        <v>1465</v>
      </c>
      <c r="D863" s="79" t="s">
        <v>5954</v>
      </c>
      <c r="E863" s="79" t="s">
        <v>6119</v>
      </c>
      <c r="F863" s="79" t="s">
        <v>6147</v>
      </c>
      <c r="J863" s="79" t="s">
        <v>1466</v>
      </c>
    </row>
    <row r="864" spans="1:21" x14ac:dyDescent="0.35">
      <c r="A864" s="79">
        <v>866</v>
      </c>
      <c r="B864" s="80"/>
      <c r="F864" s="93" t="s">
        <v>6511</v>
      </c>
      <c r="O864" s="75" t="s">
        <v>2765</v>
      </c>
      <c r="P864" s="75" t="s">
        <v>322</v>
      </c>
      <c r="Q864" s="75" t="s">
        <v>2676</v>
      </c>
      <c r="R864" s="75" t="s">
        <v>2679</v>
      </c>
      <c r="S864" s="75" t="s">
        <v>2682</v>
      </c>
      <c r="T864" s="75" t="s">
        <v>2674</v>
      </c>
      <c r="U864" s="75" t="s">
        <v>2675</v>
      </c>
    </row>
    <row r="865" spans="1:21" x14ac:dyDescent="0.35">
      <c r="A865" s="79">
        <v>867</v>
      </c>
      <c r="B865" s="80"/>
      <c r="F865" s="93" t="s">
        <v>6510</v>
      </c>
      <c r="O865" s="98"/>
      <c r="P865" s="71">
        <v>20</v>
      </c>
      <c r="Q865" s="71">
        <v>1</v>
      </c>
      <c r="R865" s="71">
        <v>29</v>
      </c>
      <c r="S865" s="95"/>
      <c r="T865" s="71"/>
      <c r="U865" s="71"/>
    </row>
    <row r="866" spans="1:21" x14ac:dyDescent="0.35">
      <c r="A866" s="79">
        <v>868</v>
      </c>
      <c r="B866" s="80"/>
      <c r="F866" s="93" t="s">
        <v>6495</v>
      </c>
      <c r="O866" s="98"/>
      <c r="P866" s="72">
        <v>75</v>
      </c>
      <c r="Q866" s="72">
        <v>4</v>
      </c>
      <c r="R866" s="72">
        <v>120</v>
      </c>
      <c r="S866" s="97"/>
      <c r="T866" s="72"/>
      <c r="U866" s="72"/>
    </row>
    <row r="867" spans="1:21" x14ac:dyDescent="0.35">
      <c r="A867" s="79">
        <v>869</v>
      </c>
      <c r="B867" s="80" t="s">
        <v>1470</v>
      </c>
      <c r="C867" s="79" t="s">
        <v>1470</v>
      </c>
      <c r="D867" s="79" t="s">
        <v>5954</v>
      </c>
      <c r="E867" s="79" t="s">
        <v>6119</v>
      </c>
      <c r="F867" s="79" t="s">
        <v>8442</v>
      </c>
      <c r="J867" s="79" t="s">
        <v>1471</v>
      </c>
      <c r="O867" s="98"/>
      <c r="P867" s="71">
        <v>75</v>
      </c>
      <c r="Q867" s="71">
        <v>4</v>
      </c>
      <c r="R867" s="71">
        <v>120</v>
      </c>
      <c r="S867" s="95"/>
      <c r="T867" s="71"/>
      <c r="U867" s="71"/>
    </row>
    <row r="868" spans="1:21" x14ac:dyDescent="0.35">
      <c r="A868" s="79">
        <v>870</v>
      </c>
      <c r="B868" s="80"/>
      <c r="F868" s="93" t="s">
        <v>6498</v>
      </c>
      <c r="O868" s="98"/>
      <c r="P868" s="71">
        <v>80</v>
      </c>
      <c r="Q868" s="71">
        <v>3</v>
      </c>
      <c r="R868" s="71">
        <v>100</v>
      </c>
      <c r="S868" s="97"/>
      <c r="T868" s="71"/>
      <c r="U868" s="71"/>
    </row>
    <row r="869" spans="1:21" x14ac:dyDescent="0.35">
      <c r="A869" s="79">
        <v>871</v>
      </c>
      <c r="B869" s="80"/>
      <c r="F869" s="79" t="s">
        <v>6146</v>
      </c>
      <c r="O869" s="98"/>
      <c r="P869" s="99">
        <v>80</v>
      </c>
      <c r="Q869" s="99">
        <v>3</v>
      </c>
      <c r="R869" s="99">
        <v>100</v>
      </c>
      <c r="S869" s="95"/>
      <c r="T869" s="99"/>
      <c r="U869" s="99"/>
    </row>
    <row r="870" spans="1:21" x14ac:dyDescent="0.35">
      <c r="A870" s="79">
        <v>872</v>
      </c>
      <c r="B870" s="80"/>
      <c r="F870" s="93" t="s">
        <v>6496</v>
      </c>
      <c r="O870" s="98"/>
      <c r="P870" s="72">
        <v>65</v>
      </c>
      <c r="Q870" s="72">
        <v>2</v>
      </c>
      <c r="R870" s="72">
        <v>80</v>
      </c>
      <c r="S870" s="97"/>
      <c r="T870" s="72"/>
      <c r="U870" s="72"/>
    </row>
    <row r="871" spans="1:21" x14ac:dyDescent="0.35">
      <c r="A871" s="79">
        <v>873</v>
      </c>
      <c r="B871" s="80" t="s">
        <v>1474</v>
      </c>
      <c r="C871" s="79" t="s">
        <v>1474</v>
      </c>
      <c r="D871" s="79" t="s">
        <v>5954</v>
      </c>
      <c r="E871" s="79" t="s">
        <v>6119</v>
      </c>
      <c r="F871" s="79" t="s">
        <v>6145</v>
      </c>
      <c r="J871" s="79" t="s">
        <v>1475</v>
      </c>
      <c r="O871" s="98" t="s">
        <v>33</v>
      </c>
      <c r="P871" s="71">
        <v>475</v>
      </c>
      <c r="Q871" s="71">
        <v>150</v>
      </c>
      <c r="R871" s="71">
        <v>300</v>
      </c>
      <c r="S871" s="95" t="s">
        <v>710</v>
      </c>
      <c r="T871" s="71">
        <v>28</v>
      </c>
      <c r="U871" s="71">
        <v>34</v>
      </c>
    </row>
    <row r="872" spans="1:21" x14ac:dyDescent="0.35">
      <c r="A872" s="79">
        <v>874</v>
      </c>
      <c r="B872" s="80"/>
      <c r="F872" s="79" t="s">
        <v>6144</v>
      </c>
      <c r="O872" s="98" t="s">
        <v>31</v>
      </c>
      <c r="P872" s="96">
        <v>350</v>
      </c>
      <c r="Q872" s="96">
        <v>60</v>
      </c>
      <c r="R872" s="96">
        <v>200</v>
      </c>
      <c r="S872" s="97" t="s">
        <v>725</v>
      </c>
      <c r="T872" s="96">
        <v>9</v>
      </c>
      <c r="U872" s="96">
        <v>20</v>
      </c>
    </row>
    <row r="873" spans="1:21" x14ac:dyDescent="0.35">
      <c r="A873" s="79">
        <v>875</v>
      </c>
      <c r="B873" s="80"/>
      <c r="F873" s="79" t="s">
        <v>6143</v>
      </c>
      <c r="O873" s="98" t="s">
        <v>30</v>
      </c>
      <c r="P873" s="100">
        <v>350</v>
      </c>
      <c r="Q873" s="100">
        <v>52</v>
      </c>
      <c r="R873" s="100">
        <v>180</v>
      </c>
      <c r="S873" s="95" t="s">
        <v>731</v>
      </c>
      <c r="T873" s="100">
        <v>20</v>
      </c>
      <c r="U873" s="100">
        <v>18</v>
      </c>
    </row>
    <row r="874" spans="1:21" x14ac:dyDescent="0.35">
      <c r="A874" s="79">
        <v>876</v>
      </c>
      <c r="B874" s="80"/>
      <c r="F874" s="93" t="s">
        <v>6497</v>
      </c>
      <c r="O874" s="98" t="s">
        <v>29</v>
      </c>
      <c r="P874" s="96">
        <v>550</v>
      </c>
      <c r="Q874" s="96">
        <v>190</v>
      </c>
      <c r="R874" s="96">
        <v>425</v>
      </c>
      <c r="S874" s="97" t="s">
        <v>737</v>
      </c>
      <c r="T874" s="96">
        <v>45</v>
      </c>
      <c r="U874" s="96">
        <v>40</v>
      </c>
    </row>
    <row r="875" spans="1:21" x14ac:dyDescent="0.35">
      <c r="A875" s="79">
        <v>877</v>
      </c>
      <c r="B875" s="80" t="s">
        <v>1477</v>
      </c>
      <c r="C875" s="79" t="s">
        <v>1477</v>
      </c>
      <c r="D875" s="79" t="s">
        <v>5954</v>
      </c>
      <c r="E875" s="79" t="s">
        <v>6119</v>
      </c>
      <c r="F875" s="79" t="s">
        <v>6142</v>
      </c>
      <c r="J875" s="79" t="s">
        <v>1478</v>
      </c>
      <c r="O875" s="98" t="s">
        <v>27</v>
      </c>
      <c r="P875" s="100">
        <v>800</v>
      </c>
      <c r="Q875" s="100">
        <v>250</v>
      </c>
      <c r="R875" s="100">
        <v>550</v>
      </c>
      <c r="S875" s="95" t="s">
        <v>742</v>
      </c>
      <c r="T875" s="100">
        <v>50</v>
      </c>
      <c r="U875" s="100">
        <v>45</v>
      </c>
    </row>
    <row r="876" spans="1:21" x14ac:dyDescent="0.35">
      <c r="A876" s="79">
        <v>878</v>
      </c>
      <c r="B876" s="80"/>
      <c r="F876" s="79" t="s">
        <v>6139</v>
      </c>
      <c r="O876" s="98" t="s">
        <v>25</v>
      </c>
      <c r="P876" s="96">
        <v>150</v>
      </c>
      <c r="Q876" s="96">
        <v>30</v>
      </c>
      <c r="R876" s="96">
        <v>65</v>
      </c>
      <c r="S876" s="97" t="s">
        <v>755</v>
      </c>
      <c r="T876" s="96">
        <v>4</v>
      </c>
      <c r="U876" s="96">
        <v>10</v>
      </c>
    </row>
    <row r="877" spans="1:21" x14ac:dyDescent="0.35">
      <c r="A877" s="79">
        <v>879</v>
      </c>
      <c r="B877" s="80"/>
      <c r="F877" s="79" t="s">
        <v>6141</v>
      </c>
      <c r="O877" s="98" t="s">
        <v>24</v>
      </c>
      <c r="P877" s="100">
        <v>160</v>
      </c>
      <c r="Q877" s="100">
        <v>41</v>
      </c>
      <c r="R877" s="100">
        <v>107</v>
      </c>
      <c r="S877" s="95" t="s">
        <v>769</v>
      </c>
      <c r="T877" s="100">
        <v>6</v>
      </c>
      <c r="U877" s="100">
        <v>12</v>
      </c>
    </row>
    <row r="878" spans="1:21" x14ac:dyDescent="0.35">
      <c r="A878" s="79">
        <v>880</v>
      </c>
      <c r="B878" s="80"/>
      <c r="F878" s="93" t="s">
        <v>6499</v>
      </c>
      <c r="O878" s="98" t="s">
        <v>22</v>
      </c>
      <c r="P878" s="96">
        <v>260</v>
      </c>
      <c r="Q878" s="96">
        <v>80</v>
      </c>
      <c r="R878" s="96">
        <v>140</v>
      </c>
      <c r="S878" s="97" t="s">
        <v>776</v>
      </c>
      <c r="T878" s="96">
        <v>20</v>
      </c>
      <c r="U878" s="96">
        <v>28</v>
      </c>
    </row>
    <row r="879" spans="1:21" x14ac:dyDescent="0.35">
      <c r="A879" s="79">
        <v>881</v>
      </c>
      <c r="B879" s="80" t="s">
        <v>1480</v>
      </c>
      <c r="C879" s="79" t="s">
        <v>1480</v>
      </c>
      <c r="D879" s="79" t="s">
        <v>5954</v>
      </c>
      <c r="E879" s="79" t="s">
        <v>6119</v>
      </c>
      <c r="F879" s="79" t="s">
        <v>6140</v>
      </c>
      <c r="J879" s="79" t="s">
        <v>1481</v>
      </c>
      <c r="O879" s="98" t="s">
        <v>20</v>
      </c>
      <c r="P879" s="100">
        <v>90</v>
      </c>
      <c r="Q879" s="100">
        <v>25</v>
      </c>
      <c r="R879" s="100">
        <v>55</v>
      </c>
      <c r="S879" s="95" t="s">
        <v>778</v>
      </c>
      <c r="T879" s="100">
        <v>10</v>
      </c>
      <c r="U879" s="100">
        <v>8</v>
      </c>
    </row>
    <row r="880" spans="1:21" x14ac:dyDescent="0.35">
      <c r="A880" s="79">
        <v>882</v>
      </c>
      <c r="B880" s="80"/>
      <c r="F880" s="93" t="s">
        <v>6139</v>
      </c>
      <c r="O880" s="98" t="s">
        <v>19</v>
      </c>
      <c r="P880" s="96">
        <v>250</v>
      </c>
      <c r="Q880" s="96">
        <v>46</v>
      </c>
      <c r="R880" s="96">
        <v>130</v>
      </c>
      <c r="S880" s="97" t="s">
        <v>784</v>
      </c>
      <c r="T880" s="96">
        <v>6</v>
      </c>
      <c r="U880" s="96">
        <v>15</v>
      </c>
    </row>
    <row r="881" spans="1:21" x14ac:dyDescent="0.35">
      <c r="A881" s="79">
        <v>883</v>
      </c>
      <c r="B881" s="80"/>
      <c r="F881" s="79" t="s">
        <v>6138</v>
      </c>
      <c r="O881" s="98" t="s">
        <v>18</v>
      </c>
      <c r="P881" s="100">
        <v>300</v>
      </c>
      <c r="Q881" s="100">
        <v>57</v>
      </c>
      <c r="R881" s="100">
        <v>193</v>
      </c>
      <c r="S881" s="95" t="s">
        <v>797</v>
      </c>
      <c r="T881" s="100">
        <v>9</v>
      </c>
      <c r="U881" s="100">
        <v>18</v>
      </c>
    </row>
    <row r="882" spans="1:21" x14ac:dyDescent="0.35">
      <c r="A882" s="79">
        <v>884</v>
      </c>
      <c r="B882" s="80"/>
      <c r="F882" s="93" t="s">
        <v>6500</v>
      </c>
      <c r="O882" s="98" t="s">
        <v>17</v>
      </c>
      <c r="P882" s="96">
        <v>400</v>
      </c>
      <c r="Q882" s="96">
        <v>120</v>
      </c>
      <c r="R882" s="96">
        <v>200</v>
      </c>
      <c r="S882" s="97" t="s">
        <v>799</v>
      </c>
      <c r="T882" s="96">
        <v>22</v>
      </c>
      <c r="U882" s="96">
        <v>30</v>
      </c>
    </row>
    <row r="883" spans="1:21" x14ac:dyDescent="0.35">
      <c r="A883" s="79">
        <v>885</v>
      </c>
      <c r="B883" s="80" t="s">
        <v>1485</v>
      </c>
      <c r="C883" s="79" t="s">
        <v>1485</v>
      </c>
      <c r="D883" s="79" t="s">
        <v>5954</v>
      </c>
      <c r="E883" s="79" t="s">
        <v>6119</v>
      </c>
      <c r="F883" s="79" t="s">
        <v>8443</v>
      </c>
      <c r="J883" s="79" t="s">
        <v>1486</v>
      </c>
      <c r="O883" s="98" t="s">
        <v>15</v>
      </c>
      <c r="P883" s="100">
        <v>250</v>
      </c>
      <c r="Q883" s="100">
        <v>39</v>
      </c>
      <c r="R883" s="100">
        <v>125</v>
      </c>
      <c r="S883" s="95" t="s">
        <v>801</v>
      </c>
      <c r="T883" s="100">
        <v>14</v>
      </c>
      <c r="U883" s="100">
        <v>12</v>
      </c>
    </row>
    <row r="884" spans="1:21" x14ac:dyDescent="0.35">
      <c r="A884" s="79">
        <v>886</v>
      </c>
      <c r="B884" s="80"/>
      <c r="F884" s="93" t="s">
        <v>6502</v>
      </c>
      <c r="O884" s="98" t="s">
        <v>13</v>
      </c>
      <c r="P884" s="96">
        <v>420</v>
      </c>
      <c r="Q884" s="96">
        <v>71</v>
      </c>
      <c r="R884" s="96">
        <v>284</v>
      </c>
      <c r="S884" s="97" t="s">
        <v>803</v>
      </c>
      <c r="T884" s="96">
        <v>15</v>
      </c>
      <c r="U884" s="96">
        <v>22</v>
      </c>
    </row>
    <row r="885" spans="1:21" x14ac:dyDescent="0.35">
      <c r="A885" s="79">
        <v>887</v>
      </c>
      <c r="B885" s="80"/>
      <c r="F885" s="79" t="s">
        <v>6137</v>
      </c>
      <c r="O885" s="98"/>
      <c r="P885" s="100">
        <v>75</v>
      </c>
      <c r="Q885" s="100">
        <v>4</v>
      </c>
      <c r="R885" s="100">
        <v>200</v>
      </c>
      <c r="S885" s="95"/>
      <c r="T885" s="100"/>
      <c r="U885" s="100"/>
    </row>
    <row r="886" spans="1:21" x14ac:dyDescent="0.35">
      <c r="A886" s="79">
        <v>888</v>
      </c>
      <c r="B886" s="80"/>
      <c r="F886" s="93" t="s">
        <v>6501</v>
      </c>
      <c r="O886" s="98" t="s">
        <v>807</v>
      </c>
      <c r="P886" s="96">
        <v>205</v>
      </c>
      <c r="Q886" s="96">
        <v>50</v>
      </c>
      <c r="R886" s="96">
        <v>300</v>
      </c>
      <c r="S886" s="97" t="s">
        <v>810</v>
      </c>
      <c r="T886" s="96">
        <v>8</v>
      </c>
      <c r="U886" s="96">
        <v>15</v>
      </c>
    </row>
    <row r="887" spans="1:21" x14ac:dyDescent="0.35">
      <c r="A887" s="79">
        <v>889</v>
      </c>
      <c r="B887" s="80" t="s">
        <v>1489</v>
      </c>
      <c r="C887" s="79" t="s">
        <v>1489</v>
      </c>
      <c r="D887" s="79" t="s">
        <v>5954</v>
      </c>
      <c r="E887" s="79" t="s">
        <v>6119</v>
      </c>
      <c r="F887" s="79" t="s">
        <v>6136</v>
      </c>
      <c r="J887" s="79" t="s">
        <v>1490</v>
      </c>
      <c r="O887" s="98" t="s">
        <v>811</v>
      </c>
      <c r="P887" s="94">
        <v>95</v>
      </c>
      <c r="Q887" s="94">
        <v>25</v>
      </c>
      <c r="R887" s="100">
        <v>200</v>
      </c>
      <c r="S887" s="95" t="s">
        <v>813</v>
      </c>
      <c r="T887" s="100">
        <v>6</v>
      </c>
      <c r="U887" s="100">
        <v>12</v>
      </c>
    </row>
    <row r="888" spans="1:21" x14ac:dyDescent="0.35">
      <c r="A888" s="79">
        <v>890</v>
      </c>
      <c r="B888" s="80"/>
      <c r="F888" s="93" t="s">
        <v>6504</v>
      </c>
      <c r="O888" s="98"/>
      <c r="P888" s="96">
        <v>75</v>
      </c>
      <c r="Q888" s="96">
        <v>4</v>
      </c>
      <c r="R888" s="96">
        <v>200</v>
      </c>
      <c r="S888" s="97"/>
      <c r="T888" s="96"/>
      <c r="U888" s="96"/>
    </row>
    <row r="889" spans="1:21" x14ac:dyDescent="0.35">
      <c r="A889" s="79">
        <v>891</v>
      </c>
      <c r="B889" s="80"/>
      <c r="F889" s="79" t="s">
        <v>6135</v>
      </c>
      <c r="O889" s="98" t="s">
        <v>5</v>
      </c>
      <c r="P889" s="100">
        <v>625</v>
      </c>
      <c r="Q889" s="100">
        <v>500</v>
      </c>
      <c r="R889" s="100">
        <v>500</v>
      </c>
      <c r="S889" s="95" t="s">
        <v>818</v>
      </c>
      <c r="T889" s="100">
        <v>20</v>
      </c>
      <c r="U889" s="100">
        <v>34</v>
      </c>
    </row>
    <row r="890" spans="1:21" x14ac:dyDescent="0.35">
      <c r="A890" s="79">
        <v>892</v>
      </c>
      <c r="B890" s="80"/>
      <c r="F890" s="93" t="s">
        <v>6503</v>
      </c>
      <c r="O890" s="98" t="s">
        <v>2</v>
      </c>
      <c r="P890" s="96">
        <v>637</v>
      </c>
      <c r="Q890" s="96">
        <v>325</v>
      </c>
      <c r="R890" s="96">
        <v>200</v>
      </c>
      <c r="S890" s="97" t="s">
        <v>819</v>
      </c>
      <c r="T890" s="96">
        <v>9</v>
      </c>
      <c r="U890" s="96">
        <v>20</v>
      </c>
    </row>
    <row r="891" spans="1:21" x14ac:dyDescent="0.35">
      <c r="A891" s="79">
        <v>893</v>
      </c>
      <c r="B891" s="80" t="s">
        <v>1493</v>
      </c>
      <c r="C891" s="79" t="s">
        <v>1493</v>
      </c>
      <c r="D891" s="79" t="s">
        <v>5954</v>
      </c>
      <c r="E891" s="79" t="s">
        <v>6119</v>
      </c>
      <c r="F891" s="79" t="s">
        <v>6134</v>
      </c>
      <c r="J891" s="79" t="s">
        <v>1494</v>
      </c>
    </row>
    <row r="892" spans="1:21" x14ac:dyDescent="0.35">
      <c r="A892" s="79">
        <v>894</v>
      </c>
      <c r="B892" s="80"/>
      <c r="F892" s="93" t="s">
        <v>6506</v>
      </c>
    </row>
    <row r="893" spans="1:21" x14ac:dyDescent="0.35">
      <c r="A893" s="79">
        <v>895</v>
      </c>
      <c r="B893" s="80"/>
      <c r="F893" s="79" t="s">
        <v>6138</v>
      </c>
      <c r="N893" s="93" t="s">
        <v>6507</v>
      </c>
    </row>
    <row r="894" spans="1:21" x14ac:dyDescent="0.35">
      <c r="A894" s="79">
        <v>896</v>
      </c>
      <c r="B894" s="80"/>
      <c r="F894" s="93" t="s">
        <v>6505</v>
      </c>
      <c r="O894" s="93" t="s">
        <v>6518</v>
      </c>
    </row>
    <row r="895" spans="1:21" x14ac:dyDescent="0.35">
      <c r="A895" s="79">
        <v>897</v>
      </c>
      <c r="B895" s="80" t="s">
        <v>1497</v>
      </c>
      <c r="C895" s="79" t="s">
        <v>1497</v>
      </c>
      <c r="D895" s="79" t="s">
        <v>5954</v>
      </c>
      <c r="E895" s="79" t="s">
        <v>6119</v>
      </c>
      <c r="F895" s="79" t="s">
        <v>6133</v>
      </c>
      <c r="J895" s="79" t="s">
        <v>1498</v>
      </c>
    </row>
    <row r="896" spans="1:21" x14ac:dyDescent="0.35">
      <c r="A896" s="79">
        <v>898</v>
      </c>
      <c r="B896" s="80"/>
      <c r="F896" s="79" t="s">
        <v>6132</v>
      </c>
    </row>
    <row r="897" spans="1:10" x14ac:dyDescent="0.35">
      <c r="A897" s="79">
        <v>899</v>
      </c>
      <c r="B897" s="80"/>
      <c r="F897" s="79" t="s">
        <v>6131</v>
      </c>
    </row>
    <row r="898" spans="1:10" x14ac:dyDescent="0.35">
      <c r="A898" s="79">
        <v>900</v>
      </c>
      <c r="B898" s="80"/>
      <c r="F898" s="93" t="s">
        <v>6507</v>
      </c>
    </row>
    <row r="899" spans="1:10" x14ac:dyDescent="0.35">
      <c r="A899" s="79">
        <v>901</v>
      </c>
      <c r="B899" s="80" t="s">
        <v>1500</v>
      </c>
      <c r="C899" s="79" t="s">
        <v>1500</v>
      </c>
      <c r="D899" s="79" t="s">
        <v>5954</v>
      </c>
      <c r="E899" s="79" t="s">
        <v>6119</v>
      </c>
      <c r="F899" s="93" t="s">
        <v>8444</v>
      </c>
      <c r="J899" s="79" t="s">
        <v>1501</v>
      </c>
    </row>
    <row r="900" spans="1:10" x14ac:dyDescent="0.35">
      <c r="A900" s="79">
        <v>902</v>
      </c>
      <c r="B900" s="80"/>
      <c r="F900" s="93" t="s">
        <v>6502</v>
      </c>
    </row>
    <row r="901" spans="1:10" x14ac:dyDescent="0.35">
      <c r="A901" s="79">
        <v>903</v>
      </c>
      <c r="B901" s="80"/>
      <c r="F901" s="93" t="s">
        <v>6508</v>
      </c>
    </row>
    <row r="902" spans="1:10" x14ac:dyDescent="0.35">
      <c r="A902" s="79">
        <v>904</v>
      </c>
      <c r="B902" s="80"/>
      <c r="F902" s="93" t="s">
        <v>6509</v>
      </c>
    </row>
    <row r="903" spans="1:10" x14ac:dyDescent="0.35">
      <c r="A903" s="79">
        <v>905</v>
      </c>
      <c r="B903" s="80" t="s">
        <v>1504</v>
      </c>
      <c r="C903" s="79" t="s">
        <v>1504</v>
      </c>
      <c r="D903" s="79" t="s">
        <v>5954</v>
      </c>
      <c r="E903" s="79" t="s">
        <v>6119</v>
      </c>
      <c r="F903" s="93" t="s">
        <v>6512</v>
      </c>
      <c r="J903" s="79" t="s">
        <v>1505</v>
      </c>
    </row>
    <row r="904" spans="1:10" x14ac:dyDescent="0.35">
      <c r="A904" s="79">
        <v>906</v>
      </c>
      <c r="B904" s="80"/>
      <c r="F904" s="93" t="s">
        <v>6516</v>
      </c>
    </row>
    <row r="905" spans="1:10" x14ac:dyDescent="0.35">
      <c r="A905" s="79">
        <v>907</v>
      </c>
      <c r="B905" s="80"/>
      <c r="F905" s="93" t="s">
        <v>6514</v>
      </c>
    </row>
    <row r="906" spans="1:10" x14ac:dyDescent="0.35">
      <c r="A906" s="79">
        <v>908</v>
      </c>
      <c r="B906" s="80"/>
      <c r="F906" s="93" t="s">
        <v>6515</v>
      </c>
    </row>
    <row r="907" spans="1:10" x14ac:dyDescent="0.35">
      <c r="A907" s="79">
        <v>909</v>
      </c>
      <c r="B907" s="80" t="s">
        <v>1508</v>
      </c>
      <c r="C907" s="79" t="s">
        <v>1508</v>
      </c>
      <c r="D907" s="79" t="s">
        <v>5954</v>
      </c>
      <c r="E907" s="79" t="s">
        <v>6119</v>
      </c>
      <c r="F907" s="93" t="s">
        <v>6513</v>
      </c>
      <c r="J907" s="79" t="s">
        <v>1509</v>
      </c>
    </row>
    <row r="908" spans="1:10" x14ac:dyDescent="0.35">
      <c r="A908" s="79">
        <v>910</v>
      </c>
      <c r="B908" s="80"/>
      <c r="F908" s="93" t="s">
        <v>6516</v>
      </c>
    </row>
    <row r="909" spans="1:10" x14ac:dyDescent="0.35">
      <c r="A909" s="79">
        <v>911</v>
      </c>
      <c r="B909" s="80"/>
      <c r="F909" s="93" t="s">
        <v>6517</v>
      </c>
    </row>
    <row r="910" spans="1:10" x14ac:dyDescent="0.35">
      <c r="A910" s="79">
        <v>912</v>
      </c>
      <c r="B910" s="80"/>
      <c r="F910" s="93" t="s">
        <v>6518</v>
      </c>
    </row>
    <row r="911" spans="1:10" x14ac:dyDescent="0.35">
      <c r="A911" s="79">
        <v>913</v>
      </c>
      <c r="B911" s="80" t="s">
        <v>5928</v>
      </c>
      <c r="C911" s="79" t="s">
        <v>5928</v>
      </c>
      <c r="D911" s="79" t="s">
        <v>5954</v>
      </c>
      <c r="E911" s="79" t="s">
        <v>6119</v>
      </c>
      <c r="F911" s="93" t="s">
        <v>6519</v>
      </c>
      <c r="J911" s="79" t="s">
        <v>3543</v>
      </c>
    </row>
    <row r="912" spans="1:10" x14ac:dyDescent="0.35">
      <c r="A912" s="79">
        <v>914</v>
      </c>
      <c r="B912" s="80"/>
      <c r="F912" s="79" t="s">
        <v>3543</v>
      </c>
    </row>
    <row r="913" spans="1:16" x14ac:dyDescent="0.35">
      <c r="A913" s="79">
        <v>915</v>
      </c>
      <c r="B913" s="80"/>
      <c r="F913" s="93" t="s">
        <v>6521</v>
      </c>
      <c r="P913" s="62">
        <v>25</v>
      </c>
    </row>
    <row r="914" spans="1:16" x14ac:dyDescent="0.35">
      <c r="A914" s="79">
        <v>916</v>
      </c>
      <c r="B914" s="80"/>
      <c r="F914" s="93" t="s">
        <v>6520</v>
      </c>
      <c r="P914" s="61">
        <v>15</v>
      </c>
    </row>
    <row r="915" spans="1:16" x14ac:dyDescent="0.35">
      <c r="A915" s="79">
        <v>917</v>
      </c>
      <c r="B915" s="80" t="s">
        <v>5929</v>
      </c>
      <c r="C915" s="79" t="s">
        <v>5929</v>
      </c>
      <c r="D915" s="79" t="s">
        <v>5954</v>
      </c>
      <c r="E915" s="79" t="s">
        <v>6119</v>
      </c>
      <c r="F915" s="93" t="s">
        <v>6519</v>
      </c>
      <c r="J915" s="79" t="s">
        <v>3982</v>
      </c>
      <c r="P915" s="62">
        <v>10</v>
      </c>
    </row>
    <row r="916" spans="1:16" x14ac:dyDescent="0.35">
      <c r="A916" s="79">
        <v>918</v>
      </c>
      <c r="B916" s="80"/>
      <c r="F916" s="79" t="s">
        <v>3543</v>
      </c>
      <c r="P916" s="61">
        <v>10</v>
      </c>
    </row>
    <row r="917" spans="1:16" x14ac:dyDescent="0.35">
      <c r="A917" s="79">
        <v>919</v>
      </c>
      <c r="B917" s="80"/>
      <c r="F917" s="93" t="s">
        <v>6522</v>
      </c>
      <c r="P917" s="62">
        <v>10</v>
      </c>
    </row>
    <row r="918" spans="1:16" x14ac:dyDescent="0.35">
      <c r="A918" s="79">
        <v>920</v>
      </c>
      <c r="B918" s="80"/>
      <c r="F918" s="93" t="s">
        <v>6520</v>
      </c>
      <c r="P918" s="61">
        <v>10</v>
      </c>
    </row>
    <row r="919" spans="1:16" x14ac:dyDescent="0.35">
      <c r="A919" s="79">
        <v>921</v>
      </c>
      <c r="B919" s="80" t="s">
        <v>5930</v>
      </c>
      <c r="C919" s="79" t="s">
        <v>5930</v>
      </c>
      <c r="D919" s="79" t="s">
        <v>5954</v>
      </c>
      <c r="E919" s="79" t="s">
        <v>6119</v>
      </c>
      <c r="F919" s="93" t="s">
        <v>6519</v>
      </c>
      <c r="J919" s="79" t="s">
        <v>3983</v>
      </c>
      <c r="P919" s="62">
        <v>20</v>
      </c>
    </row>
    <row r="920" spans="1:16" x14ac:dyDescent="0.35">
      <c r="A920" s="79">
        <v>922</v>
      </c>
      <c r="B920" s="80"/>
      <c r="F920" s="79" t="s">
        <v>3543</v>
      </c>
    </row>
    <row r="921" spans="1:16" x14ac:dyDescent="0.35">
      <c r="A921" s="79">
        <v>923</v>
      </c>
      <c r="B921" s="80"/>
      <c r="F921" s="93" t="s">
        <v>6523</v>
      </c>
    </row>
    <row r="922" spans="1:16" x14ac:dyDescent="0.35">
      <c r="A922" s="79">
        <v>924</v>
      </c>
      <c r="B922" s="80"/>
      <c r="F922" s="93" t="s">
        <v>6520</v>
      </c>
    </row>
    <row r="923" spans="1:16" x14ac:dyDescent="0.35">
      <c r="A923" s="79">
        <v>925</v>
      </c>
      <c r="B923" s="80" t="s">
        <v>5931</v>
      </c>
      <c r="C923" s="79" t="s">
        <v>5931</v>
      </c>
      <c r="D923" s="79" t="s">
        <v>5954</v>
      </c>
      <c r="E923" s="79" t="s">
        <v>6119</v>
      </c>
      <c r="F923" s="93" t="s">
        <v>6519</v>
      </c>
      <c r="J923" s="79" t="s">
        <v>4275</v>
      </c>
    </row>
    <row r="924" spans="1:16" x14ac:dyDescent="0.35">
      <c r="A924" s="79">
        <v>926</v>
      </c>
      <c r="B924" s="80"/>
      <c r="F924" s="79" t="s">
        <v>4275</v>
      </c>
    </row>
    <row r="925" spans="1:16" x14ac:dyDescent="0.35">
      <c r="A925" s="79">
        <v>927</v>
      </c>
      <c r="B925" s="80"/>
      <c r="F925" s="93" t="s">
        <v>6523</v>
      </c>
    </row>
    <row r="926" spans="1:16" x14ac:dyDescent="0.35">
      <c r="A926" s="79">
        <v>928</v>
      </c>
      <c r="B926" s="80"/>
      <c r="F926" s="93" t="s">
        <v>6520</v>
      </c>
    </row>
    <row r="927" spans="1:16" x14ac:dyDescent="0.35">
      <c r="A927" s="79">
        <v>929</v>
      </c>
      <c r="B927" s="80" t="s">
        <v>5932</v>
      </c>
      <c r="C927" s="79" t="s">
        <v>5932</v>
      </c>
      <c r="D927" s="79" t="s">
        <v>5954</v>
      </c>
      <c r="E927" s="79" t="s">
        <v>6119</v>
      </c>
      <c r="F927" s="93" t="s">
        <v>6519</v>
      </c>
      <c r="J927" s="79" t="s">
        <v>4276</v>
      </c>
    </row>
    <row r="928" spans="1:16" x14ac:dyDescent="0.35">
      <c r="A928" s="79">
        <v>930</v>
      </c>
      <c r="B928" s="80"/>
      <c r="F928" s="79" t="s">
        <v>4275</v>
      </c>
    </row>
    <row r="929" spans="1:10" x14ac:dyDescent="0.35">
      <c r="A929" s="79">
        <v>931</v>
      </c>
      <c r="B929" s="80"/>
      <c r="F929" s="93" t="s">
        <v>6523</v>
      </c>
    </row>
    <row r="930" spans="1:10" x14ac:dyDescent="0.35">
      <c r="A930" s="79">
        <v>932</v>
      </c>
      <c r="B930" s="80"/>
      <c r="F930" s="93" t="s">
        <v>6520</v>
      </c>
    </row>
    <row r="931" spans="1:10" x14ac:dyDescent="0.35">
      <c r="A931" s="79">
        <v>933</v>
      </c>
      <c r="B931" s="80" t="s">
        <v>5933</v>
      </c>
      <c r="C931" s="79" t="s">
        <v>5933</v>
      </c>
      <c r="D931" s="79" t="s">
        <v>5954</v>
      </c>
      <c r="E931" s="79" t="s">
        <v>6119</v>
      </c>
      <c r="F931" s="93" t="s">
        <v>6519</v>
      </c>
      <c r="J931" s="79" t="s">
        <v>4277</v>
      </c>
    </row>
    <row r="932" spans="1:10" x14ac:dyDescent="0.35">
      <c r="A932" s="79">
        <v>934</v>
      </c>
      <c r="B932" s="80"/>
      <c r="F932" s="79" t="s">
        <v>4275</v>
      </c>
    </row>
    <row r="933" spans="1:10" x14ac:dyDescent="0.35">
      <c r="A933" s="79">
        <v>935</v>
      </c>
      <c r="B933" s="80"/>
      <c r="F933" s="93" t="s">
        <v>6523</v>
      </c>
    </row>
    <row r="934" spans="1:10" x14ac:dyDescent="0.35">
      <c r="A934" s="79">
        <v>936</v>
      </c>
      <c r="B934" s="80"/>
      <c r="F934" s="93" t="s">
        <v>6520</v>
      </c>
    </row>
    <row r="935" spans="1:10" x14ac:dyDescent="0.35">
      <c r="A935" s="79">
        <v>937</v>
      </c>
      <c r="B935" s="80" t="s">
        <v>5934</v>
      </c>
      <c r="C935" s="79" t="s">
        <v>5934</v>
      </c>
      <c r="D935" s="79" t="s">
        <v>5954</v>
      </c>
      <c r="E935" s="79" t="s">
        <v>6119</v>
      </c>
      <c r="F935" s="93" t="s">
        <v>6519</v>
      </c>
      <c r="J935" s="79" t="s">
        <v>3583</v>
      </c>
    </row>
    <row r="936" spans="1:10" x14ac:dyDescent="0.35">
      <c r="A936" s="79">
        <v>938</v>
      </c>
      <c r="B936" s="80"/>
      <c r="F936" s="93" t="s">
        <v>6524</v>
      </c>
    </row>
    <row r="937" spans="1:10" x14ac:dyDescent="0.35">
      <c r="A937" s="79">
        <v>939</v>
      </c>
      <c r="B937" s="80"/>
      <c r="F937" s="93" t="s">
        <v>6525</v>
      </c>
    </row>
    <row r="938" spans="1:10" x14ac:dyDescent="0.35">
      <c r="A938" s="79">
        <v>940</v>
      </c>
      <c r="B938" s="80"/>
      <c r="F938" s="93" t="s">
        <v>6520</v>
      </c>
    </row>
    <row r="939" spans="1:10" x14ac:dyDescent="0.35">
      <c r="A939" s="79">
        <v>941</v>
      </c>
      <c r="B939" s="80" t="s">
        <v>1511</v>
      </c>
      <c r="C939" s="79" t="s">
        <v>1511</v>
      </c>
      <c r="D939" s="79" t="s">
        <v>5954</v>
      </c>
      <c r="E939" s="79" t="s">
        <v>6119</v>
      </c>
      <c r="F939" s="79" t="s">
        <v>6130</v>
      </c>
      <c r="J939" s="79" t="s">
        <v>1512</v>
      </c>
    </row>
    <row r="940" spans="1:10" x14ac:dyDescent="0.35">
      <c r="A940" s="79">
        <v>942</v>
      </c>
      <c r="B940" s="80"/>
      <c r="F940" s="79" t="s">
        <v>1512</v>
      </c>
    </row>
    <row r="941" spans="1:10" x14ac:dyDescent="0.35">
      <c r="A941" s="79">
        <v>943</v>
      </c>
      <c r="B941" s="80"/>
      <c r="F941" s="93" t="s">
        <v>6527</v>
      </c>
    </row>
    <row r="942" spans="1:10" x14ac:dyDescent="0.35">
      <c r="A942" s="79">
        <v>944</v>
      </c>
      <c r="B942" s="80"/>
      <c r="F942" s="93" t="s">
        <v>6526</v>
      </c>
    </row>
    <row r="943" spans="1:10" x14ac:dyDescent="0.35">
      <c r="A943" s="79">
        <v>945</v>
      </c>
      <c r="B943" s="80" t="s">
        <v>5817</v>
      </c>
      <c r="C943" s="79" t="s">
        <v>5817</v>
      </c>
      <c r="D943" s="79" t="s">
        <v>5954</v>
      </c>
      <c r="E943" s="79" t="s">
        <v>6119</v>
      </c>
      <c r="F943" s="79" t="s">
        <v>6130</v>
      </c>
      <c r="J943" s="79" t="s">
        <v>3603</v>
      </c>
    </row>
    <row r="944" spans="1:10" x14ac:dyDescent="0.35">
      <c r="A944" s="79">
        <v>946</v>
      </c>
      <c r="B944" s="80"/>
      <c r="F944" s="93" t="s">
        <v>6531</v>
      </c>
    </row>
    <row r="945" spans="1:15" x14ac:dyDescent="0.35">
      <c r="A945" s="79">
        <v>947</v>
      </c>
      <c r="B945" s="80"/>
      <c r="F945" s="93" t="s">
        <v>6528</v>
      </c>
    </row>
    <row r="946" spans="1:15" x14ac:dyDescent="0.35">
      <c r="A946" s="79">
        <v>948</v>
      </c>
      <c r="B946" s="80"/>
      <c r="F946" s="79" t="s">
        <v>6122</v>
      </c>
    </row>
    <row r="947" spans="1:15" x14ac:dyDescent="0.35">
      <c r="A947" s="79">
        <v>949</v>
      </c>
      <c r="B947" s="80" t="s">
        <v>5812</v>
      </c>
      <c r="C947" s="79" t="s">
        <v>5812</v>
      </c>
      <c r="D947" s="79" t="s">
        <v>5954</v>
      </c>
      <c r="E947" s="79" t="s">
        <v>6119</v>
      </c>
      <c r="F947" s="79" t="s">
        <v>6130</v>
      </c>
      <c r="J947" s="79" t="s">
        <v>1515</v>
      </c>
    </row>
    <row r="948" spans="1:15" x14ac:dyDescent="0.35">
      <c r="A948" s="79">
        <v>950</v>
      </c>
      <c r="B948" s="80"/>
      <c r="F948" s="79" t="s">
        <v>1512</v>
      </c>
      <c r="O948" s="62">
        <v>30</v>
      </c>
    </row>
    <row r="949" spans="1:15" x14ac:dyDescent="0.35">
      <c r="A949" s="79">
        <v>951</v>
      </c>
      <c r="B949" s="80"/>
      <c r="F949" s="93" t="s">
        <v>6528</v>
      </c>
      <c r="O949" s="61">
        <v>20</v>
      </c>
    </row>
    <row r="950" spans="1:15" x14ac:dyDescent="0.35">
      <c r="A950" s="79">
        <v>952</v>
      </c>
      <c r="B950" s="80"/>
      <c r="F950" s="93" t="s">
        <v>6526</v>
      </c>
      <c r="O950" s="62">
        <v>10</v>
      </c>
    </row>
    <row r="951" spans="1:15" x14ac:dyDescent="0.35">
      <c r="A951" s="79">
        <v>953</v>
      </c>
      <c r="B951" s="80" t="s">
        <v>5813</v>
      </c>
      <c r="C951" s="79" t="s">
        <v>5813</v>
      </c>
      <c r="D951" s="79" t="s">
        <v>5954</v>
      </c>
      <c r="E951" s="79" t="s">
        <v>6119</v>
      </c>
      <c r="F951" s="79" t="s">
        <v>6130</v>
      </c>
      <c r="J951" s="79" t="s">
        <v>1517</v>
      </c>
      <c r="O951" s="61">
        <v>5</v>
      </c>
    </row>
    <row r="952" spans="1:15" x14ac:dyDescent="0.35">
      <c r="A952" s="79">
        <v>954</v>
      </c>
      <c r="B952" s="80"/>
      <c r="F952" s="79" t="s">
        <v>1512</v>
      </c>
      <c r="O952" s="62">
        <v>5</v>
      </c>
    </row>
    <row r="953" spans="1:15" x14ac:dyDescent="0.35">
      <c r="A953" s="79">
        <v>955</v>
      </c>
      <c r="B953" s="80"/>
      <c r="F953" s="93" t="s">
        <v>6529</v>
      </c>
      <c r="O953" s="61">
        <v>5</v>
      </c>
    </row>
    <row r="954" spans="1:15" x14ac:dyDescent="0.35">
      <c r="A954" s="79">
        <v>956</v>
      </c>
      <c r="B954" s="80"/>
      <c r="F954" s="93" t="s">
        <v>6526</v>
      </c>
      <c r="O954" s="62">
        <v>5</v>
      </c>
    </row>
    <row r="955" spans="1:15" x14ac:dyDescent="0.35">
      <c r="A955" s="79">
        <v>957</v>
      </c>
      <c r="B955" s="80" t="s">
        <v>1518</v>
      </c>
      <c r="C955" s="79" t="s">
        <v>1518</v>
      </c>
      <c r="D955" s="79" t="s">
        <v>5954</v>
      </c>
      <c r="E955" s="79" t="s">
        <v>6119</v>
      </c>
      <c r="F955" s="79" t="s">
        <v>6130</v>
      </c>
      <c r="J955" s="79" t="s">
        <v>1519</v>
      </c>
      <c r="O955" s="61">
        <v>5</v>
      </c>
    </row>
    <row r="956" spans="1:15" x14ac:dyDescent="0.35">
      <c r="A956" s="79">
        <v>958</v>
      </c>
      <c r="B956" s="80"/>
      <c r="F956" s="79" t="s">
        <v>1519</v>
      </c>
      <c r="O956" s="62">
        <v>15</v>
      </c>
    </row>
    <row r="957" spans="1:15" x14ac:dyDescent="0.35">
      <c r="A957" s="79">
        <v>959</v>
      </c>
      <c r="B957" s="80"/>
      <c r="F957" s="79" t="s">
        <v>6129</v>
      </c>
      <c r="O957" s="61">
        <v>20</v>
      </c>
    </row>
    <row r="958" spans="1:15" x14ac:dyDescent="0.35">
      <c r="A958" s="79">
        <v>960</v>
      </c>
      <c r="B958" s="80"/>
      <c r="F958" s="79" t="s">
        <v>6122</v>
      </c>
    </row>
    <row r="959" spans="1:15" x14ac:dyDescent="0.35">
      <c r="A959" s="79">
        <v>961</v>
      </c>
      <c r="B959" s="80" t="s">
        <v>5814</v>
      </c>
      <c r="C959" s="79" t="s">
        <v>5814</v>
      </c>
      <c r="D959" s="79" t="s">
        <v>5954</v>
      </c>
      <c r="E959" s="79" t="s">
        <v>6119</v>
      </c>
      <c r="F959" s="79" t="s">
        <v>6130</v>
      </c>
      <c r="J959" s="79" t="s">
        <v>1520</v>
      </c>
    </row>
    <row r="960" spans="1:15" x14ac:dyDescent="0.35">
      <c r="A960" s="79">
        <v>962</v>
      </c>
      <c r="B960" s="80"/>
      <c r="F960" s="79" t="s">
        <v>1519</v>
      </c>
    </row>
    <row r="961" spans="1:10" x14ac:dyDescent="0.35">
      <c r="A961" s="79">
        <v>963</v>
      </c>
      <c r="B961" s="80"/>
      <c r="F961" s="79" t="s">
        <v>6129</v>
      </c>
    </row>
    <row r="962" spans="1:10" x14ac:dyDescent="0.35">
      <c r="A962" s="79">
        <v>964</v>
      </c>
      <c r="B962" s="80"/>
      <c r="F962" s="79" t="s">
        <v>6122</v>
      </c>
    </row>
    <row r="963" spans="1:10" x14ac:dyDescent="0.35">
      <c r="A963" s="79">
        <v>965</v>
      </c>
      <c r="B963" s="80" t="s">
        <v>5815</v>
      </c>
      <c r="C963" s="79" t="s">
        <v>5815</v>
      </c>
      <c r="D963" s="79" t="s">
        <v>5954</v>
      </c>
      <c r="E963" s="79" t="s">
        <v>6119</v>
      </c>
      <c r="F963" s="79" t="s">
        <v>6130</v>
      </c>
      <c r="J963" s="79" t="s">
        <v>1521</v>
      </c>
    </row>
    <row r="964" spans="1:10" x14ac:dyDescent="0.35">
      <c r="A964" s="79">
        <v>966</v>
      </c>
      <c r="B964" s="80"/>
      <c r="F964" s="79" t="s">
        <v>1519</v>
      </c>
    </row>
    <row r="965" spans="1:10" x14ac:dyDescent="0.35">
      <c r="A965" s="79">
        <v>967</v>
      </c>
      <c r="B965" s="80"/>
      <c r="F965" s="79" t="s">
        <v>6129</v>
      </c>
    </row>
    <row r="966" spans="1:10" x14ac:dyDescent="0.35">
      <c r="A966" s="79">
        <v>968</v>
      </c>
      <c r="B966" s="80"/>
      <c r="F966" s="79" t="s">
        <v>6122</v>
      </c>
    </row>
    <row r="967" spans="1:10" x14ac:dyDescent="0.35">
      <c r="A967" s="79">
        <v>969</v>
      </c>
      <c r="B967" s="80" t="s">
        <v>1522</v>
      </c>
      <c r="C967" s="79" t="s">
        <v>1522</v>
      </c>
      <c r="D967" s="79" t="s">
        <v>5954</v>
      </c>
      <c r="E967" s="79" t="s">
        <v>6119</v>
      </c>
      <c r="F967" s="79" t="s">
        <v>6130</v>
      </c>
      <c r="J967" s="79" t="s">
        <v>1523</v>
      </c>
    </row>
    <row r="968" spans="1:10" x14ac:dyDescent="0.35">
      <c r="A968" s="79">
        <v>970</v>
      </c>
      <c r="B968" s="80"/>
      <c r="F968" s="79" t="s">
        <v>1523</v>
      </c>
    </row>
    <row r="969" spans="1:10" x14ac:dyDescent="0.35">
      <c r="A969" s="79">
        <v>971</v>
      </c>
      <c r="B969" s="80"/>
      <c r="F969" s="79" t="s">
        <v>6129</v>
      </c>
    </row>
    <row r="970" spans="1:10" x14ac:dyDescent="0.35">
      <c r="A970" s="79">
        <v>972</v>
      </c>
      <c r="B970" s="80"/>
      <c r="F970" s="79" t="s">
        <v>6122</v>
      </c>
    </row>
    <row r="971" spans="1:10" x14ac:dyDescent="0.35">
      <c r="A971" s="79">
        <v>973</v>
      </c>
      <c r="B971" s="80" t="s">
        <v>5818</v>
      </c>
      <c r="C971" s="79" t="s">
        <v>5818</v>
      </c>
      <c r="D971" s="79" t="s">
        <v>5954</v>
      </c>
      <c r="E971" s="79" t="s">
        <v>6119</v>
      </c>
      <c r="F971" s="79" t="s">
        <v>6130</v>
      </c>
      <c r="J971" s="79" t="s">
        <v>1525</v>
      </c>
    </row>
    <row r="972" spans="1:10" x14ac:dyDescent="0.35">
      <c r="A972" s="79">
        <v>974</v>
      </c>
      <c r="B972" s="80"/>
      <c r="F972" s="79" t="s">
        <v>1523</v>
      </c>
    </row>
    <row r="973" spans="1:10" x14ac:dyDescent="0.35">
      <c r="A973" s="79">
        <v>975</v>
      </c>
      <c r="B973" s="80"/>
      <c r="F973" s="79" t="s">
        <v>6129</v>
      </c>
    </row>
    <row r="974" spans="1:10" x14ac:dyDescent="0.35">
      <c r="A974" s="79">
        <v>976</v>
      </c>
      <c r="B974" s="80"/>
      <c r="F974" s="79" t="s">
        <v>6122</v>
      </c>
    </row>
    <row r="975" spans="1:10" x14ac:dyDescent="0.35">
      <c r="A975" s="79">
        <v>977</v>
      </c>
      <c r="B975" s="80" t="s">
        <v>5816</v>
      </c>
      <c r="C975" s="79" t="s">
        <v>5816</v>
      </c>
      <c r="D975" s="79" t="s">
        <v>5954</v>
      </c>
      <c r="E975" s="79" t="s">
        <v>6119</v>
      </c>
      <c r="F975" s="79" t="s">
        <v>6130</v>
      </c>
      <c r="J975" s="79" t="s">
        <v>1526</v>
      </c>
    </row>
    <row r="976" spans="1:10" x14ac:dyDescent="0.35">
      <c r="A976" s="79">
        <v>978</v>
      </c>
      <c r="B976" s="80"/>
      <c r="F976" s="79" t="s">
        <v>1523</v>
      </c>
    </row>
    <row r="977" spans="1:10" x14ac:dyDescent="0.35">
      <c r="A977" s="79">
        <v>979</v>
      </c>
      <c r="B977" s="80"/>
      <c r="F977" s="93" t="s">
        <v>6530</v>
      </c>
    </row>
    <row r="978" spans="1:10" x14ac:dyDescent="0.35">
      <c r="A978" s="79">
        <v>980</v>
      </c>
      <c r="B978" s="80"/>
      <c r="F978" s="79" t="s">
        <v>6122</v>
      </c>
    </row>
    <row r="979" spans="1:10" x14ac:dyDescent="0.35">
      <c r="A979" s="79">
        <v>981</v>
      </c>
      <c r="B979" s="80" t="s">
        <v>1527</v>
      </c>
      <c r="C979" s="79" t="s">
        <v>1527</v>
      </c>
      <c r="D979" s="79" t="s">
        <v>5954</v>
      </c>
      <c r="E979" s="79" t="s">
        <v>6119</v>
      </c>
      <c r="F979" s="79" t="s">
        <v>6125</v>
      </c>
      <c r="J979" s="79" t="s">
        <v>1528</v>
      </c>
    </row>
    <row r="980" spans="1:10" x14ac:dyDescent="0.35">
      <c r="A980" s="79">
        <v>982</v>
      </c>
      <c r="B980" s="80"/>
      <c r="F980" s="79" t="s">
        <v>6128</v>
      </c>
    </row>
    <row r="981" spans="1:10" x14ac:dyDescent="0.35">
      <c r="A981" s="79">
        <v>983</v>
      </c>
      <c r="B981" s="80"/>
      <c r="F981" s="79" t="s">
        <v>6123</v>
      </c>
    </row>
    <row r="982" spans="1:10" x14ac:dyDescent="0.35">
      <c r="A982" s="79">
        <v>984</v>
      </c>
      <c r="B982" s="80"/>
      <c r="F982" s="79" t="s">
        <v>6122</v>
      </c>
    </row>
    <row r="983" spans="1:10" x14ac:dyDescent="0.35">
      <c r="A983" s="79">
        <v>985</v>
      </c>
      <c r="B983" s="80" t="s">
        <v>5825</v>
      </c>
      <c r="C983" s="79" t="s">
        <v>5825</v>
      </c>
      <c r="D983" s="79" t="s">
        <v>5954</v>
      </c>
      <c r="E983" s="79" t="s">
        <v>6119</v>
      </c>
      <c r="F983" s="79" t="s">
        <v>6125</v>
      </c>
      <c r="J983" s="79" t="s">
        <v>3594</v>
      </c>
    </row>
    <row r="984" spans="1:10" x14ac:dyDescent="0.35">
      <c r="A984" s="79">
        <v>986</v>
      </c>
      <c r="B984" s="80"/>
      <c r="F984" s="93" t="s">
        <v>6533</v>
      </c>
    </row>
    <row r="985" spans="1:10" x14ac:dyDescent="0.35">
      <c r="A985" s="79">
        <v>987</v>
      </c>
      <c r="B985" s="80"/>
      <c r="F985" s="93" t="s">
        <v>6532</v>
      </c>
    </row>
    <row r="986" spans="1:10" x14ac:dyDescent="0.35">
      <c r="A986" s="79">
        <v>988</v>
      </c>
      <c r="B986" s="80"/>
      <c r="F986" s="79" t="s">
        <v>6122</v>
      </c>
    </row>
    <row r="987" spans="1:10" x14ac:dyDescent="0.35">
      <c r="A987" s="79">
        <v>989</v>
      </c>
      <c r="B987" s="80" t="s">
        <v>5819</v>
      </c>
      <c r="C987" s="79" t="s">
        <v>5819</v>
      </c>
      <c r="D987" s="79" t="s">
        <v>5954</v>
      </c>
      <c r="E987" s="79" t="s">
        <v>6119</v>
      </c>
      <c r="F987" s="79" t="s">
        <v>6125</v>
      </c>
      <c r="J987" s="79" t="s">
        <v>1529</v>
      </c>
    </row>
    <row r="988" spans="1:10" x14ac:dyDescent="0.35">
      <c r="A988" s="79">
        <v>990</v>
      </c>
      <c r="B988" s="80"/>
      <c r="F988" s="79" t="s">
        <v>6128</v>
      </c>
    </row>
    <row r="989" spans="1:10" x14ac:dyDescent="0.35">
      <c r="A989" s="79">
        <v>991</v>
      </c>
      <c r="B989" s="80"/>
      <c r="F989" s="79" t="s">
        <v>6123</v>
      </c>
    </row>
    <row r="990" spans="1:10" x14ac:dyDescent="0.35">
      <c r="A990" s="79">
        <v>992</v>
      </c>
      <c r="B990" s="80"/>
      <c r="F990" s="79" t="s">
        <v>6122</v>
      </c>
    </row>
    <row r="991" spans="1:10" x14ac:dyDescent="0.35">
      <c r="A991" s="79">
        <v>993</v>
      </c>
      <c r="B991" s="80" t="s">
        <v>5820</v>
      </c>
      <c r="C991" s="79" t="s">
        <v>5820</v>
      </c>
      <c r="D991" s="79" t="s">
        <v>5954</v>
      </c>
      <c r="E991" s="79" t="s">
        <v>6119</v>
      </c>
      <c r="F991" s="79" t="s">
        <v>6125</v>
      </c>
      <c r="J991" s="79" t="s">
        <v>1530</v>
      </c>
    </row>
    <row r="992" spans="1:10" x14ac:dyDescent="0.35">
      <c r="A992" s="79">
        <v>994</v>
      </c>
      <c r="B992" s="80"/>
      <c r="F992" s="79" t="s">
        <v>6128</v>
      </c>
    </row>
    <row r="993" spans="1:10" x14ac:dyDescent="0.35">
      <c r="A993" s="79">
        <v>995</v>
      </c>
      <c r="B993" s="80"/>
      <c r="F993" s="79" t="s">
        <v>6123</v>
      </c>
    </row>
    <row r="994" spans="1:10" x14ac:dyDescent="0.35">
      <c r="A994" s="79">
        <v>996</v>
      </c>
      <c r="B994" s="80"/>
      <c r="F994" s="79" t="s">
        <v>6122</v>
      </c>
    </row>
    <row r="995" spans="1:10" x14ac:dyDescent="0.35">
      <c r="A995" s="79">
        <v>997</v>
      </c>
      <c r="B995" s="80" t="s">
        <v>1531</v>
      </c>
      <c r="C995" s="79" t="s">
        <v>1531</v>
      </c>
      <c r="D995" s="79" t="s">
        <v>5954</v>
      </c>
      <c r="E995" s="79" t="s">
        <v>6119</v>
      </c>
      <c r="F995" s="79" t="s">
        <v>6125</v>
      </c>
      <c r="J995" s="79" t="s">
        <v>1532</v>
      </c>
    </row>
    <row r="996" spans="1:10" x14ac:dyDescent="0.35">
      <c r="A996" s="79">
        <v>998</v>
      </c>
      <c r="B996" s="80"/>
      <c r="F996" s="79" t="s">
        <v>6126</v>
      </c>
    </row>
    <row r="997" spans="1:10" x14ac:dyDescent="0.35">
      <c r="A997" s="79">
        <v>999</v>
      </c>
      <c r="B997" s="80"/>
      <c r="F997" s="79" t="s">
        <v>6123</v>
      </c>
    </row>
    <row r="998" spans="1:10" x14ac:dyDescent="0.35">
      <c r="A998" s="79">
        <v>1000</v>
      </c>
      <c r="B998" s="80"/>
      <c r="F998" s="79" t="s">
        <v>6122</v>
      </c>
    </row>
    <row r="999" spans="1:10" x14ac:dyDescent="0.35">
      <c r="A999" s="79">
        <v>1001</v>
      </c>
      <c r="B999" s="80" t="s">
        <v>5821</v>
      </c>
      <c r="C999" s="79" t="s">
        <v>5821</v>
      </c>
      <c r="D999" s="79" t="s">
        <v>5954</v>
      </c>
      <c r="E999" s="79" t="s">
        <v>6119</v>
      </c>
      <c r="F999" s="79" t="s">
        <v>6125</v>
      </c>
      <c r="J999" s="79" t="s">
        <v>1534</v>
      </c>
    </row>
    <row r="1000" spans="1:10" x14ac:dyDescent="0.35">
      <c r="A1000" s="79">
        <v>1002</v>
      </c>
      <c r="B1000" s="80"/>
      <c r="F1000" s="79" t="s">
        <v>6126</v>
      </c>
    </row>
    <row r="1001" spans="1:10" x14ac:dyDescent="0.35">
      <c r="A1001" s="79">
        <v>1003</v>
      </c>
      <c r="B1001" s="80"/>
      <c r="F1001" s="79" t="s">
        <v>6123</v>
      </c>
    </row>
    <row r="1002" spans="1:10" x14ac:dyDescent="0.35">
      <c r="A1002" s="79">
        <v>1004</v>
      </c>
      <c r="B1002" s="80"/>
      <c r="F1002" s="79" t="s">
        <v>6122</v>
      </c>
    </row>
    <row r="1003" spans="1:10" x14ac:dyDescent="0.35">
      <c r="A1003" s="79">
        <v>1005</v>
      </c>
      <c r="B1003" s="80" t="s">
        <v>5822</v>
      </c>
      <c r="C1003" s="79" t="s">
        <v>5822</v>
      </c>
      <c r="D1003" s="79" t="s">
        <v>5954</v>
      </c>
      <c r="E1003" s="79" t="s">
        <v>6119</v>
      </c>
      <c r="F1003" s="79" t="s">
        <v>6125</v>
      </c>
      <c r="J1003" s="79" t="s">
        <v>1535</v>
      </c>
    </row>
    <row r="1004" spans="1:10" x14ac:dyDescent="0.35">
      <c r="A1004" s="79">
        <v>1006</v>
      </c>
      <c r="B1004" s="80"/>
      <c r="F1004" s="79" t="s">
        <v>6126</v>
      </c>
    </row>
    <row r="1005" spans="1:10" x14ac:dyDescent="0.35">
      <c r="A1005" s="79">
        <v>1007</v>
      </c>
      <c r="B1005" s="80"/>
      <c r="F1005" s="79" t="s">
        <v>6123</v>
      </c>
    </row>
    <row r="1006" spans="1:10" x14ac:dyDescent="0.35">
      <c r="A1006" s="79">
        <v>1008</v>
      </c>
      <c r="B1006" s="80"/>
      <c r="F1006" s="79" t="s">
        <v>6122</v>
      </c>
    </row>
    <row r="1007" spans="1:10" x14ac:dyDescent="0.35">
      <c r="A1007" s="79">
        <v>1009</v>
      </c>
      <c r="B1007" s="80" t="s">
        <v>1536</v>
      </c>
      <c r="C1007" s="79" t="s">
        <v>1536</v>
      </c>
      <c r="D1007" s="79" t="s">
        <v>5954</v>
      </c>
      <c r="E1007" s="79" t="s">
        <v>6119</v>
      </c>
      <c r="F1007" s="79" t="s">
        <v>6125</v>
      </c>
      <c r="J1007" s="79" t="s">
        <v>1537</v>
      </c>
    </row>
    <row r="1008" spans="1:10" x14ac:dyDescent="0.35">
      <c r="A1008" s="79">
        <v>1010</v>
      </c>
      <c r="B1008" s="80"/>
      <c r="F1008" s="79" t="s">
        <v>6124</v>
      </c>
    </row>
    <row r="1009" spans="1:10" x14ac:dyDescent="0.35">
      <c r="A1009" s="79">
        <v>1011</v>
      </c>
      <c r="B1009" s="80"/>
      <c r="F1009" s="79" t="s">
        <v>6123</v>
      </c>
    </row>
    <row r="1010" spans="1:10" x14ac:dyDescent="0.35">
      <c r="A1010" s="79">
        <v>1012</v>
      </c>
      <c r="B1010" s="80"/>
      <c r="F1010" s="79" t="s">
        <v>6122</v>
      </c>
    </row>
    <row r="1011" spans="1:10" x14ac:dyDescent="0.35">
      <c r="A1011" s="79">
        <v>1013</v>
      </c>
      <c r="B1011" s="80" t="s">
        <v>5823</v>
      </c>
      <c r="C1011" s="79" t="s">
        <v>5823</v>
      </c>
      <c r="D1011" s="79" t="s">
        <v>5954</v>
      </c>
      <c r="E1011" s="79" t="s">
        <v>6119</v>
      </c>
      <c r="F1011" s="79" t="s">
        <v>6125</v>
      </c>
      <c r="J1011" s="79" t="s">
        <v>1538</v>
      </c>
    </row>
    <row r="1012" spans="1:10" x14ac:dyDescent="0.35">
      <c r="A1012" s="79">
        <v>1014</v>
      </c>
      <c r="B1012" s="80"/>
      <c r="F1012" s="79" t="s">
        <v>6124</v>
      </c>
    </row>
    <row r="1013" spans="1:10" x14ac:dyDescent="0.35">
      <c r="A1013" s="79">
        <v>1015</v>
      </c>
      <c r="B1013" s="80"/>
      <c r="F1013" s="79" t="s">
        <v>6123</v>
      </c>
    </row>
    <row r="1014" spans="1:10" x14ac:dyDescent="0.35">
      <c r="A1014" s="79">
        <v>1016</v>
      </c>
      <c r="B1014" s="80"/>
      <c r="F1014" s="79" t="s">
        <v>6122</v>
      </c>
    </row>
    <row r="1015" spans="1:10" x14ac:dyDescent="0.35">
      <c r="A1015" s="79">
        <v>1017</v>
      </c>
      <c r="B1015" s="80" t="s">
        <v>5824</v>
      </c>
      <c r="C1015" s="79" t="s">
        <v>5824</v>
      </c>
      <c r="D1015" s="79" t="s">
        <v>5954</v>
      </c>
      <c r="E1015" s="79" t="s">
        <v>6119</v>
      </c>
      <c r="F1015" s="79" t="s">
        <v>6125</v>
      </c>
      <c r="J1015" s="79" t="s">
        <v>1539</v>
      </c>
    </row>
    <row r="1016" spans="1:10" x14ac:dyDescent="0.35">
      <c r="A1016" s="79">
        <v>1018</v>
      </c>
      <c r="B1016" s="80"/>
      <c r="F1016" s="79" t="s">
        <v>6124</v>
      </c>
    </row>
    <row r="1017" spans="1:10" x14ac:dyDescent="0.35">
      <c r="A1017" s="79">
        <v>1019</v>
      </c>
      <c r="B1017" s="80"/>
      <c r="F1017" s="79" t="s">
        <v>6123</v>
      </c>
    </row>
    <row r="1018" spans="1:10" x14ac:dyDescent="0.35">
      <c r="A1018" s="79">
        <v>1020</v>
      </c>
      <c r="B1018" s="80"/>
      <c r="F1018" s="79" t="s">
        <v>6122</v>
      </c>
    </row>
    <row r="1019" spans="1:10" x14ac:dyDescent="0.35">
      <c r="A1019" s="79">
        <v>1021</v>
      </c>
      <c r="B1019" s="80" t="s">
        <v>1544</v>
      </c>
      <c r="C1019" s="79" t="s">
        <v>1544</v>
      </c>
      <c r="D1019" s="79" t="s">
        <v>5954</v>
      </c>
      <c r="E1019" s="79" t="s">
        <v>6119</v>
      </c>
      <c r="F1019" s="79" t="s">
        <v>6118</v>
      </c>
      <c r="J1019" s="79" t="s">
        <v>1545</v>
      </c>
    </row>
    <row r="1020" spans="1:10" x14ac:dyDescent="0.35">
      <c r="A1020" s="79">
        <v>1022</v>
      </c>
      <c r="B1020" s="80"/>
      <c r="F1020" s="93" t="s">
        <v>6625</v>
      </c>
    </row>
    <row r="1021" spans="1:10" x14ac:dyDescent="0.35">
      <c r="A1021" s="79">
        <v>1023</v>
      </c>
      <c r="B1021" s="80"/>
      <c r="F1021" s="91" t="s">
        <v>6483</v>
      </c>
    </row>
    <row r="1022" spans="1:10" x14ac:dyDescent="0.35">
      <c r="A1022" s="79">
        <v>1024</v>
      </c>
      <c r="B1022" s="80"/>
      <c r="F1022" s="92" t="s">
        <v>6481</v>
      </c>
    </row>
    <row r="1023" spans="1:10" x14ac:dyDescent="0.35">
      <c r="A1023" s="79">
        <v>1025</v>
      </c>
      <c r="B1023" s="80" t="s">
        <v>5926</v>
      </c>
      <c r="C1023" s="79" t="s">
        <v>5926</v>
      </c>
      <c r="D1023" s="79" t="s">
        <v>5954</v>
      </c>
      <c r="E1023" s="79" t="s">
        <v>6119</v>
      </c>
      <c r="F1023" s="91" t="s">
        <v>6534</v>
      </c>
      <c r="J1023" s="79" t="s">
        <v>3473</v>
      </c>
    </row>
    <row r="1024" spans="1:10" x14ac:dyDescent="0.35">
      <c r="A1024" s="79">
        <v>1026</v>
      </c>
      <c r="B1024" s="80"/>
      <c r="F1024" s="93" t="s">
        <v>3473</v>
      </c>
    </row>
    <row r="1025" spans="1:22" x14ac:dyDescent="0.35">
      <c r="A1025" s="79">
        <v>1027</v>
      </c>
      <c r="B1025" s="80"/>
      <c r="F1025" s="91" t="s">
        <v>6535</v>
      </c>
      <c r="M1025" s="91" t="s">
        <v>6118</v>
      </c>
      <c r="P1025" s="75" t="s">
        <v>2765</v>
      </c>
      <c r="Q1025" s="75" t="s">
        <v>2691</v>
      </c>
      <c r="R1025" s="75" t="s">
        <v>322</v>
      </c>
      <c r="S1025" s="75" t="s">
        <v>2676</v>
      </c>
      <c r="T1025" s="75" t="s">
        <v>351</v>
      </c>
      <c r="U1025" s="75" t="s">
        <v>2692</v>
      </c>
      <c r="V1025" s="75" t="s">
        <v>2679</v>
      </c>
    </row>
    <row r="1026" spans="1:22" x14ac:dyDescent="0.35">
      <c r="A1026" s="79">
        <v>1028</v>
      </c>
      <c r="B1026" s="80"/>
      <c r="F1026" s="92" t="s">
        <v>6481</v>
      </c>
      <c r="M1026" s="92" t="s">
        <v>6280</v>
      </c>
      <c r="P1026" s="50"/>
      <c r="Q1026" s="73"/>
      <c r="R1026" s="73">
        <v>15</v>
      </c>
      <c r="S1026" s="73"/>
      <c r="T1026" s="73"/>
      <c r="U1026" s="73">
        <v>450</v>
      </c>
      <c r="V1026" s="73">
        <v>1</v>
      </c>
    </row>
    <row r="1027" spans="1:22" x14ac:dyDescent="0.35">
      <c r="A1027" s="79">
        <v>1029</v>
      </c>
      <c r="B1027" s="80" t="s">
        <v>1549</v>
      </c>
      <c r="C1027" s="79" t="s">
        <v>1549</v>
      </c>
      <c r="D1027" s="79" t="s">
        <v>5954</v>
      </c>
      <c r="E1027" s="79" t="s">
        <v>6119</v>
      </c>
      <c r="F1027" s="79" t="s">
        <v>6121</v>
      </c>
      <c r="J1027" s="79" t="s">
        <v>1550</v>
      </c>
      <c r="M1027" s="91" t="s">
        <v>6484</v>
      </c>
      <c r="P1027" s="50"/>
      <c r="Q1027" s="74"/>
      <c r="R1027" s="74">
        <v>15</v>
      </c>
      <c r="S1027" s="74"/>
      <c r="T1027" s="74"/>
      <c r="U1027" s="74"/>
      <c r="V1027" s="74">
        <v>1</v>
      </c>
    </row>
    <row r="1028" spans="1:22" x14ac:dyDescent="0.35">
      <c r="A1028" s="79">
        <v>1030</v>
      </c>
      <c r="B1028" s="80"/>
      <c r="F1028" s="79" t="s">
        <v>6120</v>
      </c>
      <c r="M1028" s="92" t="s">
        <v>6479</v>
      </c>
      <c r="P1028" s="50" t="s">
        <v>82</v>
      </c>
      <c r="Q1028" s="73"/>
      <c r="R1028" s="73">
        <v>50</v>
      </c>
      <c r="S1028" s="73">
        <v>10</v>
      </c>
      <c r="T1028" s="73"/>
      <c r="U1028" s="73">
        <v>450</v>
      </c>
      <c r="V1028" s="46">
        <v>50</v>
      </c>
    </row>
    <row r="1029" spans="1:22" x14ac:dyDescent="0.35">
      <c r="A1029" s="79">
        <v>1031</v>
      </c>
      <c r="B1029" s="80"/>
      <c r="F1029" s="91" t="s">
        <v>6536</v>
      </c>
      <c r="P1029" s="50" t="s">
        <v>80</v>
      </c>
      <c r="Q1029" s="74"/>
      <c r="R1029" s="74">
        <v>75</v>
      </c>
      <c r="S1029" s="74">
        <v>75</v>
      </c>
      <c r="T1029" s="74">
        <v>1</v>
      </c>
      <c r="U1029" s="74"/>
      <c r="V1029" s="47">
        <v>200</v>
      </c>
    </row>
    <row r="1030" spans="1:22" x14ac:dyDescent="0.35">
      <c r="A1030" s="79">
        <v>1032</v>
      </c>
      <c r="B1030" s="80"/>
      <c r="F1030" s="92" t="s">
        <v>6537</v>
      </c>
      <c r="M1030" s="91" t="s">
        <v>6118</v>
      </c>
      <c r="P1030" s="50" t="s">
        <v>713</v>
      </c>
      <c r="Q1030" s="73">
        <v>40</v>
      </c>
      <c r="R1030" s="73">
        <v>100</v>
      </c>
      <c r="S1030" s="73">
        <v>150</v>
      </c>
      <c r="T1030" s="73">
        <v>1</v>
      </c>
      <c r="U1030" s="73"/>
      <c r="V1030" s="73">
        <v>225</v>
      </c>
    </row>
    <row r="1031" spans="1:22" x14ac:dyDescent="0.35">
      <c r="A1031" s="79">
        <v>1033</v>
      </c>
      <c r="B1031" s="80" t="s">
        <v>1552</v>
      </c>
      <c r="C1031" s="79" t="s">
        <v>1552</v>
      </c>
      <c r="D1031" s="79" t="s">
        <v>5954</v>
      </c>
      <c r="E1031" s="79" t="s">
        <v>6119</v>
      </c>
      <c r="F1031" s="79" t="s">
        <v>6118</v>
      </c>
      <c r="J1031" s="79" t="s">
        <v>1553</v>
      </c>
      <c r="M1031" s="92" t="s">
        <v>6480</v>
      </c>
      <c r="P1031" s="50"/>
      <c r="Q1031" s="74"/>
      <c r="R1031" s="74">
        <v>150</v>
      </c>
      <c r="S1031" s="74">
        <v>150</v>
      </c>
      <c r="T1031" s="74">
        <v>1</v>
      </c>
      <c r="U1031" s="74"/>
      <c r="V1031" s="74">
        <v>300</v>
      </c>
    </row>
    <row r="1032" spans="1:22" x14ac:dyDescent="0.35">
      <c r="A1032" s="79">
        <v>1034</v>
      </c>
      <c r="B1032" s="80"/>
      <c r="F1032" s="79" t="s">
        <v>1553</v>
      </c>
      <c r="M1032" s="91" t="s">
        <v>6483</v>
      </c>
      <c r="P1032" s="50" t="s">
        <v>71</v>
      </c>
      <c r="Q1032" s="73">
        <v>200</v>
      </c>
      <c r="R1032" s="73">
        <v>125</v>
      </c>
      <c r="S1032" s="73">
        <v>175</v>
      </c>
      <c r="T1032" s="73">
        <v>1</v>
      </c>
      <c r="U1032" s="73">
        <v>1000</v>
      </c>
      <c r="V1032" s="73">
        <v>100</v>
      </c>
    </row>
    <row r="1033" spans="1:22" x14ac:dyDescent="0.35">
      <c r="A1033" s="79">
        <v>1035</v>
      </c>
      <c r="B1033" s="80"/>
      <c r="F1033" s="91" t="s">
        <v>6538</v>
      </c>
      <c r="M1033" s="92" t="s">
        <v>6481</v>
      </c>
      <c r="P1033" s="50"/>
      <c r="Q1033" s="74"/>
      <c r="R1033" s="74"/>
      <c r="S1033" s="74"/>
      <c r="T1033" s="74"/>
      <c r="U1033" s="74"/>
      <c r="V1033" s="74"/>
    </row>
    <row r="1034" spans="1:22" x14ac:dyDescent="0.35">
      <c r="A1034" s="79">
        <v>1036</v>
      </c>
      <c r="B1034" s="80"/>
      <c r="F1034" s="92" t="s">
        <v>6539</v>
      </c>
      <c r="P1034" s="50" t="s">
        <v>77</v>
      </c>
      <c r="Q1034" s="73"/>
      <c r="R1034" s="73">
        <v>100</v>
      </c>
      <c r="S1034" s="73">
        <v>150</v>
      </c>
      <c r="T1034" s="73">
        <v>1</v>
      </c>
      <c r="U1034" s="73"/>
      <c r="V1034" s="73">
        <v>125</v>
      </c>
    </row>
    <row r="1035" spans="1:22" x14ac:dyDescent="0.35">
      <c r="A1035" s="79">
        <v>1037</v>
      </c>
      <c r="B1035" s="80" t="s">
        <v>1602</v>
      </c>
      <c r="C1035" s="79" t="s">
        <v>1602</v>
      </c>
      <c r="D1035" s="79" t="s">
        <v>5954</v>
      </c>
      <c r="E1035" s="79" t="s">
        <v>5975</v>
      </c>
      <c r="F1035" s="93" t="s">
        <v>6666</v>
      </c>
      <c r="J1035" s="79" t="s">
        <v>1603</v>
      </c>
      <c r="M1035" s="91" t="s">
        <v>6118</v>
      </c>
      <c r="P1035" s="50" t="s">
        <v>74</v>
      </c>
      <c r="Q1035" s="74"/>
      <c r="R1035" s="74">
        <v>125</v>
      </c>
      <c r="S1035" s="74">
        <v>125</v>
      </c>
      <c r="T1035" s="74">
        <v>1</v>
      </c>
      <c r="U1035" s="74"/>
      <c r="V1035" s="74">
        <v>330</v>
      </c>
    </row>
    <row r="1036" spans="1:22" x14ac:dyDescent="0.35">
      <c r="A1036" s="79">
        <v>1038</v>
      </c>
      <c r="B1036" s="80"/>
      <c r="F1036" s="79" t="s">
        <v>6117</v>
      </c>
      <c r="M1036" s="92" t="s">
        <v>6482</v>
      </c>
      <c r="P1036" s="50" t="s">
        <v>68</v>
      </c>
      <c r="Q1036" s="73"/>
      <c r="R1036" s="73">
        <v>10</v>
      </c>
      <c r="S1036" s="73">
        <v>50</v>
      </c>
      <c r="T1036" s="73">
        <v>1</v>
      </c>
      <c r="U1036" s="73"/>
      <c r="V1036" s="73">
        <v>150</v>
      </c>
    </row>
    <row r="1037" spans="1:22" x14ac:dyDescent="0.35">
      <c r="A1037" s="79">
        <v>1039</v>
      </c>
      <c r="B1037" s="80"/>
      <c r="F1037" s="79" t="s">
        <v>5971</v>
      </c>
      <c r="M1037" s="91" t="s">
        <v>6486</v>
      </c>
    </row>
    <row r="1038" spans="1:22" x14ac:dyDescent="0.35">
      <c r="A1038" s="79">
        <v>1040</v>
      </c>
      <c r="B1038" s="80"/>
      <c r="F1038" s="79" t="s">
        <v>5970</v>
      </c>
      <c r="M1038" s="92" t="s">
        <v>6485</v>
      </c>
    </row>
    <row r="1039" spans="1:22" x14ac:dyDescent="0.35">
      <c r="A1039" s="79">
        <v>1041</v>
      </c>
      <c r="B1039" s="80" t="s">
        <v>1604</v>
      </c>
      <c r="C1039" s="79" t="s">
        <v>1604</v>
      </c>
      <c r="D1039" s="79" t="s">
        <v>5954</v>
      </c>
      <c r="E1039" s="79" t="s">
        <v>5975</v>
      </c>
      <c r="F1039" s="93" t="s">
        <v>6666</v>
      </c>
      <c r="J1039" s="79" t="s">
        <v>1605</v>
      </c>
    </row>
    <row r="1040" spans="1:22" x14ac:dyDescent="0.35">
      <c r="A1040" s="79">
        <v>1042</v>
      </c>
      <c r="B1040" s="80"/>
      <c r="F1040" s="79" t="s">
        <v>6116</v>
      </c>
    </row>
    <row r="1041" spans="1:20" x14ac:dyDescent="0.35">
      <c r="A1041" s="79">
        <v>1043</v>
      </c>
      <c r="B1041" s="80"/>
      <c r="F1041" s="79" t="s">
        <v>5971</v>
      </c>
    </row>
    <row r="1042" spans="1:20" x14ac:dyDescent="0.35">
      <c r="A1042" s="79">
        <v>1044</v>
      </c>
      <c r="B1042" s="80"/>
      <c r="F1042" s="79" t="s">
        <v>5970</v>
      </c>
    </row>
    <row r="1043" spans="1:20" x14ac:dyDescent="0.35">
      <c r="A1043" s="79">
        <v>1045</v>
      </c>
      <c r="B1043" s="80" t="s">
        <v>1607</v>
      </c>
      <c r="C1043" s="79" t="s">
        <v>1607</v>
      </c>
      <c r="D1043" s="79" t="s">
        <v>5954</v>
      </c>
      <c r="E1043" s="79" t="s">
        <v>5975</v>
      </c>
      <c r="F1043" s="93" t="s">
        <v>6666</v>
      </c>
      <c r="J1043" s="79" t="s">
        <v>1608</v>
      </c>
    </row>
    <row r="1044" spans="1:20" x14ac:dyDescent="0.35">
      <c r="A1044" s="79">
        <v>1046</v>
      </c>
      <c r="B1044" s="80"/>
      <c r="F1044" s="79" t="s">
        <v>5972</v>
      </c>
    </row>
    <row r="1045" spans="1:20" x14ac:dyDescent="0.35">
      <c r="A1045" s="79">
        <v>1047</v>
      </c>
      <c r="B1045" s="80"/>
      <c r="F1045" s="79" t="s">
        <v>5971</v>
      </c>
    </row>
    <row r="1046" spans="1:20" x14ac:dyDescent="0.35">
      <c r="A1046" s="79">
        <v>1048</v>
      </c>
      <c r="B1046" s="80"/>
      <c r="F1046" s="79" t="s">
        <v>5970</v>
      </c>
    </row>
    <row r="1047" spans="1:20" x14ac:dyDescent="0.35">
      <c r="A1047" s="79">
        <v>1049</v>
      </c>
      <c r="B1047" s="80" t="s">
        <v>1556</v>
      </c>
      <c r="C1047" s="79" t="s">
        <v>1556</v>
      </c>
      <c r="D1047" s="79" t="s">
        <v>5954</v>
      </c>
      <c r="E1047" s="79" t="s">
        <v>5975</v>
      </c>
      <c r="F1047" s="79" t="s">
        <v>6106</v>
      </c>
      <c r="J1047" s="79" t="s">
        <v>1557</v>
      </c>
      <c r="R1047" s="62">
        <v>10</v>
      </c>
      <c r="S1047" s="58" t="s">
        <v>1554</v>
      </c>
      <c r="T1047" s="62" t="s">
        <v>1557</v>
      </c>
    </row>
    <row r="1048" spans="1:20" x14ac:dyDescent="0.35">
      <c r="A1048" s="79">
        <v>1050</v>
      </c>
      <c r="B1048" s="80"/>
      <c r="F1048" s="79" t="s">
        <v>6115</v>
      </c>
      <c r="R1048" s="61">
        <v>10</v>
      </c>
      <c r="S1048" s="58" t="s">
        <v>1559</v>
      </c>
      <c r="T1048" s="61" t="s">
        <v>1561</v>
      </c>
    </row>
    <row r="1049" spans="1:20" x14ac:dyDescent="0.35">
      <c r="A1049" s="79">
        <v>1051</v>
      </c>
      <c r="B1049" s="80"/>
      <c r="F1049" s="79" t="s">
        <v>6113</v>
      </c>
      <c r="R1049" s="62">
        <v>10</v>
      </c>
      <c r="S1049" s="58" t="s">
        <v>1563</v>
      </c>
      <c r="T1049" s="62" t="s">
        <v>1565</v>
      </c>
    </row>
    <row r="1050" spans="1:20" x14ac:dyDescent="0.35">
      <c r="A1050" s="79">
        <v>1052</v>
      </c>
      <c r="B1050" s="80"/>
      <c r="F1050" s="79" t="s">
        <v>6104</v>
      </c>
      <c r="R1050" s="61">
        <v>25</v>
      </c>
      <c r="S1050" s="58" t="s">
        <v>1566</v>
      </c>
      <c r="T1050" s="61" t="s">
        <v>1568</v>
      </c>
    </row>
    <row r="1051" spans="1:20" x14ac:dyDescent="0.35">
      <c r="A1051" s="79">
        <v>1053</v>
      </c>
      <c r="B1051" s="80" t="s">
        <v>1560</v>
      </c>
      <c r="C1051" s="79" t="s">
        <v>1560</v>
      </c>
      <c r="D1051" s="79" t="s">
        <v>5954</v>
      </c>
      <c r="E1051" s="79" t="s">
        <v>5975</v>
      </c>
      <c r="F1051" s="79" t="s">
        <v>6106</v>
      </c>
      <c r="J1051" s="79" t="s">
        <v>1561</v>
      </c>
      <c r="R1051" s="62">
        <v>25</v>
      </c>
      <c r="S1051" s="58"/>
      <c r="T1051" s="62"/>
    </row>
    <row r="1052" spans="1:20" x14ac:dyDescent="0.35">
      <c r="A1052" s="79">
        <v>1054</v>
      </c>
      <c r="B1052" s="80"/>
      <c r="F1052" s="79" t="s">
        <v>6071</v>
      </c>
      <c r="R1052" s="61">
        <v>25</v>
      </c>
      <c r="S1052" s="58" t="s">
        <v>1572</v>
      </c>
      <c r="T1052" s="61" t="s">
        <v>1573</v>
      </c>
    </row>
    <row r="1053" spans="1:20" x14ac:dyDescent="0.35">
      <c r="A1053" s="79">
        <v>1055</v>
      </c>
      <c r="B1053" s="80"/>
      <c r="F1053" s="79" t="s">
        <v>6113</v>
      </c>
      <c r="R1053" s="62">
        <v>25</v>
      </c>
      <c r="S1053" s="58"/>
      <c r="T1053" s="62"/>
    </row>
    <row r="1054" spans="1:20" x14ac:dyDescent="0.35">
      <c r="A1054" s="79">
        <v>1056</v>
      </c>
      <c r="B1054" s="80"/>
      <c r="F1054" s="79" t="s">
        <v>6104</v>
      </c>
      <c r="R1054" s="61">
        <v>25</v>
      </c>
      <c r="S1054" s="58" t="s">
        <v>1574</v>
      </c>
      <c r="T1054" s="61" t="s">
        <v>1575</v>
      </c>
    </row>
    <row r="1055" spans="1:20" x14ac:dyDescent="0.35">
      <c r="A1055" s="79">
        <v>1057</v>
      </c>
      <c r="B1055" s="80" t="s">
        <v>1564</v>
      </c>
      <c r="C1055" s="79" t="s">
        <v>1564</v>
      </c>
      <c r="D1055" s="79" t="s">
        <v>5954</v>
      </c>
      <c r="E1055" s="79" t="s">
        <v>5975</v>
      </c>
      <c r="F1055" s="79" t="s">
        <v>6106</v>
      </c>
      <c r="J1055" s="79" t="s">
        <v>1565</v>
      </c>
      <c r="R1055" s="62">
        <v>25</v>
      </c>
      <c r="S1055" s="58"/>
      <c r="T1055" s="62"/>
    </row>
    <row r="1056" spans="1:20" x14ac:dyDescent="0.35">
      <c r="A1056" s="79">
        <v>1058</v>
      </c>
      <c r="B1056" s="80"/>
      <c r="F1056" s="79" t="s">
        <v>6114</v>
      </c>
      <c r="R1056" s="61">
        <v>25</v>
      </c>
      <c r="S1056" s="58" t="s">
        <v>1576</v>
      </c>
      <c r="T1056" s="61" t="s">
        <v>1578</v>
      </c>
    </row>
    <row r="1057" spans="1:20" x14ac:dyDescent="0.35">
      <c r="A1057" s="79">
        <v>1059</v>
      </c>
      <c r="B1057" s="80"/>
      <c r="F1057" s="79" t="s">
        <v>6113</v>
      </c>
      <c r="R1057" s="62">
        <v>25</v>
      </c>
      <c r="S1057" s="58"/>
      <c r="T1057" s="62"/>
    </row>
    <row r="1058" spans="1:20" x14ac:dyDescent="0.35">
      <c r="A1058" s="79">
        <v>1060</v>
      </c>
      <c r="B1058" s="80"/>
      <c r="F1058" s="79" t="s">
        <v>6104</v>
      </c>
      <c r="R1058" s="61">
        <v>35</v>
      </c>
      <c r="S1058" s="58" t="s">
        <v>1580</v>
      </c>
      <c r="T1058" s="61" t="s">
        <v>1581</v>
      </c>
    </row>
    <row r="1059" spans="1:20" x14ac:dyDescent="0.35">
      <c r="A1059" s="79">
        <v>1061</v>
      </c>
      <c r="B1059" s="80" t="s">
        <v>1567</v>
      </c>
      <c r="C1059" s="79" t="s">
        <v>1567</v>
      </c>
      <c r="D1059" s="79" t="s">
        <v>5954</v>
      </c>
      <c r="E1059" s="79" t="s">
        <v>5975</v>
      </c>
      <c r="F1059" s="79" t="s">
        <v>6111</v>
      </c>
      <c r="J1059" s="79" t="s">
        <v>1568</v>
      </c>
      <c r="R1059" s="62">
        <v>25</v>
      </c>
      <c r="S1059" s="58"/>
      <c r="T1059" s="62"/>
    </row>
    <row r="1060" spans="1:20" x14ac:dyDescent="0.35">
      <c r="A1060" s="79">
        <v>1062</v>
      </c>
      <c r="B1060" s="80"/>
      <c r="F1060" s="79" t="s">
        <v>6112</v>
      </c>
      <c r="R1060" s="61">
        <v>45</v>
      </c>
      <c r="S1060" s="58" t="s">
        <v>1582</v>
      </c>
      <c r="T1060" s="61" t="s">
        <v>1583</v>
      </c>
    </row>
    <row r="1061" spans="1:20" x14ac:dyDescent="0.35">
      <c r="A1061" s="79">
        <v>1063</v>
      </c>
      <c r="B1061" s="80"/>
      <c r="F1061" s="79" t="s">
        <v>6109</v>
      </c>
      <c r="R1061" s="62">
        <v>45</v>
      </c>
      <c r="S1061" s="58"/>
      <c r="T1061" s="62"/>
    </row>
    <row r="1062" spans="1:20" x14ac:dyDescent="0.35">
      <c r="A1062" s="79">
        <v>1064</v>
      </c>
      <c r="B1062" s="80"/>
      <c r="F1062" s="79" t="s">
        <v>6108</v>
      </c>
      <c r="R1062" s="61">
        <v>-10</v>
      </c>
      <c r="S1062" s="58" t="s">
        <v>1584</v>
      </c>
      <c r="T1062" s="61" t="s">
        <v>1586</v>
      </c>
    </row>
    <row r="1063" spans="1:20" x14ac:dyDescent="0.35">
      <c r="A1063" s="79">
        <v>1065</v>
      </c>
      <c r="B1063" s="80" t="s">
        <v>5826</v>
      </c>
      <c r="C1063" s="79" t="s">
        <v>5826</v>
      </c>
      <c r="D1063" s="79" t="s">
        <v>5954</v>
      </c>
      <c r="E1063" s="79" t="s">
        <v>5975</v>
      </c>
      <c r="F1063" s="79" t="s">
        <v>6111</v>
      </c>
      <c r="J1063" s="79" t="s">
        <v>1573</v>
      </c>
      <c r="R1063" s="62">
        <v>-10</v>
      </c>
      <c r="S1063" s="58" t="s">
        <v>1590</v>
      </c>
      <c r="T1063" s="62" t="s">
        <v>1591</v>
      </c>
    </row>
    <row r="1064" spans="1:20" x14ac:dyDescent="0.35">
      <c r="A1064" s="79">
        <v>1066</v>
      </c>
      <c r="B1064" s="80"/>
      <c r="F1064" s="79" t="s">
        <v>6112</v>
      </c>
      <c r="R1064" s="61">
        <v>-10</v>
      </c>
      <c r="S1064" s="58" t="s">
        <v>1592</v>
      </c>
      <c r="T1064" s="61" t="s">
        <v>1593</v>
      </c>
    </row>
    <row r="1065" spans="1:20" x14ac:dyDescent="0.35">
      <c r="A1065" s="79">
        <v>1067</v>
      </c>
      <c r="B1065" s="80"/>
      <c r="F1065" s="79" t="s">
        <v>6109</v>
      </c>
      <c r="R1065" s="62">
        <v>-10</v>
      </c>
      <c r="S1065" s="58" t="s">
        <v>1594</v>
      </c>
      <c r="T1065" s="62" t="s">
        <v>1596</v>
      </c>
    </row>
    <row r="1066" spans="1:20" x14ac:dyDescent="0.35">
      <c r="A1066" s="79">
        <v>1068</v>
      </c>
      <c r="B1066" s="80"/>
      <c r="F1066" s="79" t="s">
        <v>6108</v>
      </c>
      <c r="R1066" s="61">
        <v>-10</v>
      </c>
      <c r="S1066" s="58" t="s">
        <v>1598</v>
      </c>
      <c r="T1066" s="61" t="s">
        <v>1599</v>
      </c>
    </row>
    <row r="1067" spans="1:20" x14ac:dyDescent="0.35">
      <c r="A1067" s="79">
        <v>1069</v>
      </c>
      <c r="B1067" s="80" t="s">
        <v>5827</v>
      </c>
      <c r="C1067" s="79" t="s">
        <v>5827</v>
      </c>
      <c r="D1067" s="79" t="s">
        <v>5954</v>
      </c>
      <c r="E1067" s="79" t="s">
        <v>5975</v>
      </c>
      <c r="F1067" s="79" t="s">
        <v>6111</v>
      </c>
      <c r="J1067" s="79" t="s">
        <v>1575</v>
      </c>
      <c r="R1067" s="62">
        <v>-10</v>
      </c>
      <c r="S1067" s="58" t="s">
        <v>1600</v>
      </c>
      <c r="T1067" s="62" t="s">
        <v>1601</v>
      </c>
    </row>
    <row r="1068" spans="1:20" x14ac:dyDescent="0.35">
      <c r="A1068" s="79">
        <v>1070</v>
      </c>
      <c r="B1068" s="80"/>
      <c r="F1068" s="79" t="s">
        <v>6112</v>
      </c>
    </row>
    <row r="1069" spans="1:20" x14ac:dyDescent="0.35">
      <c r="A1069" s="79">
        <v>1071</v>
      </c>
      <c r="B1069" s="80"/>
      <c r="F1069" s="79" t="s">
        <v>6109</v>
      </c>
    </row>
    <row r="1070" spans="1:20" x14ac:dyDescent="0.35">
      <c r="A1070" s="79">
        <v>1072</v>
      </c>
      <c r="B1070" s="80"/>
      <c r="F1070" s="79" t="s">
        <v>6108</v>
      </c>
    </row>
    <row r="1071" spans="1:20" x14ac:dyDescent="0.35">
      <c r="A1071" s="79">
        <v>1073</v>
      </c>
      <c r="B1071" s="80" t="s">
        <v>1577</v>
      </c>
      <c r="C1071" s="79" t="s">
        <v>1577</v>
      </c>
      <c r="D1071" s="79" t="s">
        <v>5954</v>
      </c>
      <c r="E1071" s="79" t="s">
        <v>5975</v>
      </c>
      <c r="F1071" s="79" t="s">
        <v>6111</v>
      </c>
      <c r="J1071" s="79" t="s">
        <v>1578</v>
      </c>
    </row>
    <row r="1072" spans="1:20" x14ac:dyDescent="0.35">
      <c r="A1072" s="79">
        <v>1074</v>
      </c>
      <c r="B1072" s="80"/>
      <c r="F1072" s="79" t="s">
        <v>6110</v>
      </c>
    </row>
    <row r="1073" spans="1:10" x14ac:dyDescent="0.35">
      <c r="A1073" s="79">
        <v>1075</v>
      </c>
      <c r="B1073" s="80"/>
      <c r="F1073" s="79" t="s">
        <v>6109</v>
      </c>
    </row>
    <row r="1074" spans="1:10" x14ac:dyDescent="0.35">
      <c r="A1074" s="79">
        <v>1076</v>
      </c>
      <c r="B1074" s="80"/>
      <c r="F1074" s="79" t="s">
        <v>6108</v>
      </c>
    </row>
    <row r="1075" spans="1:10" x14ac:dyDescent="0.35">
      <c r="A1075" s="79">
        <v>1077</v>
      </c>
      <c r="B1075" s="80" t="s">
        <v>5828</v>
      </c>
      <c r="C1075" s="79" t="s">
        <v>5828</v>
      </c>
      <c r="D1075" s="79" t="s">
        <v>5954</v>
      </c>
      <c r="E1075" s="79" t="s">
        <v>5975</v>
      </c>
      <c r="F1075" s="79" t="s">
        <v>6111</v>
      </c>
      <c r="J1075" s="79" t="s">
        <v>1581</v>
      </c>
    </row>
    <row r="1076" spans="1:10" x14ac:dyDescent="0.35">
      <c r="A1076" s="79">
        <v>1078</v>
      </c>
      <c r="B1076" s="80"/>
      <c r="F1076" s="79" t="s">
        <v>6110</v>
      </c>
    </row>
    <row r="1077" spans="1:10" x14ac:dyDescent="0.35">
      <c r="A1077" s="79">
        <v>1079</v>
      </c>
      <c r="B1077" s="80"/>
      <c r="F1077" s="93" t="s">
        <v>6540</v>
      </c>
    </row>
    <row r="1078" spans="1:10" x14ac:dyDescent="0.35">
      <c r="A1078" s="79">
        <v>1080</v>
      </c>
      <c r="B1078" s="80"/>
      <c r="F1078" s="79" t="s">
        <v>6108</v>
      </c>
    </row>
    <row r="1079" spans="1:10" x14ac:dyDescent="0.35">
      <c r="A1079" s="79">
        <v>1081</v>
      </c>
      <c r="B1079" s="80" t="s">
        <v>5829</v>
      </c>
      <c r="C1079" s="79" t="s">
        <v>5829</v>
      </c>
      <c r="D1079" s="79" t="s">
        <v>5954</v>
      </c>
      <c r="E1079" s="79" t="s">
        <v>5975</v>
      </c>
      <c r="F1079" s="79" t="s">
        <v>6111</v>
      </c>
      <c r="J1079" s="79" t="s">
        <v>1583</v>
      </c>
    </row>
    <row r="1080" spans="1:10" x14ac:dyDescent="0.35">
      <c r="A1080" s="79">
        <v>1082</v>
      </c>
      <c r="B1080" s="80"/>
      <c r="F1080" s="79" t="s">
        <v>6110</v>
      </c>
    </row>
    <row r="1081" spans="1:10" x14ac:dyDescent="0.35">
      <c r="A1081" s="79">
        <v>1083</v>
      </c>
      <c r="B1081" s="80"/>
      <c r="F1081" s="93" t="s">
        <v>6541</v>
      </c>
    </row>
    <row r="1082" spans="1:10" x14ac:dyDescent="0.35">
      <c r="A1082" s="79">
        <v>1084</v>
      </c>
      <c r="B1082" s="80"/>
      <c r="F1082" s="79" t="s">
        <v>6108</v>
      </c>
    </row>
    <row r="1083" spans="1:10" x14ac:dyDescent="0.35">
      <c r="A1083" s="79">
        <v>1085</v>
      </c>
      <c r="B1083" s="80" t="s">
        <v>1585</v>
      </c>
      <c r="C1083" s="79" t="s">
        <v>1585</v>
      </c>
      <c r="D1083" s="79" t="s">
        <v>5954</v>
      </c>
      <c r="E1083" s="79" t="s">
        <v>5975</v>
      </c>
      <c r="F1083" s="79" t="s">
        <v>6106</v>
      </c>
      <c r="J1083" s="79" t="s">
        <v>1586</v>
      </c>
    </row>
    <row r="1084" spans="1:10" x14ac:dyDescent="0.35">
      <c r="A1084" s="79">
        <v>1086</v>
      </c>
      <c r="B1084" s="80"/>
      <c r="F1084" s="79" t="s">
        <v>6107</v>
      </c>
    </row>
    <row r="1085" spans="1:10" x14ac:dyDescent="0.35">
      <c r="A1085" s="79">
        <v>1087</v>
      </c>
      <c r="B1085" s="80"/>
      <c r="F1085" s="79" t="s">
        <v>6542</v>
      </c>
    </row>
    <row r="1086" spans="1:10" x14ac:dyDescent="0.35">
      <c r="A1086" s="79">
        <v>1088</v>
      </c>
      <c r="B1086" s="80"/>
      <c r="F1086" s="79" t="s">
        <v>6104</v>
      </c>
    </row>
    <row r="1087" spans="1:10" x14ac:dyDescent="0.35">
      <c r="A1087" s="79">
        <v>1089</v>
      </c>
      <c r="B1087" s="80" t="s">
        <v>5830</v>
      </c>
      <c r="C1087" s="79" t="s">
        <v>5830</v>
      </c>
      <c r="D1087" s="79" t="s">
        <v>5954</v>
      </c>
      <c r="E1087" s="79" t="s">
        <v>5975</v>
      </c>
      <c r="F1087" s="79" t="s">
        <v>6106</v>
      </c>
      <c r="J1087" s="79" t="s">
        <v>1591</v>
      </c>
    </row>
    <row r="1088" spans="1:10" x14ac:dyDescent="0.35">
      <c r="A1088" s="79">
        <v>1090</v>
      </c>
      <c r="B1088" s="80"/>
      <c r="F1088" s="79" t="s">
        <v>6107</v>
      </c>
    </row>
    <row r="1089" spans="1:10" x14ac:dyDescent="0.35">
      <c r="A1089" s="79">
        <v>1091</v>
      </c>
      <c r="B1089" s="80"/>
      <c r="F1089" s="79" t="s">
        <v>6542</v>
      </c>
    </row>
    <row r="1090" spans="1:10" x14ac:dyDescent="0.35">
      <c r="A1090" s="79">
        <v>1092</v>
      </c>
      <c r="B1090" s="80"/>
      <c r="F1090" s="79" t="s">
        <v>6104</v>
      </c>
    </row>
    <row r="1091" spans="1:10" x14ac:dyDescent="0.35">
      <c r="A1091" s="79">
        <v>1093</v>
      </c>
      <c r="B1091" s="80" t="s">
        <v>5831</v>
      </c>
      <c r="C1091" s="79" t="s">
        <v>5831</v>
      </c>
      <c r="D1091" s="79" t="s">
        <v>5954</v>
      </c>
      <c r="E1091" s="79" t="s">
        <v>5975</v>
      </c>
      <c r="F1091" s="79" t="s">
        <v>6106</v>
      </c>
      <c r="J1091" s="79" t="s">
        <v>1593</v>
      </c>
    </row>
    <row r="1092" spans="1:10" x14ac:dyDescent="0.35">
      <c r="A1092" s="79">
        <v>1094</v>
      </c>
      <c r="B1092" s="80"/>
      <c r="F1092" s="79" t="s">
        <v>6107</v>
      </c>
    </row>
    <row r="1093" spans="1:10" x14ac:dyDescent="0.35">
      <c r="A1093" s="79">
        <v>1095</v>
      </c>
      <c r="B1093" s="80"/>
      <c r="F1093" s="79" t="s">
        <v>6542</v>
      </c>
    </row>
    <row r="1094" spans="1:10" x14ac:dyDescent="0.35">
      <c r="A1094" s="79">
        <v>1096</v>
      </c>
      <c r="B1094" s="80"/>
      <c r="F1094" s="79" t="s">
        <v>6104</v>
      </c>
    </row>
    <row r="1095" spans="1:10" x14ac:dyDescent="0.35">
      <c r="A1095" s="79">
        <v>1097</v>
      </c>
      <c r="B1095" s="80" t="s">
        <v>1595</v>
      </c>
      <c r="C1095" s="79" t="s">
        <v>1595</v>
      </c>
      <c r="D1095" s="79" t="s">
        <v>5954</v>
      </c>
      <c r="E1095" s="79" t="s">
        <v>5975</v>
      </c>
      <c r="F1095" s="79" t="s">
        <v>6106</v>
      </c>
      <c r="J1095" s="79" t="s">
        <v>1596</v>
      </c>
    </row>
    <row r="1096" spans="1:10" x14ac:dyDescent="0.35">
      <c r="A1096" s="79">
        <v>1098</v>
      </c>
      <c r="B1096" s="80"/>
      <c r="F1096" s="79" t="s">
        <v>6105</v>
      </c>
    </row>
    <row r="1097" spans="1:10" x14ac:dyDescent="0.35">
      <c r="A1097" s="79">
        <v>1099</v>
      </c>
      <c r="B1097" s="80"/>
      <c r="F1097" s="79" t="s">
        <v>6542</v>
      </c>
    </row>
    <row r="1098" spans="1:10" x14ac:dyDescent="0.35">
      <c r="A1098" s="79">
        <v>1100</v>
      </c>
      <c r="B1098" s="80"/>
      <c r="F1098" s="79" t="s">
        <v>6104</v>
      </c>
    </row>
    <row r="1099" spans="1:10" x14ac:dyDescent="0.35">
      <c r="A1099" s="79">
        <v>1101</v>
      </c>
      <c r="B1099" s="80" t="s">
        <v>5832</v>
      </c>
      <c r="C1099" s="79" t="s">
        <v>5832</v>
      </c>
      <c r="D1099" s="79" t="s">
        <v>5954</v>
      </c>
      <c r="E1099" s="79" t="s">
        <v>5975</v>
      </c>
      <c r="F1099" s="79" t="s">
        <v>6106</v>
      </c>
      <c r="J1099" s="79" t="s">
        <v>1599</v>
      </c>
    </row>
    <row r="1100" spans="1:10" x14ac:dyDescent="0.35">
      <c r="A1100" s="79">
        <v>1102</v>
      </c>
      <c r="B1100" s="80"/>
      <c r="F1100" s="79" t="s">
        <v>6105</v>
      </c>
    </row>
    <row r="1101" spans="1:10" x14ac:dyDescent="0.35">
      <c r="A1101" s="79">
        <v>1103</v>
      </c>
      <c r="B1101" s="80"/>
      <c r="F1101" s="79" t="s">
        <v>6542</v>
      </c>
    </row>
    <row r="1102" spans="1:10" x14ac:dyDescent="0.35">
      <c r="A1102" s="79">
        <v>1104</v>
      </c>
      <c r="B1102" s="80"/>
      <c r="F1102" s="79" t="s">
        <v>6104</v>
      </c>
    </row>
    <row r="1103" spans="1:10" x14ac:dyDescent="0.35">
      <c r="A1103" s="79">
        <v>1105</v>
      </c>
      <c r="B1103" s="80" t="s">
        <v>5833</v>
      </c>
      <c r="C1103" s="79" t="s">
        <v>5833</v>
      </c>
      <c r="D1103" s="79" t="s">
        <v>5954</v>
      </c>
      <c r="E1103" s="79" t="s">
        <v>5975</v>
      </c>
      <c r="F1103" s="79" t="s">
        <v>6106</v>
      </c>
      <c r="J1103" s="79" t="s">
        <v>1601</v>
      </c>
    </row>
    <row r="1104" spans="1:10" x14ac:dyDescent="0.35">
      <c r="A1104" s="79">
        <v>1106</v>
      </c>
      <c r="B1104" s="80"/>
      <c r="F1104" s="79" t="s">
        <v>6105</v>
      </c>
    </row>
    <row r="1105" spans="1:25" x14ac:dyDescent="0.35">
      <c r="A1105" s="79">
        <v>1107</v>
      </c>
      <c r="B1105" s="80"/>
      <c r="F1105" s="79" t="s">
        <v>6542</v>
      </c>
    </row>
    <row r="1106" spans="1:25" x14ac:dyDescent="0.35">
      <c r="A1106" s="79">
        <v>1108</v>
      </c>
      <c r="B1106" s="80"/>
      <c r="F1106" s="79" t="s">
        <v>6104</v>
      </c>
    </row>
    <row r="1107" spans="1:25" x14ac:dyDescent="0.35">
      <c r="A1107" s="79">
        <v>1109</v>
      </c>
      <c r="B1107" s="80" t="s">
        <v>1613</v>
      </c>
      <c r="C1107" s="79" t="s">
        <v>1613</v>
      </c>
      <c r="D1107" s="79" t="s">
        <v>5954</v>
      </c>
      <c r="E1107" s="79" t="s">
        <v>5975</v>
      </c>
      <c r="F1107" s="79" t="s">
        <v>6102</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6068</v>
      </c>
    </row>
    <row r="1109" spans="1:25" x14ac:dyDescent="0.35">
      <c r="A1109" s="79">
        <v>1111</v>
      </c>
      <c r="B1109" s="80"/>
      <c r="F1109" s="93" t="s">
        <v>6543</v>
      </c>
      <c r="O1109" s="62"/>
      <c r="P1109" s="62"/>
    </row>
    <row r="1110" spans="1:25" x14ac:dyDescent="0.35">
      <c r="A1110" s="79">
        <v>1112</v>
      </c>
      <c r="B1110" s="80"/>
      <c r="F1110" s="79" t="s">
        <v>6101</v>
      </c>
    </row>
    <row r="1111" spans="1:25" x14ac:dyDescent="0.35">
      <c r="A1111" s="79">
        <v>1113</v>
      </c>
      <c r="B1111" s="80" t="s">
        <v>1619</v>
      </c>
      <c r="C1111" s="79" t="s">
        <v>1619</v>
      </c>
      <c r="D1111" s="79" t="s">
        <v>5954</v>
      </c>
      <c r="E1111" s="79" t="s">
        <v>5975</v>
      </c>
      <c r="F1111" s="79" t="s">
        <v>6102</v>
      </c>
      <c r="J1111" s="79" t="s">
        <v>1620</v>
      </c>
    </row>
    <row r="1112" spans="1:25" x14ac:dyDescent="0.35">
      <c r="A1112" s="79">
        <v>1114</v>
      </c>
      <c r="B1112" s="80"/>
      <c r="F1112" s="79" t="s">
        <v>6103</v>
      </c>
    </row>
    <row r="1113" spans="1:25" x14ac:dyDescent="0.35">
      <c r="A1113" s="79">
        <v>1115</v>
      </c>
      <c r="B1113" s="80"/>
      <c r="F1113" s="93" t="s">
        <v>6543</v>
      </c>
      <c r="M1113" s="61" t="s">
        <v>1569</v>
      </c>
      <c r="N1113" s="61">
        <v>25</v>
      </c>
      <c r="O1113" s="62" t="s">
        <v>1569</v>
      </c>
      <c r="P1113" s="62">
        <v>25</v>
      </c>
    </row>
    <row r="1114" spans="1:25" x14ac:dyDescent="0.35">
      <c r="A1114" s="79">
        <v>1116</v>
      </c>
      <c r="B1114" s="80"/>
      <c r="F1114" s="79" t="s">
        <v>6101</v>
      </c>
      <c r="M1114" s="62" t="s">
        <v>1571</v>
      </c>
      <c r="N1114" s="62">
        <v>25</v>
      </c>
      <c r="O1114" s="61" t="s">
        <v>1571</v>
      </c>
      <c r="P1114" s="61">
        <v>25</v>
      </c>
    </row>
    <row r="1115" spans="1:25" x14ac:dyDescent="0.35">
      <c r="A1115" s="79">
        <v>1117</v>
      </c>
      <c r="B1115" s="80" t="s">
        <v>1622</v>
      </c>
      <c r="C1115" s="79" t="s">
        <v>1622</v>
      </c>
      <c r="D1115" s="79" t="s">
        <v>5954</v>
      </c>
      <c r="E1115" s="79" t="s">
        <v>5975</v>
      </c>
      <c r="F1115" s="79" t="s">
        <v>6102</v>
      </c>
      <c r="J1115" s="79" t="s">
        <v>1623</v>
      </c>
      <c r="M1115" s="61" t="s">
        <v>1617</v>
      </c>
      <c r="N1115" s="61">
        <v>25</v>
      </c>
      <c r="O1115" s="62" t="s">
        <v>1617</v>
      </c>
      <c r="P1115" s="62">
        <v>25</v>
      </c>
    </row>
    <row r="1116" spans="1:25" x14ac:dyDescent="0.35">
      <c r="A1116" s="79">
        <v>1118</v>
      </c>
      <c r="B1116" s="80"/>
      <c r="F1116" s="79" t="s">
        <v>6026</v>
      </c>
      <c r="O1116" s="61" t="s">
        <v>1569</v>
      </c>
      <c r="P1116" s="61">
        <v>25</v>
      </c>
    </row>
    <row r="1117" spans="1:25" x14ac:dyDescent="0.35">
      <c r="A1117" s="79">
        <v>1119</v>
      </c>
      <c r="B1117" s="80"/>
      <c r="F1117" s="93" t="s">
        <v>6543</v>
      </c>
      <c r="O1117" s="62" t="s">
        <v>1571</v>
      </c>
      <c r="P1117" s="62">
        <v>25</v>
      </c>
    </row>
    <row r="1118" spans="1:25" x14ac:dyDescent="0.35">
      <c r="A1118" s="79">
        <v>1120</v>
      </c>
      <c r="B1118" s="80"/>
      <c r="F1118" s="79" t="s">
        <v>6101</v>
      </c>
      <c r="O1118" s="61" t="s">
        <v>1617</v>
      </c>
      <c r="P1118" s="61">
        <v>25</v>
      </c>
    </row>
    <row r="1119" spans="1:25" x14ac:dyDescent="0.35">
      <c r="A1119" s="79">
        <v>1121</v>
      </c>
      <c r="B1119" s="80" t="s">
        <v>5834</v>
      </c>
      <c r="C1119" s="79" t="s">
        <v>5834</v>
      </c>
      <c r="D1119" s="79" t="s">
        <v>5954</v>
      </c>
      <c r="E1119" s="79" t="s">
        <v>5975</v>
      </c>
      <c r="F1119" s="79" t="s">
        <v>6102</v>
      </c>
      <c r="J1119" s="79" t="s">
        <v>3534</v>
      </c>
    </row>
    <row r="1120" spans="1:25" x14ac:dyDescent="0.35">
      <c r="A1120" s="79">
        <v>1122</v>
      </c>
      <c r="B1120" s="80"/>
      <c r="F1120" s="93" t="s">
        <v>6667</v>
      </c>
    </row>
    <row r="1121" spans="1:18" x14ac:dyDescent="0.35">
      <c r="A1121" s="79">
        <v>1123</v>
      </c>
      <c r="B1121" s="80"/>
      <c r="F1121" s="91" t="s">
        <v>6545</v>
      </c>
    </row>
    <row r="1122" spans="1:18" x14ac:dyDescent="0.35">
      <c r="A1122" s="79">
        <v>1124</v>
      </c>
      <c r="B1122" s="80"/>
      <c r="F1122" s="91" t="s">
        <v>6544</v>
      </c>
    </row>
    <row r="1123" spans="1:18" x14ac:dyDescent="0.35">
      <c r="A1123" s="79">
        <v>1125</v>
      </c>
      <c r="B1123" s="80" t="s">
        <v>5835</v>
      </c>
      <c r="C1123" s="79" t="s">
        <v>5835</v>
      </c>
      <c r="D1123" s="79" t="s">
        <v>5954</v>
      </c>
      <c r="E1123" s="79" t="s">
        <v>5975</v>
      </c>
      <c r="F1123" s="79" t="s">
        <v>6102</v>
      </c>
      <c r="J1123" s="79" t="s">
        <v>3535</v>
      </c>
    </row>
    <row r="1124" spans="1:18" x14ac:dyDescent="0.35">
      <c r="A1124" s="79">
        <v>1126</v>
      </c>
      <c r="B1124" s="80"/>
      <c r="F1124" s="93" t="s">
        <v>6668</v>
      </c>
      <c r="M1124" s="62" t="s">
        <v>3533</v>
      </c>
      <c r="N1124" s="64">
        <v>5</v>
      </c>
      <c r="O1124" s="61" t="s">
        <v>3533</v>
      </c>
      <c r="P1124" s="63">
        <v>10</v>
      </c>
      <c r="Q1124" s="62" t="s">
        <v>3533</v>
      </c>
      <c r="R1124" s="64">
        <v>20</v>
      </c>
    </row>
    <row r="1125" spans="1:18" x14ac:dyDescent="0.35">
      <c r="A1125" s="79">
        <v>1127</v>
      </c>
      <c r="B1125" s="80"/>
      <c r="F1125" s="91" t="s">
        <v>6546</v>
      </c>
      <c r="M1125" s="61" t="s">
        <v>1569</v>
      </c>
      <c r="N1125" s="63">
        <v>10</v>
      </c>
      <c r="O1125" s="62" t="s">
        <v>1569</v>
      </c>
      <c r="P1125" s="64">
        <v>15</v>
      </c>
      <c r="Q1125" s="61" t="s">
        <v>1569</v>
      </c>
      <c r="R1125" s="63">
        <v>25</v>
      </c>
    </row>
    <row r="1126" spans="1:18" x14ac:dyDescent="0.35">
      <c r="A1126" s="79">
        <v>1128</v>
      </c>
      <c r="B1126" s="80"/>
      <c r="F1126" s="91" t="s">
        <v>6547</v>
      </c>
      <c r="M1126" s="62" t="s">
        <v>3532</v>
      </c>
      <c r="N1126" s="64">
        <v>5</v>
      </c>
      <c r="O1126" s="61" t="s">
        <v>3532</v>
      </c>
      <c r="P1126" s="63">
        <v>10</v>
      </c>
      <c r="Q1126" s="62" t="s">
        <v>3532</v>
      </c>
      <c r="R1126" s="64">
        <v>20</v>
      </c>
    </row>
    <row r="1127" spans="1:18" x14ac:dyDescent="0.35">
      <c r="A1127" s="79">
        <v>1129</v>
      </c>
      <c r="B1127" s="80" t="s">
        <v>5836</v>
      </c>
      <c r="C1127" s="79" t="s">
        <v>5836</v>
      </c>
      <c r="D1127" s="79" t="s">
        <v>5954</v>
      </c>
      <c r="E1127" s="79" t="s">
        <v>5975</v>
      </c>
      <c r="F1127" s="79" t="s">
        <v>6102</v>
      </c>
      <c r="J1127" s="79" t="s">
        <v>3536</v>
      </c>
      <c r="M1127" s="61" t="s">
        <v>1617</v>
      </c>
      <c r="N1127" s="63">
        <v>10</v>
      </c>
      <c r="O1127" s="62" t="s">
        <v>1617</v>
      </c>
      <c r="P1127" s="64">
        <v>15</v>
      </c>
      <c r="Q1127" s="61" t="s">
        <v>1617</v>
      </c>
      <c r="R1127" s="63">
        <v>25</v>
      </c>
    </row>
    <row r="1128" spans="1:18" x14ac:dyDescent="0.35">
      <c r="A1128" s="79">
        <v>1130</v>
      </c>
      <c r="B1128" s="80"/>
      <c r="F1128" s="93" t="s">
        <v>6669</v>
      </c>
      <c r="M1128" s="62" t="s">
        <v>1571</v>
      </c>
      <c r="N1128" s="64">
        <v>5</v>
      </c>
      <c r="O1128" s="61" t="s">
        <v>1571</v>
      </c>
      <c r="P1128" s="63">
        <v>10</v>
      </c>
      <c r="Q1128" s="62" t="s">
        <v>1571</v>
      </c>
      <c r="R1128" s="64">
        <v>20</v>
      </c>
    </row>
    <row r="1129" spans="1:18" x14ac:dyDescent="0.35">
      <c r="A1129" s="79">
        <v>1131</v>
      </c>
      <c r="B1129" s="80"/>
      <c r="F1129" s="91" t="s">
        <v>6548</v>
      </c>
    </row>
    <row r="1130" spans="1:18" x14ac:dyDescent="0.35">
      <c r="A1130" s="79">
        <v>1132</v>
      </c>
      <c r="B1130" s="80"/>
      <c r="F1130" s="91" t="s">
        <v>6549</v>
      </c>
    </row>
    <row r="1131" spans="1:18" x14ac:dyDescent="0.35">
      <c r="A1131" s="79">
        <v>1133</v>
      </c>
      <c r="B1131" s="80" t="s">
        <v>1624</v>
      </c>
      <c r="C1131" s="79" t="s">
        <v>1624</v>
      </c>
      <c r="D1131" s="79" t="s">
        <v>5954</v>
      </c>
      <c r="E1131" s="79" t="s">
        <v>5975</v>
      </c>
      <c r="F1131" s="93" t="s">
        <v>6670</v>
      </c>
      <c r="J1131" s="79" t="s">
        <v>1625</v>
      </c>
    </row>
    <row r="1132" spans="1:18" x14ac:dyDescent="0.35">
      <c r="A1132" s="79">
        <v>1134</v>
      </c>
      <c r="B1132" s="80"/>
      <c r="F1132" s="79" t="s">
        <v>6100</v>
      </c>
      <c r="M1132" s="91" t="s">
        <v>6545</v>
      </c>
    </row>
    <row r="1133" spans="1:18" x14ac:dyDescent="0.35">
      <c r="A1133" s="79">
        <v>1135</v>
      </c>
      <c r="B1133" s="80"/>
      <c r="F1133" s="93" t="s">
        <v>6654</v>
      </c>
      <c r="M1133" s="91" t="s">
        <v>6544</v>
      </c>
    </row>
    <row r="1134" spans="1:18" x14ac:dyDescent="0.35">
      <c r="A1134" s="79">
        <v>1136</v>
      </c>
      <c r="B1134" s="80"/>
      <c r="F1134" s="93" t="s">
        <v>6655</v>
      </c>
    </row>
    <row r="1135" spans="1:18" x14ac:dyDescent="0.35">
      <c r="A1135" s="79">
        <v>1137</v>
      </c>
      <c r="B1135" s="80" t="s">
        <v>1627</v>
      </c>
      <c r="C1135" s="79" t="s">
        <v>1627</v>
      </c>
      <c r="D1135" s="79" t="s">
        <v>5954</v>
      </c>
      <c r="E1135" s="79" t="s">
        <v>5975</v>
      </c>
      <c r="F1135" s="93" t="s">
        <v>6670</v>
      </c>
      <c r="J1135" s="79" t="s">
        <v>1628</v>
      </c>
    </row>
    <row r="1136" spans="1:18" x14ac:dyDescent="0.35">
      <c r="A1136" s="79">
        <v>1138</v>
      </c>
      <c r="B1136" s="80"/>
      <c r="F1136" s="79" t="s">
        <v>6099</v>
      </c>
    </row>
    <row r="1137" spans="1:10" x14ac:dyDescent="0.35">
      <c r="A1137" s="79">
        <v>1139</v>
      </c>
      <c r="B1137" s="80"/>
      <c r="F1137" s="93" t="s">
        <v>6654</v>
      </c>
    </row>
    <row r="1138" spans="1:10" x14ac:dyDescent="0.35">
      <c r="A1138" s="79">
        <v>1140</v>
      </c>
      <c r="B1138" s="80"/>
      <c r="F1138" s="93" t="s">
        <v>6651</v>
      </c>
    </row>
    <row r="1139" spans="1:10" x14ac:dyDescent="0.35">
      <c r="A1139" s="79">
        <v>1141</v>
      </c>
      <c r="B1139" s="80" t="s">
        <v>1630</v>
      </c>
      <c r="C1139" s="79" t="s">
        <v>1630</v>
      </c>
      <c r="D1139" s="79" t="s">
        <v>5954</v>
      </c>
      <c r="E1139" s="79" t="s">
        <v>5975</v>
      </c>
      <c r="F1139" s="93" t="s">
        <v>6671</v>
      </c>
      <c r="J1139" s="79" t="s">
        <v>1631</v>
      </c>
    </row>
    <row r="1140" spans="1:10" x14ac:dyDescent="0.35">
      <c r="A1140" s="79">
        <v>1142</v>
      </c>
      <c r="B1140" s="80"/>
      <c r="F1140" s="79" t="s">
        <v>6098</v>
      </c>
    </row>
    <row r="1141" spans="1:10" x14ac:dyDescent="0.35">
      <c r="A1141" s="79">
        <v>1143</v>
      </c>
      <c r="B1141" s="80"/>
      <c r="F1141" s="93" t="s">
        <v>6381</v>
      </c>
    </row>
    <row r="1142" spans="1:10" x14ac:dyDescent="0.35">
      <c r="A1142" s="79">
        <v>1144</v>
      </c>
      <c r="B1142" s="80"/>
      <c r="F1142" s="93" t="s">
        <v>6655</v>
      </c>
    </row>
    <row r="1143" spans="1:10" x14ac:dyDescent="0.35">
      <c r="A1143" s="79">
        <v>1145</v>
      </c>
      <c r="B1143" s="80" t="s">
        <v>1634</v>
      </c>
      <c r="C1143" s="79" t="s">
        <v>1634</v>
      </c>
      <c r="D1143" s="79" t="s">
        <v>5954</v>
      </c>
      <c r="E1143" s="79" t="s">
        <v>5975</v>
      </c>
      <c r="F1143" s="93" t="s">
        <v>6671</v>
      </c>
      <c r="J1143" s="79" t="s">
        <v>1635</v>
      </c>
    </row>
    <row r="1144" spans="1:10" x14ac:dyDescent="0.35">
      <c r="A1144" s="79">
        <v>1146</v>
      </c>
      <c r="B1144" s="80"/>
      <c r="F1144" s="93" t="s">
        <v>6650</v>
      </c>
    </row>
    <row r="1145" spans="1:10" x14ac:dyDescent="0.35">
      <c r="A1145" s="79">
        <v>1147</v>
      </c>
      <c r="B1145" s="80"/>
      <c r="F1145" s="93" t="s">
        <v>6649</v>
      </c>
    </row>
    <row r="1146" spans="1:10" x14ac:dyDescent="0.35">
      <c r="A1146" s="79">
        <v>1148</v>
      </c>
      <c r="B1146" s="80"/>
      <c r="F1146" s="93" t="s">
        <v>6651</v>
      </c>
    </row>
    <row r="1147" spans="1:10" x14ac:dyDescent="0.35">
      <c r="A1147" s="79">
        <v>1149</v>
      </c>
      <c r="B1147" s="80" t="s">
        <v>1638</v>
      </c>
      <c r="C1147" s="79" t="s">
        <v>1638</v>
      </c>
      <c r="D1147" s="79" t="s">
        <v>5954</v>
      </c>
      <c r="E1147" s="79" t="s">
        <v>5975</v>
      </c>
      <c r="F1147" s="93" t="s">
        <v>6671</v>
      </c>
      <c r="J1147" s="79" t="s">
        <v>1639</v>
      </c>
    </row>
    <row r="1148" spans="1:10" x14ac:dyDescent="0.35">
      <c r="A1148" s="79">
        <v>1150</v>
      </c>
      <c r="B1148" s="80"/>
      <c r="F1148" s="79" t="s">
        <v>6097</v>
      </c>
    </row>
    <row r="1149" spans="1:10" x14ac:dyDescent="0.35">
      <c r="A1149" s="79">
        <v>1151</v>
      </c>
      <c r="B1149" s="80"/>
      <c r="F1149" s="93" t="s">
        <v>6653</v>
      </c>
    </row>
    <row r="1150" spans="1:10" x14ac:dyDescent="0.35">
      <c r="A1150" s="79">
        <v>1152</v>
      </c>
      <c r="B1150" s="80"/>
      <c r="F1150" s="93" t="s">
        <v>6652</v>
      </c>
    </row>
    <row r="1151" spans="1:10" x14ac:dyDescent="0.35">
      <c r="A1151" s="79">
        <v>1153</v>
      </c>
      <c r="B1151" s="80" t="s">
        <v>1641</v>
      </c>
      <c r="C1151" s="79" t="s">
        <v>1641</v>
      </c>
      <c r="D1151" s="79" t="s">
        <v>5954</v>
      </c>
      <c r="E1151" s="79" t="s">
        <v>5975</v>
      </c>
      <c r="F1151" s="93" t="s">
        <v>6682</v>
      </c>
      <c r="J1151" s="79" t="s">
        <v>1642</v>
      </c>
    </row>
    <row r="1152" spans="1:10" x14ac:dyDescent="0.35">
      <c r="A1152" s="79">
        <v>1154</v>
      </c>
      <c r="B1152" s="80"/>
      <c r="F1152" s="79" t="s">
        <v>6096</v>
      </c>
    </row>
    <row r="1153" spans="1:18" x14ac:dyDescent="0.35">
      <c r="A1153" s="79">
        <v>1155</v>
      </c>
      <c r="B1153" s="80"/>
      <c r="F1153" s="93" t="s">
        <v>6683</v>
      </c>
    </row>
    <row r="1154" spans="1:18" x14ac:dyDescent="0.35">
      <c r="A1154" s="79">
        <v>1156</v>
      </c>
      <c r="B1154" s="80"/>
      <c r="F1154" s="93" t="s">
        <v>6652</v>
      </c>
    </row>
    <row r="1155" spans="1:18" x14ac:dyDescent="0.35">
      <c r="A1155" s="79">
        <v>1157</v>
      </c>
      <c r="B1155" s="80" t="s">
        <v>1687</v>
      </c>
      <c r="C1155" s="79" t="s">
        <v>1687</v>
      </c>
      <c r="D1155" s="79" t="s">
        <v>5954</v>
      </c>
      <c r="E1155" s="79" t="s">
        <v>5975</v>
      </c>
      <c r="F1155" s="93" t="s">
        <v>6656</v>
      </c>
      <c r="J1155" s="79" t="s">
        <v>1688</v>
      </c>
    </row>
    <row r="1156" spans="1:18" x14ac:dyDescent="0.35">
      <c r="A1156" s="79">
        <v>1158</v>
      </c>
      <c r="B1156" s="80"/>
      <c r="F1156" s="79" t="s">
        <v>6095</v>
      </c>
    </row>
    <row r="1157" spans="1:18" x14ac:dyDescent="0.35">
      <c r="A1157" s="79">
        <v>1159</v>
      </c>
      <c r="B1157" s="80"/>
      <c r="F1157" s="79" t="s">
        <v>6094</v>
      </c>
    </row>
    <row r="1158" spans="1:18" x14ac:dyDescent="0.35">
      <c r="A1158" s="79">
        <v>1160</v>
      </c>
      <c r="B1158" s="80"/>
      <c r="F1158" s="79" t="s">
        <v>6093</v>
      </c>
    </row>
    <row r="1159" spans="1:18" x14ac:dyDescent="0.35">
      <c r="A1159" s="79">
        <v>1161</v>
      </c>
      <c r="B1159" s="80" t="s">
        <v>1651</v>
      </c>
      <c r="C1159" s="79" t="s">
        <v>1651</v>
      </c>
      <c r="D1159" s="79" t="s">
        <v>5954</v>
      </c>
      <c r="E1159" s="79" t="s">
        <v>5975</v>
      </c>
      <c r="F1159" s="79" t="s">
        <v>6084</v>
      </c>
      <c r="J1159" s="79" t="s">
        <v>1652</v>
      </c>
    </row>
    <row r="1160" spans="1:18" x14ac:dyDescent="0.35">
      <c r="A1160" s="79">
        <v>1162</v>
      </c>
      <c r="B1160" s="80"/>
      <c r="F1160" s="79" t="s">
        <v>6092</v>
      </c>
    </row>
    <row r="1161" spans="1:18" x14ac:dyDescent="0.35">
      <c r="A1161" s="79">
        <v>1163</v>
      </c>
      <c r="B1161" s="80"/>
      <c r="F1161" s="79" t="s">
        <v>6089</v>
      </c>
    </row>
    <row r="1162" spans="1:18" x14ac:dyDescent="0.35">
      <c r="A1162" s="79">
        <v>1164</v>
      </c>
      <c r="B1162" s="80"/>
      <c r="F1162" s="79" t="s">
        <v>6081</v>
      </c>
    </row>
    <row r="1163" spans="1:18" x14ac:dyDescent="0.35">
      <c r="A1163" s="79">
        <v>1165</v>
      </c>
      <c r="B1163" s="80" t="s">
        <v>5837</v>
      </c>
      <c r="C1163" s="79" t="s">
        <v>5837</v>
      </c>
      <c r="D1163" s="79" t="s">
        <v>5954</v>
      </c>
      <c r="E1163" s="79" t="s">
        <v>5975</v>
      </c>
      <c r="F1163" s="79" t="s">
        <v>6084</v>
      </c>
      <c r="J1163" s="79" t="s">
        <v>1653</v>
      </c>
    </row>
    <row r="1164" spans="1:18" x14ac:dyDescent="0.35">
      <c r="A1164" s="79">
        <v>1166</v>
      </c>
      <c r="B1164" s="80"/>
      <c r="F1164" s="79" t="s">
        <v>6092</v>
      </c>
    </row>
    <row r="1165" spans="1:18" x14ac:dyDescent="0.35">
      <c r="A1165" s="79">
        <v>1167</v>
      </c>
      <c r="B1165" s="80"/>
      <c r="F1165" s="79" t="s">
        <v>6089</v>
      </c>
    </row>
    <row r="1166" spans="1:18" x14ac:dyDescent="0.35">
      <c r="A1166" s="79">
        <v>1168</v>
      </c>
      <c r="B1166" s="80"/>
      <c r="F1166" s="79" t="s">
        <v>6081</v>
      </c>
      <c r="O1166" s="58" t="s">
        <v>1643</v>
      </c>
      <c r="R1166" s="61">
        <v>10</v>
      </c>
    </row>
    <row r="1167" spans="1:18" x14ac:dyDescent="0.35">
      <c r="A1167" s="79">
        <v>1169</v>
      </c>
      <c r="B1167" s="80" t="s">
        <v>5838</v>
      </c>
      <c r="C1167" s="79" t="s">
        <v>5838</v>
      </c>
      <c r="D1167" s="79" t="s">
        <v>5954</v>
      </c>
      <c r="E1167" s="79" t="s">
        <v>5975</v>
      </c>
      <c r="F1167" s="79" t="s">
        <v>6084</v>
      </c>
      <c r="J1167" s="79" t="s">
        <v>1655</v>
      </c>
      <c r="O1167" s="58" t="s">
        <v>1647</v>
      </c>
      <c r="R1167" s="62">
        <v>10</v>
      </c>
    </row>
    <row r="1168" spans="1:18" x14ac:dyDescent="0.35">
      <c r="A1168" s="79">
        <v>1170</v>
      </c>
      <c r="B1168" s="80"/>
      <c r="F1168" s="79" t="s">
        <v>6092</v>
      </c>
      <c r="O1168" s="58" t="s">
        <v>1650</v>
      </c>
      <c r="R1168" s="61">
        <v>25</v>
      </c>
    </row>
    <row r="1169" spans="1:18" x14ac:dyDescent="0.35">
      <c r="A1169" s="79">
        <v>1171</v>
      </c>
      <c r="B1169" s="80"/>
      <c r="F1169" s="79" t="s">
        <v>6089</v>
      </c>
      <c r="O1169" s="58" t="s">
        <v>1646</v>
      </c>
      <c r="R1169" s="62">
        <v>25</v>
      </c>
    </row>
    <row r="1170" spans="1:18" x14ac:dyDescent="0.35">
      <c r="A1170" s="79">
        <v>1172</v>
      </c>
      <c r="B1170" s="80"/>
      <c r="F1170" s="79" t="s">
        <v>6081</v>
      </c>
      <c r="O1170" s="58" t="s">
        <v>1654</v>
      </c>
      <c r="R1170" s="61">
        <v>25</v>
      </c>
    </row>
    <row r="1171" spans="1:18" x14ac:dyDescent="0.35">
      <c r="A1171" s="79">
        <v>1173</v>
      </c>
      <c r="B1171" s="80" t="s">
        <v>1657</v>
      </c>
      <c r="C1171" s="79" t="s">
        <v>1657</v>
      </c>
      <c r="D1171" s="79" t="s">
        <v>5954</v>
      </c>
      <c r="E1171" s="79" t="s">
        <v>5975</v>
      </c>
      <c r="F1171" s="79" t="s">
        <v>6084</v>
      </c>
      <c r="J1171" s="79" t="s">
        <v>1658</v>
      </c>
      <c r="O1171" s="58" t="s">
        <v>1656</v>
      </c>
      <c r="R1171" s="62">
        <v>25</v>
      </c>
    </row>
    <row r="1172" spans="1:18" x14ac:dyDescent="0.35">
      <c r="A1172" s="79">
        <v>1174</v>
      </c>
      <c r="B1172" s="80"/>
      <c r="F1172" s="79" t="s">
        <v>6091</v>
      </c>
      <c r="O1172" s="58" t="s">
        <v>1110</v>
      </c>
      <c r="R1172" s="61">
        <v>25</v>
      </c>
    </row>
    <row r="1173" spans="1:18" x14ac:dyDescent="0.35">
      <c r="A1173" s="79">
        <v>1175</v>
      </c>
      <c r="B1173" s="80"/>
      <c r="F1173" s="79" t="s">
        <v>6089</v>
      </c>
      <c r="O1173" s="58" t="s">
        <v>1660</v>
      </c>
      <c r="R1173" s="62">
        <v>25</v>
      </c>
    </row>
    <row r="1174" spans="1:18" x14ac:dyDescent="0.35">
      <c r="A1174" s="79">
        <v>1176</v>
      </c>
      <c r="B1174" s="80"/>
      <c r="F1174" s="79" t="s">
        <v>6081</v>
      </c>
      <c r="O1174" s="58" t="s">
        <v>1579</v>
      </c>
      <c r="R1174" s="61">
        <v>25</v>
      </c>
    </row>
    <row r="1175" spans="1:18" x14ac:dyDescent="0.35">
      <c r="A1175" s="79">
        <v>1177</v>
      </c>
      <c r="B1175" s="80" t="s">
        <v>5839</v>
      </c>
      <c r="C1175" s="79" t="s">
        <v>5839</v>
      </c>
      <c r="D1175" s="79" t="s">
        <v>5954</v>
      </c>
      <c r="E1175" s="79" t="s">
        <v>5975</v>
      </c>
      <c r="F1175" s="79" t="s">
        <v>6084</v>
      </c>
      <c r="J1175" s="79" t="s">
        <v>1659</v>
      </c>
      <c r="O1175" s="58" t="s">
        <v>1664</v>
      </c>
      <c r="R1175" s="62">
        <v>25</v>
      </c>
    </row>
    <row r="1176" spans="1:18" x14ac:dyDescent="0.35">
      <c r="A1176" s="79">
        <v>1178</v>
      </c>
      <c r="B1176" s="80"/>
      <c r="F1176" s="79" t="s">
        <v>6091</v>
      </c>
      <c r="O1176" s="58" t="s">
        <v>1666</v>
      </c>
      <c r="R1176" s="61">
        <v>45</v>
      </c>
    </row>
    <row r="1177" spans="1:18" x14ac:dyDescent="0.35">
      <c r="A1177" s="79">
        <v>1179</v>
      </c>
      <c r="B1177" s="80"/>
      <c r="F1177" s="79" t="s">
        <v>6089</v>
      </c>
      <c r="O1177" s="58" t="s">
        <v>1668</v>
      </c>
      <c r="R1177" s="62">
        <v>-10</v>
      </c>
    </row>
    <row r="1178" spans="1:18" x14ac:dyDescent="0.35">
      <c r="A1178" s="79">
        <v>1180</v>
      </c>
      <c r="B1178" s="80"/>
      <c r="F1178" s="79" t="s">
        <v>6081</v>
      </c>
      <c r="O1178" s="58" t="s">
        <v>1671</v>
      </c>
      <c r="R1178" s="61">
        <v>-10</v>
      </c>
    </row>
    <row r="1179" spans="1:18" x14ac:dyDescent="0.35">
      <c r="A1179" s="79">
        <v>1181</v>
      </c>
      <c r="B1179" s="80" t="s">
        <v>5840</v>
      </c>
      <c r="C1179" s="79" t="s">
        <v>5840</v>
      </c>
      <c r="D1179" s="79" t="s">
        <v>5954</v>
      </c>
      <c r="E1179" s="79" t="s">
        <v>5975</v>
      </c>
      <c r="F1179" s="79" t="s">
        <v>6084</v>
      </c>
      <c r="J1179" s="79" t="s">
        <v>1661</v>
      </c>
      <c r="O1179" s="58" t="s">
        <v>1673</v>
      </c>
      <c r="R1179" s="62">
        <v>-10</v>
      </c>
    </row>
    <row r="1180" spans="1:18" x14ac:dyDescent="0.35">
      <c r="A1180" s="79">
        <v>1182</v>
      </c>
      <c r="B1180" s="80"/>
      <c r="F1180" s="79" t="s">
        <v>6091</v>
      </c>
      <c r="O1180" s="58" t="s">
        <v>1597</v>
      </c>
      <c r="R1180" s="61">
        <v>-10</v>
      </c>
    </row>
    <row r="1181" spans="1:18" x14ac:dyDescent="0.35">
      <c r="A1181" s="79">
        <v>1183</v>
      </c>
      <c r="B1181" s="80"/>
      <c r="F1181" s="79" t="s">
        <v>6089</v>
      </c>
      <c r="O1181" s="58" t="s">
        <v>1677</v>
      </c>
      <c r="R1181" s="62">
        <v>-10</v>
      </c>
    </row>
    <row r="1182" spans="1:18" x14ac:dyDescent="0.35">
      <c r="A1182" s="79">
        <v>1184</v>
      </c>
      <c r="B1182" s="80"/>
      <c r="F1182" s="79" t="s">
        <v>6081</v>
      </c>
      <c r="O1182" s="58" t="s">
        <v>1679</v>
      </c>
      <c r="R1182" s="61">
        <v>-10</v>
      </c>
    </row>
    <row r="1183" spans="1:18" x14ac:dyDescent="0.35">
      <c r="A1183" s="79">
        <v>1185</v>
      </c>
      <c r="B1183" s="80" t="s">
        <v>1662</v>
      </c>
      <c r="C1183" s="79" t="s">
        <v>1662</v>
      </c>
      <c r="D1183" s="79" t="s">
        <v>5954</v>
      </c>
      <c r="E1183" s="79" t="s">
        <v>5975</v>
      </c>
      <c r="F1183" s="79" t="s">
        <v>6084</v>
      </c>
      <c r="J1183" s="79" t="s">
        <v>1663</v>
      </c>
      <c r="O1183" s="68" t="s">
        <v>7058</v>
      </c>
      <c r="R1183" s="103">
        <v>6</v>
      </c>
    </row>
    <row r="1184" spans="1:18" x14ac:dyDescent="0.35">
      <c r="A1184" s="79">
        <v>1186</v>
      </c>
      <c r="B1184" s="80"/>
      <c r="F1184" s="79" t="s">
        <v>6090</v>
      </c>
      <c r="O1184" s="68" t="s">
        <v>7059</v>
      </c>
      <c r="R1184" s="60">
        <v>7</v>
      </c>
    </row>
    <row r="1185" spans="1:18" x14ac:dyDescent="0.35">
      <c r="A1185" s="79">
        <v>1187</v>
      </c>
      <c r="B1185" s="80"/>
      <c r="F1185" s="79" t="s">
        <v>6089</v>
      </c>
      <c r="O1185" s="68" t="s">
        <v>7060</v>
      </c>
      <c r="R1185" s="103">
        <v>8</v>
      </c>
    </row>
    <row r="1186" spans="1:18" x14ac:dyDescent="0.35">
      <c r="A1186" s="79">
        <v>1188</v>
      </c>
      <c r="B1186" s="80"/>
      <c r="F1186" s="79" t="s">
        <v>6081</v>
      </c>
      <c r="R1186" s="93"/>
    </row>
    <row r="1187" spans="1:18" x14ac:dyDescent="0.35">
      <c r="A1187" s="79">
        <v>1189</v>
      </c>
      <c r="B1187" s="80" t="s">
        <v>5841</v>
      </c>
      <c r="C1187" s="79" t="s">
        <v>5841</v>
      </c>
      <c r="D1187" s="79" t="s">
        <v>5954</v>
      </c>
      <c r="E1187" s="79" t="s">
        <v>5975</v>
      </c>
      <c r="F1187" s="79" t="s">
        <v>6084</v>
      </c>
      <c r="J1187" s="79" t="s">
        <v>1665</v>
      </c>
    </row>
    <row r="1188" spans="1:18" x14ac:dyDescent="0.35">
      <c r="A1188" s="79">
        <v>1190</v>
      </c>
      <c r="B1188" s="80"/>
      <c r="F1188" s="79" t="s">
        <v>6090</v>
      </c>
    </row>
    <row r="1189" spans="1:18" x14ac:dyDescent="0.35">
      <c r="A1189" s="79">
        <v>1191</v>
      </c>
      <c r="B1189" s="80"/>
      <c r="F1189" s="79" t="s">
        <v>6089</v>
      </c>
    </row>
    <row r="1190" spans="1:18" x14ac:dyDescent="0.35">
      <c r="A1190" s="79">
        <v>1192</v>
      </c>
      <c r="B1190" s="80"/>
      <c r="F1190" s="79" t="s">
        <v>6081</v>
      </c>
    </row>
    <row r="1191" spans="1:18" x14ac:dyDescent="0.35">
      <c r="A1191" s="79">
        <v>1193</v>
      </c>
      <c r="B1191" s="80" t="s">
        <v>5842</v>
      </c>
      <c r="C1191" s="79" t="s">
        <v>5842</v>
      </c>
      <c r="D1191" s="79" t="s">
        <v>5954</v>
      </c>
      <c r="E1191" s="79" t="s">
        <v>5975</v>
      </c>
      <c r="F1191" s="79" t="s">
        <v>6084</v>
      </c>
      <c r="J1191" s="79" t="s">
        <v>1667</v>
      </c>
    </row>
    <row r="1192" spans="1:18" x14ac:dyDescent="0.35">
      <c r="A1192" s="79">
        <v>1194</v>
      </c>
      <c r="B1192" s="80"/>
      <c r="F1192" s="79" t="s">
        <v>6090</v>
      </c>
    </row>
    <row r="1193" spans="1:18" x14ac:dyDescent="0.35">
      <c r="A1193" s="79">
        <v>1195</v>
      </c>
      <c r="B1193" s="80"/>
      <c r="F1193" s="93" t="s">
        <v>6550</v>
      </c>
    </row>
    <row r="1194" spans="1:18" x14ac:dyDescent="0.35">
      <c r="A1194" s="79">
        <v>1196</v>
      </c>
      <c r="B1194" s="80"/>
      <c r="F1194" s="79" t="s">
        <v>6081</v>
      </c>
    </row>
    <row r="1195" spans="1:18" x14ac:dyDescent="0.35">
      <c r="A1195" s="79">
        <v>1197</v>
      </c>
      <c r="B1195" s="80" t="s">
        <v>7063</v>
      </c>
      <c r="C1195" s="79" t="s">
        <v>7063</v>
      </c>
      <c r="D1195" s="79" t="s">
        <v>5954</v>
      </c>
      <c r="E1195" s="79" t="s">
        <v>5975</v>
      </c>
      <c r="F1195" s="79" t="s">
        <v>6084</v>
      </c>
      <c r="J1195" s="79" t="s">
        <v>4694</v>
      </c>
    </row>
    <row r="1196" spans="1:18" x14ac:dyDescent="0.35">
      <c r="A1196" s="79">
        <v>1198</v>
      </c>
      <c r="B1196" s="80"/>
      <c r="F1196" s="93" t="s">
        <v>6624</v>
      </c>
    </row>
    <row r="1197" spans="1:18" x14ac:dyDescent="0.35">
      <c r="A1197" s="79">
        <v>1199</v>
      </c>
      <c r="B1197" s="80"/>
      <c r="F1197" s="93" t="s">
        <v>6551</v>
      </c>
    </row>
    <row r="1198" spans="1:18" x14ac:dyDescent="0.35">
      <c r="A1198" s="79">
        <v>1200</v>
      </c>
      <c r="B1198" s="80"/>
      <c r="F1198" s="79" t="s">
        <v>6081</v>
      </c>
    </row>
    <row r="1199" spans="1:18" x14ac:dyDescent="0.35">
      <c r="A1199" s="79">
        <v>1201</v>
      </c>
      <c r="B1199" s="80" t="s">
        <v>7064</v>
      </c>
      <c r="C1199" s="79" t="s">
        <v>7064</v>
      </c>
      <c r="D1199" s="79" t="s">
        <v>5954</v>
      </c>
      <c r="E1199" s="79" t="s">
        <v>5975</v>
      </c>
      <c r="F1199" s="79" t="s">
        <v>6084</v>
      </c>
      <c r="J1199" s="79" t="s">
        <v>4695</v>
      </c>
    </row>
    <row r="1200" spans="1:18" x14ac:dyDescent="0.35">
      <c r="A1200" s="79">
        <v>1202</v>
      </c>
      <c r="B1200" s="80"/>
      <c r="F1200" s="93" t="s">
        <v>6624</v>
      </c>
    </row>
    <row r="1201" spans="1:10" x14ac:dyDescent="0.35">
      <c r="A1201" s="79">
        <v>1203</v>
      </c>
      <c r="B1201" s="80"/>
      <c r="F1201" s="93" t="s">
        <v>6552</v>
      </c>
    </row>
    <row r="1202" spans="1:10" x14ac:dyDescent="0.35">
      <c r="A1202" s="79">
        <v>1204</v>
      </c>
      <c r="B1202" s="80"/>
      <c r="F1202" s="79" t="s">
        <v>6081</v>
      </c>
    </row>
    <row r="1203" spans="1:10" x14ac:dyDescent="0.35">
      <c r="A1203" s="79">
        <v>1205</v>
      </c>
      <c r="B1203" s="80" t="s">
        <v>7062</v>
      </c>
      <c r="C1203" s="79" t="s">
        <v>7062</v>
      </c>
      <c r="D1203" s="79" t="s">
        <v>5954</v>
      </c>
      <c r="E1203" s="79" t="s">
        <v>5975</v>
      </c>
      <c r="F1203" s="79" t="s">
        <v>6084</v>
      </c>
      <c r="J1203" s="79" t="s">
        <v>4696</v>
      </c>
    </row>
    <row r="1204" spans="1:10" x14ac:dyDescent="0.35">
      <c r="A1204" s="79">
        <v>1206</v>
      </c>
      <c r="B1204" s="80"/>
      <c r="F1204" s="93" t="s">
        <v>6624</v>
      </c>
    </row>
    <row r="1205" spans="1:10" x14ac:dyDescent="0.35">
      <c r="A1205" s="79">
        <v>1207</v>
      </c>
      <c r="B1205" s="80"/>
      <c r="F1205" s="93" t="s">
        <v>6553</v>
      </c>
    </row>
    <row r="1206" spans="1:10" x14ac:dyDescent="0.35">
      <c r="A1206" s="79">
        <v>1208</v>
      </c>
      <c r="B1206" s="80"/>
      <c r="F1206" s="79" t="s">
        <v>6081</v>
      </c>
    </row>
    <row r="1207" spans="1:10" x14ac:dyDescent="0.35">
      <c r="A1207" s="79">
        <v>1209</v>
      </c>
      <c r="B1207" s="80" t="s">
        <v>1669</v>
      </c>
      <c r="C1207" s="79" t="s">
        <v>1669</v>
      </c>
      <c r="D1207" s="79" t="s">
        <v>5954</v>
      </c>
      <c r="E1207" s="79" t="s">
        <v>5975</v>
      </c>
      <c r="F1207" s="79" t="s">
        <v>6084</v>
      </c>
      <c r="J1207" s="79" t="s">
        <v>1670</v>
      </c>
    </row>
    <row r="1208" spans="1:10" x14ac:dyDescent="0.35">
      <c r="A1208" s="79">
        <v>1210</v>
      </c>
      <c r="B1208" s="80"/>
      <c r="F1208" s="79" t="s">
        <v>6065</v>
      </c>
    </row>
    <row r="1209" spans="1:10" x14ac:dyDescent="0.35">
      <c r="A1209" s="79">
        <v>1211</v>
      </c>
      <c r="B1209" s="80"/>
      <c r="F1209" s="79" t="s">
        <v>6088</v>
      </c>
    </row>
    <row r="1210" spans="1:10" x14ac:dyDescent="0.35">
      <c r="A1210" s="79">
        <v>1212</v>
      </c>
      <c r="B1210" s="80"/>
      <c r="F1210" s="79" t="s">
        <v>6081</v>
      </c>
    </row>
    <row r="1211" spans="1:10" x14ac:dyDescent="0.35">
      <c r="A1211" s="79">
        <v>1213</v>
      </c>
      <c r="B1211" s="80" t="s">
        <v>5843</v>
      </c>
      <c r="C1211" s="79" t="s">
        <v>5843</v>
      </c>
      <c r="D1211" s="79" t="s">
        <v>5954</v>
      </c>
      <c r="E1211" s="79" t="s">
        <v>5975</v>
      </c>
      <c r="F1211" s="79" t="s">
        <v>6084</v>
      </c>
      <c r="J1211" s="79" t="s">
        <v>1672</v>
      </c>
    </row>
    <row r="1212" spans="1:10" x14ac:dyDescent="0.35">
      <c r="A1212" s="79">
        <v>1214</v>
      </c>
      <c r="B1212" s="80"/>
      <c r="F1212" s="79" t="s">
        <v>6065</v>
      </c>
    </row>
    <row r="1213" spans="1:10" x14ac:dyDescent="0.35">
      <c r="A1213" s="79">
        <v>1215</v>
      </c>
      <c r="B1213" s="80"/>
      <c r="F1213" s="79" t="s">
        <v>6088</v>
      </c>
    </row>
    <row r="1214" spans="1:10" x14ac:dyDescent="0.35">
      <c r="A1214" s="79">
        <v>1216</v>
      </c>
      <c r="B1214" s="80"/>
      <c r="F1214" s="79" t="s">
        <v>6081</v>
      </c>
    </row>
    <row r="1215" spans="1:10" x14ac:dyDescent="0.35">
      <c r="A1215" s="79">
        <v>1217</v>
      </c>
      <c r="B1215" s="80" t="s">
        <v>5844</v>
      </c>
      <c r="C1215" s="79" t="s">
        <v>5844</v>
      </c>
      <c r="D1215" s="79" t="s">
        <v>5954</v>
      </c>
      <c r="E1215" s="79" t="s">
        <v>5975</v>
      </c>
      <c r="F1215" s="79" t="s">
        <v>6084</v>
      </c>
      <c r="J1215" s="79" t="s">
        <v>1674</v>
      </c>
    </row>
    <row r="1216" spans="1:10" x14ac:dyDescent="0.35">
      <c r="A1216" s="79">
        <v>1218</v>
      </c>
      <c r="B1216" s="80"/>
      <c r="F1216" s="79" t="s">
        <v>6065</v>
      </c>
    </row>
    <row r="1217" spans="1:10" x14ac:dyDescent="0.35">
      <c r="A1217" s="79">
        <v>1219</v>
      </c>
      <c r="B1217" s="80"/>
      <c r="F1217" s="79" t="s">
        <v>6088</v>
      </c>
    </row>
    <row r="1218" spans="1:10" x14ac:dyDescent="0.35">
      <c r="A1218" s="79">
        <v>1220</v>
      </c>
      <c r="B1218" s="80"/>
      <c r="F1218" s="79" t="s">
        <v>6081</v>
      </c>
    </row>
    <row r="1219" spans="1:10" x14ac:dyDescent="0.35">
      <c r="A1219" s="79">
        <v>1221</v>
      </c>
      <c r="B1219" s="80" t="s">
        <v>1675</v>
      </c>
      <c r="C1219" s="79" t="s">
        <v>1675</v>
      </c>
      <c r="D1219" s="79" t="s">
        <v>5954</v>
      </c>
      <c r="E1219" s="79" t="s">
        <v>5975</v>
      </c>
      <c r="F1219" s="79" t="s">
        <v>6084</v>
      </c>
      <c r="J1219" s="79" t="s">
        <v>1676</v>
      </c>
    </row>
    <row r="1220" spans="1:10" x14ac:dyDescent="0.35">
      <c r="A1220" s="79">
        <v>1222</v>
      </c>
      <c r="B1220" s="80"/>
      <c r="F1220" s="79" t="s">
        <v>6045</v>
      </c>
    </row>
    <row r="1221" spans="1:10" x14ac:dyDescent="0.35">
      <c r="A1221" s="79">
        <v>1223</v>
      </c>
      <c r="B1221" s="80"/>
      <c r="F1221" s="79" t="s">
        <v>6088</v>
      </c>
    </row>
    <row r="1222" spans="1:10" x14ac:dyDescent="0.35">
      <c r="A1222" s="79">
        <v>1224</v>
      </c>
      <c r="B1222" s="80"/>
      <c r="F1222" s="79" t="s">
        <v>6081</v>
      </c>
    </row>
    <row r="1223" spans="1:10" x14ac:dyDescent="0.35">
      <c r="A1223" s="79">
        <v>1225</v>
      </c>
      <c r="B1223" s="80" t="s">
        <v>5845</v>
      </c>
      <c r="C1223" s="79" t="s">
        <v>5845</v>
      </c>
      <c r="D1223" s="79" t="s">
        <v>5954</v>
      </c>
      <c r="E1223" s="79" t="s">
        <v>5975</v>
      </c>
      <c r="F1223" s="79" t="s">
        <v>6084</v>
      </c>
      <c r="J1223" s="79" t="s">
        <v>1678</v>
      </c>
    </row>
    <row r="1224" spans="1:10" x14ac:dyDescent="0.35">
      <c r="A1224" s="79">
        <v>1226</v>
      </c>
      <c r="B1224" s="80"/>
      <c r="F1224" s="79" t="s">
        <v>6045</v>
      </c>
    </row>
    <row r="1225" spans="1:10" x14ac:dyDescent="0.35">
      <c r="A1225" s="79">
        <v>1227</v>
      </c>
      <c r="B1225" s="80"/>
      <c r="F1225" s="79" t="s">
        <v>6088</v>
      </c>
    </row>
    <row r="1226" spans="1:10" x14ac:dyDescent="0.35">
      <c r="A1226" s="79">
        <v>1228</v>
      </c>
      <c r="B1226" s="80"/>
      <c r="F1226" s="79" t="s">
        <v>6081</v>
      </c>
    </row>
    <row r="1227" spans="1:10" x14ac:dyDescent="0.35">
      <c r="A1227" s="79">
        <v>1229</v>
      </c>
      <c r="B1227" s="80" t="s">
        <v>5846</v>
      </c>
      <c r="C1227" s="79" t="s">
        <v>5846</v>
      </c>
      <c r="D1227" s="79" t="s">
        <v>5954</v>
      </c>
      <c r="E1227" s="79" t="s">
        <v>5975</v>
      </c>
      <c r="F1227" s="79" t="s">
        <v>6084</v>
      </c>
      <c r="J1227" s="79" t="s">
        <v>1680</v>
      </c>
    </row>
    <row r="1228" spans="1:10" x14ac:dyDescent="0.35">
      <c r="A1228" s="79">
        <v>1230</v>
      </c>
      <c r="B1228" s="80"/>
      <c r="F1228" s="79" t="s">
        <v>6045</v>
      </c>
    </row>
    <row r="1229" spans="1:10" x14ac:dyDescent="0.35">
      <c r="A1229" s="79">
        <v>1231</v>
      </c>
      <c r="B1229" s="80"/>
      <c r="F1229" s="79" t="s">
        <v>6088</v>
      </c>
    </row>
    <row r="1230" spans="1:10" x14ac:dyDescent="0.35">
      <c r="A1230" s="79">
        <v>1232</v>
      </c>
      <c r="B1230" s="80"/>
      <c r="F1230" s="79" t="s">
        <v>6081</v>
      </c>
    </row>
    <row r="1231" spans="1:10" x14ac:dyDescent="0.35">
      <c r="A1231" s="79">
        <v>1233</v>
      </c>
      <c r="B1231" s="80" t="s">
        <v>1689</v>
      </c>
      <c r="C1231" s="79" t="s">
        <v>1689</v>
      </c>
      <c r="D1231" s="79" t="s">
        <v>5954</v>
      </c>
      <c r="E1231" s="79" t="s">
        <v>5975</v>
      </c>
      <c r="F1231" s="93" t="s">
        <v>6656</v>
      </c>
      <c r="J1231" s="79" t="s">
        <v>1690</v>
      </c>
    </row>
    <row r="1232" spans="1:10" x14ac:dyDescent="0.35">
      <c r="A1232" s="79">
        <v>1234</v>
      </c>
      <c r="B1232" s="80"/>
      <c r="F1232" s="79" t="s">
        <v>6087</v>
      </c>
    </row>
    <row r="1233" spans="1:10" x14ac:dyDescent="0.35">
      <c r="A1233" s="79">
        <v>1235</v>
      </c>
      <c r="B1233" s="80"/>
      <c r="F1233" s="79" t="s">
        <v>5988</v>
      </c>
    </row>
    <row r="1234" spans="1:10" x14ac:dyDescent="0.35">
      <c r="A1234" s="79">
        <v>1236</v>
      </c>
      <c r="B1234" s="80"/>
      <c r="F1234" s="79" t="s">
        <v>6003</v>
      </c>
    </row>
    <row r="1235" spans="1:10" x14ac:dyDescent="0.35">
      <c r="A1235" s="79">
        <v>1237</v>
      </c>
      <c r="B1235" s="80" t="s">
        <v>1691</v>
      </c>
      <c r="C1235" s="79" t="s">
        <v>1691</v>
      </c>
      <c r="D1235" s="79" t="s">
        <v>5954</v>
      </c>
      <c r="E1235" s="79" t="s">
        <v>5975</v>
      </c>
      <c r="F1235" s="93" t="s">
        <v>6656</v>
      </c>
      <c r="J1235" s="79" t="s">
        <v>1692</v>
      </c>
    </row>
    <row r="1236" spans="1:10" x14ac:dyDescent="0.35">
      <c r="A1236" s="79">
        <v>1238</v>
      </c>
      <c r="B1236" s="80"/>
      <c r="F1236" s="79" t="s">
        <v>6086</v>
      </c>
    </row>
    <row r="1237" spans="1:10" x14ac:dyDescent="0.35">
      <c r="A1237" s="79">
        <v>1239</v>
      </c>
      <c r="B1237" s="80"/>
      <c r="F1237" s="79" t="s">
        <v>5988</v>
      </c>
    </row>
    <row r="1238" spans="1:10" x14ac:dyDescent="0.35">
      <c r="A1238" s="79">
        <v>1240</v>
      </c>
      <c r="B1238" s="80"/>
      <c r="F1238" s="79" t="s">
        <v>6003</v>
      </c>
    </row>
    <row r="1239" spans="1:10" x14ac:dyDescent="0.35">
      <c r="A1239" s="79">
        <v>1241</v>
      </c>
      <c r="B1239" s="80" t="s">
        <v>1644</v>
      </c>
      <c r="C1239" s="79" t="s">
        <v>1644</v>
      </c>
      <c r="D1239" s="79" t="s">
        <v>5954</v>
      </c>
      <c r="E1239" s="79" t="s">
        <v>5975</v>
      </c>
      <c r="F1239" s="79" t="s">
        <v>6084</v>
      </c>
      <c r="J1239" s="79" t="s">
        <v>1645</v>
      </c>
    </row>
    <row r="1240" spans="1:10" x14ac:dyDescent="0.35">
      <c r="A1240" s="79">
        <v>1242</v>
      </c>
      <c r="B1240" s="80"/>
      <c r="F1240" s="79" t="s">
        <v>6085</v>
      </c>
    </row>
    <row r="1241" spans="1:10" x14ac:dyDescent="0.35">
      <c r="A1241" s="79">
        <v>1243</v>
      </c>
      <c r="B1241" s="80"/>
      <c r="F1241" s="79" t="s">
        <v>6082</v>
      </c>
    </row>
    <row r="1242" spans="1:10" x14ac:dyDescent="0.35">
      <c r="A1242" s="79">
        <v>1244</v>
      </c>
      <c r="B1242" s="80"/>
      <c r="F1242" s="79" t="s">
        <v>6081</v>
      </c>
    </row>
    <row r="1243" spans="1:10" x14ac:dyDescent="0.35">
      <c r="A1243" s="79">
        <v>1245</v>
      </c>
      <c r="B1243" s="80" t="s">
        <v>1648</v>
      </c>
      <c r="C1243" s="79" t="s">
        <v>1648</v>
      </c>
      <c r="D1243" s="79" t="s">
        <v>5954</v>
      </c>
      <c r="E1243" s="79" t="s">
        <v>5975</v>
      </c>
      <c r="F1243" s="79" t="s">
        <v>6084</v>
      </c>
      <c r="J1243" s="79" t="s">
        <v>1649</v>
      </c>
    </row>
    <row r="1244" spans="1:10" x14ac:dyDescent="0.35">
      <c r="A1244" s="79">
        <v>1246</v>
      </c>
      <c r="B1244" s="80"/>
      <c r="F1244" s="79" t="s">
        <v>6083</v>
      </c>
    </row>
    <row r="1245" spans="1:10" x14ac:dyDescent="0.35">
      <c r="A1245" s="79">
        <v>1247</v>
      </c>
      <c r="B1245" s="80"/>
      <c r="F1245" s="79" t="s">
        <v>6082</v>
      </c>
    </row>
    <row r="1246" spans="1:10" x14ac:dyDescent="0.35">
      <c r="A1246" s="79">
        <v>1248</v>
      </c>
      <c r="B1246" s="80"/>
      <c r="F1246" s="79" t="s">
        <v>6081</v>
      </c>
    </row>
    <row r="1247" spans="1:10" x14ac:dyDescent="0.35">
      <c r="A1247" s="79">
        <v>1249</v>
      </c>
      <c r="B1247" s="80" t="s">
        <v>1716</v>
      </c>
      <c r="C1247" s="79" t="s">
        <v>1716</v>
      </c>
      <c r="D1247" s="79" t="s">
        <v>5954</v>
      </c>
      <c r="E1247" s="79" t="s">
        <v>5975</v>
      </c>
      <c r="F1247" s="79" t="s">
        <v>6078</v>
      </c>
      <c r="J1247" s="79" t="s">
        <v>1717</v>
      </c>
    </row>
    <row r="1248" spans="1:10" x14ac:dyDescent="0.35">
      <c r="A1248" s="79">
        <v>1250</v>
      </c>
      <c r="B1248" s="80"/>
      <c r="F1248" s="79" t="s">
        <v>6080</v>
      </c>
    </row>
    <row r="1249" spans="1:18" x14ac:dyDescent="0.35">
      <c r="A1249" s="79">
        <v>1251</v>
      </c>
      <c r="B1249" s="80"/>
      <c r="F1249" s="93" t="s">
        <v>6554</v>
      </c>
    </row>
    <row r="1250" spans="1:18" x14ac:dyDescent="0.35">
      <c r="A1250" s="79">
        <v>1252</v>
      </c>
      <c r="B1250" s="80"/>
      <c r="F1250" s="79" t="s">
        <v>6076</v>
      </c>
    </row>
    <row r="1251" spans="1:18" x14ac:dyDescent="0.35">
      <c r="A1251" s="79">
        <v>1253</v>
      </c>
      <c r="B1251" s="80" t="s">
        <v>5852</v>
      </c>
      <c r="C1251" s="79" t="s">
        <v>5852</v>
      </c>
      <c r="D1251" s="79" t="s">
        <v>5954</v>
      </c>
      <c r="E1251" s="79" t="s">
        <v>5975</v>
      </c>
      <c r="F1251" s="79" t="s">
        <v>6078</v>
      </c>
      <c r="J1251" s="79" t="s">
        <v>1719</v>
      </c>
    </row>
    <row r="1252" spans="1:18" x14ac:dyDescent="0.35">
      <c r="A1252" s="79">
        <v>1254</v>
      </c>
      <c r="B1252" s="80"/>
      <c r="F1252" s="79" t="s">
        <v>6080</v>
      </c>
    </row>
    <row r="1253" spans="1:18" x14ac:dyDescent="0.35">
      <c r="A1253" s="79">
        <v>1255</v>
      </c>
      <c r="B1253" s="80"/>
      <c r="F1253" s="93" t="s">
        <v>6554</v>
      </c>
    </row>
    <row r="1254" spans="1:18" x14ac:dyDescent="0.35">
      <c r="A1254" s="79">
        <v>1256</v>
      </c>
      <c r="B1254" s="80"/>
      <c r="F1254" s="79" t="s">
        <v>6076</v>
      </c>
    </row>
    <row r="1255" spans="1:18" x14ac:dyDescent="0.35">
      <c r="A1255" s="79">
        <v>1257</v>
      </c>
      <c r="B1255" s="80" t="s">
        <v>5853</v>
      </c>
      <c r="C1255" s="79" t="s">
        <v>5853</v>
      </c>
      <c r="D1255" s="79" t="s">
        <v>5954</v>
      </c>
      <c r="E1255" s="79" t="s">
        <v>5975</v>
      </c>
      <c r="F1255" s="79" t="s">
        <v>6078</v>
      </c>
      <c r="J1255" s="79" t="s">
        <v>1720</v>
      </c>
    </row>
    <row r="1256" spans="1:18" x14ac:dyDescent="0.35">
      <c r="A1256" s="79">
        <v>1258</v>
      </c>
      <c r="B1256" s="80"/>
      <c r="F1256" s="79" t="s">
        <v>6080</v>
      </c>
    </row>
    <row r="1257" spans="1:18" x14ac:dyDescent="0.35">
      <c r="A1257" s="79">
        <v>1259</v>
      </c>
      <c r="B1257" s="80"/>
      <c r="F1257" s="93" t="s">
        <v>6554</v>
      </c>
    </row>
    <row r="1258" spans="1:18" x14ac:dyDescent="0.35">
      <c r="A1258" s="79">
        <v>1260</v>
      </c>
      <c r="B1258" s="80"/>
      <c r="F1258" s="79" t="s">
        <v>6076</v>
      </c>
    </row>
    <row r="1259" spans="1:18" x14ac:dyDescent="0.35">
      <c r="A1259" s="79">
        <v>1261</v>
      </c>
      <c r="B1259" s="80" t="s">
        <v>1721</v>
      </c>
      <c r="C1259" s="79" t="s">
        <v>1721</v>
      </c>
      <c r="D1259" s="79" t="s">
        <v>5954</v>
      </c>
      <c r="E1259" s="79" t="s">
        <v>5975</v>
      </c>
      <c r="F1259" s="79" t="s">
        <v>6078</v>
      </c>
      <c r="J1259" s="79" t="s">
        <v>1722</v>
      </c>
    </row>
    <row r="1260" spans="1:18" x14ac:dyDescent="0.35">
      <c r="A1260" s="79">
        <v>1262</v>
      </c>
      <c r="B1260" s="80"/>
      <c r="F1260" s="79" t="s">
        <v>6079</v>
      </c>
      <c r="O1260" s="58" t="s">
        <v>1715</v>
      </c>
      <c r="R1260" s="61">
        <v>25</v>
      </c>
    </row>
    <row r="1261" spans="1:18" x14ac:dyDescent="0.35">
      <c r="A1261" s="79">
        <v>1263</v>
      </c>
      <c r="B1261" s="80"/>
      <c r="F1261" s="93" t="s">
        <v>6554</v>
      </c>
      <c r="O1261" s="58" t="s">
        <v>1718</v>
      </c>
      <c r="R1261" s="62">
        <v>25</v>
      </c>
    </row>
    <row r="1262" spans="1:18" x14ac:dyDescent="0.35">
      <c r="A1262" s="79">
        <v>1264</v>
      </c>
      <c r="B1262" s="80"/>
      <c r="F1262" s="79" t="s">
        <v>6076</v>
      </c>
      <c r="O1262" s="58" t="s">
        <v>1632</v>
      </c>
      <c r="R1262" s="61">
        <v>25</v>
      </c>
    </row>
    <row r="1263" spans="1:18" x14ac:dyDescent="0.35">
      <c r="A1263" s="79">
        <v>1265</v>
      </c>
      <c r="B1263" s="80" t="s">
        <v>5854</v>
      </c>
      <c r="C1263" s="79" t="s">
        <v>5854</v>
      </c>
      <c r="D1263" s="79" t="s">
        <v>5954</v>
      </c>
      <c r="E1263" s="79" t="s">
        <v>5975</v>
      </c>
      <c r="F1263" s="79" t="s">
        <v>6078</v>
      </c>
      <c r="J1263" s="79" t="s">
        <v>1723</v>
      </c>
      <c r="O1263" s="58" t="s">
        <v>1714</v>
      </c>
      <c r="R1263" s="62">
        <v>25</v>
      </c>
    </row>
    <row r="1264" spans="1:18" x14ac:dyDescent="0.35">
      <c r="A1264" s="79">
        <v>1266</v>
      </c>
      <c r="B1264" s="80"/>
      <c r="F1264" s="79" t="s">
        <v>6079</v>
      </c>
      <c r="O1264" s="58" t="s">
        <v>1636</v>
      </c>
      <c r="R1264" s="61">
        <v>25</v>
      </c>
    </row>
    <row r="1265" spans="1:18" x14ac:dyDescent="0.35">
      <c r="A1265" s="79">
        <v>1267</v>
      </c>
      <c r="B1265" s="80"/>
      <c r="F1265" s="93" t="s">
        <v>6554</v>
      </c>
      <c r="O1265" s="58" t="s">
        <v>1724</v>
      </c>
      <c r="R1265" s="62">
        <v>25</v>
      </c>
    </row>
    <row r="1266" spans="1:18" x14ac:dyDescent="0.35">
      <c r="A1266" s="79">
        <v>1268</v>
      </c>
      <c r="B1266" s="80"/>
      <c r="F1266" s="79" t="s">
        <v>6076</v>
      </c>
      <c r="O1266" s="58" t="s">
        <v>1726</v>
      </c>
      <c r="R1266" s="61">
        <v>25</v>
      </c>
    </row>
    <row r="1267" spans="1:18" x14ac:dyDescent="0.35">
      <c r="A1267" s="79">
        <v>1269</v>
      </c>
      <c r="B1267" s="80" t="s">
        <v>5855</v>
      </c>
      <c r="C1267" s="79" t="s">
        <v>5855</v>
      </c>
      <c r="D1267" s="79" t="s">
        <v>5954</v>
      </c>
      <c r="E1267" s="79" t="s">
        <v>5975</v>
      </c>
      <c r="F1267" s="79" t="s">
        <v>6078</v>
      </c>
      <c r="J1267" s="79" t="s">
        <v>1725</v>
      </c>
      <c r="O1267" s="58" t="s">
        <v>1729</v>
      </c>
      <c r="R1267" s="62">
        <v>25</v>
      </c>
    </row>
    <row r="1268" spans="1:18" x14ac:dyDescent="0.35">
      <c r="A1268" s="79">
        <v>1270</v>
      </c>
      <c r="B1268" s="80"/>
      <c r="F1268" s="79" t="s">
        <v>6079</v>
      </c>
      <c r="O1268" s="58" t="s">
        <v>1731</v>
      </c>
      <c r="R1268" s="61">
        <v>35</v>
      </c>
    </row>
    <row r="1269" spans="1:18" x14ac:dyDescent="0.35">
      <c r="A1269" s="79">
        <v>1271</v>
      </c>
      <c r="B1269" s="80"/>
      <c r="F1269" s="93" t="s">
        <v>6554</v>
      </c>
      <c r="O1269" s="58" t="s">
        <v>1733</v>
      </c>
      <c r="R1269" s="62">
        <v>-15</v>
      </c>
    </row>
    <row r="1270" spans="1:18" x14ac:dyDescent="0.35">
      <c r="A1270" s="79">
        <v>1272</v>
      </c>
      <c r="B1270" s="80"/>
      <c r="F1270" s="79" t="s">
        <v>6076</v>
      </c>
      <c r="O1270" s="58" t="s">
        <v>1736</v>
      </c>
      <c r="R1270" s="61">
        <v>-15</v>
      </c>
    </row>
    <row r="1271" spans="1:18" x14ac:dyDescent="0.35">
      <c r="A1271" s="79">
        <v>1273</v>
      </c>
      <c r="B1271" s="80" t="s">
        <v>1727</v>
      </c>
      <c r="C1271" s="79" t="s">
        <v>1727</v>
      </c>
      <c r="D1271" s="79" t="s">
        <v>5954</v>
      </c>
      <c r="E1271" s="79" t="s">
        <v>5975</v>
      </c>
      <c r="F1271" s="79" t="s">
        <v>6078</v>
      </c>
      <c r="J1271" s="79" t="s">
        <v>1728</v>
      </c>
      <c r="O1271" s="58" t="s">
        <v>1738</v>
      </c>
      <c r="R1271" s="62">
        <v>-15</v>
      </c>
    </row>
    <row r="1272" spans="1:18" x14ac:dyDescent="0.35">
      <c r="A1272" s="79">
        <v>1274</v>
      </c>
      <c r="B1272" s="80"/>
      <c r="F1272" s="79" t="s">
        <v>6079</v>
      </c>
      <c r="O1272" s="68" t="s">
        <v>3621</v>
      </c>
      <c r="R1272" s="61">
        <v>-10</v>
      </c>
    </row>
    <row r="1273" spans="1:18" x14ac:dyDescent="0.35">
      <c r="A1273" s="79">
        <v>1275</v>
      </c>
      <c r="B1273" s="80"/>
      <c r="F1273" s="93" t="s">
        <v>6555</v>
      </c>
      <c r="O1273" s="68" t="s">
        <v>3622</v>
      </c>
      <c r="R1273" s="62">
        <v>-10</v>
      </c>
    </row>
    <row r="1274" spans="1:18" x14ac:dyDescent="0.35">
      <c r="A1274" s="79">
        <v>1276</v>
      </c>
      <c r="B1274" s="80"/>
      <c r="F1274" s="93" t="s">
        <v>6558</v>
      </c>
      <c r="O1274" s="68" t="s">
        <v>3623</v>
      </c>
      <c r="R1274" s="61">
        <v>-10</v>
      </c>
    </row>
    <row r="1275" spans="1:18" x14ac:dyDescent="0.35">
      <c r="A1275" s="79">
        <v>1277</v>
      </c>
      <c r="B1275" s="80" t="s">
        <v>5856</v>
      </c>
      <c r="C1275" s="79" t="s">
        <v>5856</v>
      </c>
      <c r="D1275" s="79" t="s">
        <v>5954</v>
      </c>
      <c r="E1275" s="79" t="s">
        <v>5975</v>
      </c>
      <c r="F1275" s="79" t="s">
        <v>6078</v>
      </c>
      <c r="J1275" s="79" t="s">
        <v>1730</v>
      </c>
      <c r="O1275" s="58" t="s">
        <v>1059</v>
      </c>
      <c r="R1275" s="62"/>
    </row>
    <row r="1276" spans="1:18" x14ac:dyDescent="0.35">
      <c r="A1276" s="79">
        <v>1278</v>
      </c>
      <c r="B1276" s="80"/>
      <c r="F1276" s="79" t="s">
        <v>6079</v>
      </c>
      <c r="O1276" s="58" t="s">
        <v>1071</v>
      </c>
      <c r="R1276" s="61"/>
    </row>
    <row r="1277" spans="1:18" x14ac:dyDescent="0.35">
      <c r="A1277" s="79">
        <v>1279</v>
      </c>
      <c r="B1277" s="80"/>
      <c r="F1277" s="93" t="s">
        <v>6556</v>
      </c>
      <c r="O1277" s="68" t="s">
        <v>3479</v>
      </c>
      <c r="R1277" s="102">
        <v>4</v>
      </c>
    </row>
    <row r="1278" spans="1:18" x14ac:dyDescent="0.35">
      <c r="A1278" s="79">
        <v>1280</v>
      </c>
      <c r="B1278" s="80"/>
      <c r="F1278" s="93" t="s">
        <v>6558</v>
      </c>
      <c r="O1278" s="68" t="s">
        <v>3487</v>
      </c>
      <c r="R1278" s="102">
        <v>5</v>
      </c>
    </row>
    <row r="1279" spans="1:18" x14ac:dyDescent="0.35">
      <c r="A1279" s="79">
        <v>1281</v>
      </c>
      <c r="B1279" s="80" t="s">
        <v>5857</v>
      </c>
      <c r="C1279" s="79" t="s">
        <v>5857</v>
      </c>
      <c r="D1279" s="79" t="s">
        <v>5954</v>
      </c>
      <c r="E1279" s="79" t="s">
        <v>5975</v>
      </c>
      <c r="F1279" s="79" t="s">
        <v>6078</v>
      </c>
      <c r="J1279" s="79" t="s">
        <v>1732</v>
      </c>
      <c r="O1279" s="68" t="s">
        <v>3488</v>
      </c>
      <c r="R1279" s="102">
        <v>6</v>
      </c>
    </row>
    <row r="1280" spans="1:18" x14ac:dyDescent="0.35">
      <c r="A1280" s="79">
        <v>1282</v>
      </c>
      <c r="B1280" s="80"/>
      <c r="F1280" s="79" t="s">
        <v>6079</v>
      </c>
    </row>
    <row r="1281" spans="1:15" x14ac:dyDescent="0.35">
      <c r="A1281" s="79">
        <v>1283</v>
      </c>
      <c r="B1281" s="80"/>
      <c r="F1281" s="93" t="s">
        <v>6557</v>
      </c>
      <c r="M1281" s="62" t="s">
        <v>49</v>
      </c>
      <c r="N1281" s="62" t="s">
        <v>1569</v>
      </c>
      <c r="O1281" s="62">
        <v>25</v>
      </c>
    </row>
    <row r="1282" spans="1:15" x14ac:dyDescent="0.35">
      <c r="A1282" s="79">
        <v>1284</v>
      </c>
      <c r="B1282" s="80"/>
      <c r="F1282" s="93" t="s">
        <v>6558</v>
      </c>
      <c r="M1282" s="61" t="s">
        <v>49</v>
      </c>
      <c r="N1282" s="61" t="s">
        <v>1617</v>
      </c>
      <c r="O1282" s="61">
        <v>25</v>
      </c>
    </row>
    <row r="1283" spans="1:15" x14ac:dyDescent="0.35">
      <c r="A1283" s="79">
        <v>1285</v>
      </c>
      <c r="B1283" s="80" t="s">
        <v>5906</v>
      </c>
      <c r="C1283" s="79" t="s">
        <v>5906</v>
      </c>
      <c r="D1283" s="79" t="s">
        <v>5954</v>
      </c>
      <c r="E1283" s="79" t="s">
        <v>5975</v>
      </c>
      <c r="F1283" s="79" t="s">
        <v>6078</v>
      </c>
      <c r="J1283" s="79" t="s">
        <v>3490</v>
      </c>
      <c r="M1283" s="62" t="s">
        <v>54</v>
      </c>
      <c r="N1283" s="62" t="s">
        <v>1617</v>
      </c>
      <c r="O1283" s="62">
        <v>15</v>
      </c>
    </row>
    <row r="1284" spans="1:15" x14ac:dyDescent="0.35">
      <c r="A1284" s="79">
        <v>1286</v>
      </c>
      <c r="B1284" s="80"/>
      <c r="F1284" s="93" t="s">
        <v>6623</v>
      </c>
      <c r="M1284" s="61" t="s">
        <v>57</v>
      </c>
      <c r="N1284" s="61" t="s">
        <v>1617</v>
      </c>
      <c r="O1284" s="61">
        <v>10</v>
      </c>
    </row>
    <row r="1285" spans="1:15" x14ac:dyDescent="0.35">
      <c r="A1285" s="79">
        <v>1287</v>
      </c>
      <c r="B1285" s="80"/>
      <c r="F1285" s="93" t="s">
        <v>6560</v>
      </c>
      <c r="M1285" s="62" t="s">
        <v>56</v>
      </c>
      <c r="N1285" s="62" t="s">
        <v>1617</v>
      </c>
      <c r="O1285" s="62">
        <v>15</v>
      </c>
    </row>
    <row r="1286" spans="1:15" x14ac:dyDescent="0.35">
      <c r="A1286" s="79">
        <v>1288</v>
      </c>
      <c r="B1286" s="80"/>
      <c r="F1286" s="93" t="s">
        <v>6558</v>
      </c>
      <c r="M1286" s="61" t="s">
        <v>55</v>
      </c>
      <c r="N1286" s="61" t="s">
        <v>1617</v>
      </c>
      <c r="O1286" s="61">
        <v>15</v>
      </c>
    </row>
    <row r="1287" spans="1:15" x14ac:dyDescent="0.35">
      <c r="A1287" s="79">
        <v>1289</v>
      </c>
      <c r="B1287" s="80" t="s">
        <v>5907</v>
      </c>
      <c r="C1287" s="79" t="s">
        <v>5907</v>
      </c>
      <c r="D1287" s="79" t="s">
        <v>5954</v>
      </c>
      <c r="E1287" s="79" t="s">
        <v>5975</v>
      </c>
      <c r="F1287" s="79" t="s">
        <v>6078</v>
      </c>
      <c r="J1287" s="79" t="s">
        <v>3513</v>
      </c>
      <c r="M1287" s="62" t="s">
        <v>51</v>
      </c>
      <c r="N1287" s="62" t="s">
        <v>1617</v>
      </c>
      <c r="O1287" s="62">
        <v>15</v>
      </c>
    </row>
    <row r="1288" spans="1:15" x14ac:dyDescent="0.35">
      <c r="A1288" s="79">
        <v>1290</v>
      </c>
      <c r="B1288" s="80"/>
      <c r="F1288" s="93" t="s">
        <v>6623</v>
      </c>
      <c r="M1288" s="61" t="s">
        <v>49</v>
      </c>
      <c r="N1288" s="61" t="s">
        <v>1569</v>
      </c>
      <c r="O1288" s="61">
        <v>25</v>
      </c>
    </row>
    <row r="1289" spans="1:15" x14ac:dyDescent="0.35">
      <c r="A1289" s="79">
        <v>1291</v>
      </c>
      <c r="B1289" s="80"/>
      <c r="F1289" s="93" t="s">
        <v>6561</v>
      </c>
      <c r="M1289" s="62" t="s">
        <v>49</v>
      </c>
      <c r="N1289" s="62" t="s">
        <v>1617</v>
      </c>
      <c r="O1289" s="62">
        <v>35</v>
      </c>
    </row>
    <row r="1290" spans="1:15" x14ac:dyDescent="0.35">
      <c r="A1290" s="79">
        <v>1292</v>
      </c>
      <c r="B1290" s="80"/>
      <c r="F1290" s="93" t="s">
        <v>6558</v>
      </c>
      <c r="M1290" s="61" t="s">
        <v>54</v>
      </c>
      <c r="N1290" s="61" t="s">
        <v>1617</v>
      </c>
      <c r="O1290" s="61">
        <v>20</v>
      </c>
    </row>
    <row r="1291" spans="1:15" x14ac:dyDescent="0.35">
      <c r="A1291" s="79">
        <v>1293</v>
      </c>
      <c r="B1291" s="80" t="s">
        <v>5908</v>
      </c>
      <c r="C1291" s="79" t="s">
        <v>5908</v>
      </c>
      <c r="D1291" s="79" t="s">
        <v>5954</v>
      </c>
      <c r="E1291" s="79" t="s">
        <v>5975</v>
      </c>
      <c r="F1291" s="79" t="s">
        <v>6078</v>
      </c>
      <c r="J1291" s="79" t="s">
        <v>3514</v>
      </c>
      <c r="M1291" s="62" t="s">
        <v>57</v>
      </c>
      <c r="N1291" s="62" t="s">
        <v>1617</v>
      </c>
      <c r="O1291" s="62">
        <v>15</v>
      </c>
    </row>
    <row r="1292" spans="1:15" x14ac:dyDescent="0.35">
      <c r="A1292" s="79">
        <v>1294</v>
      </c>
      <c r="B1292" s="80"/>
      <c r="F1292" s="93" t="s">
        <v>6623</v>
      </c>
      <c r="M1292" s="61" t="s">
        <v>56</v>
      </c>
      <c r="N1292" s="61" t="s">
        <v>1617</v>
      </c>
      <c r="O1292" s="61">
        <v>20</v>
      </c>
    </row>
    <row r="1293" spans="1:15" x14ac:dyDescent="0.35">
      <c r="A1293" s="79">
        <v>1295</v>
      </c>
      <c r="B1293" s="80"/>
      <c r="F1293" s="93" t="s">
        <v>6559</v>
      </c>
      <c r="M1293" s="62" t="s">
        <v>55</v>
      </c>
      <c r="N1293" s="62" t="s">
        <v>1617</v>
      </c>
      <c r="O1293" s="62">
        <v>20</v>
      </c>
    </row>
    <row r="1294" spans="1:15" x14ac:dyDescent="0.35">
      <c r="A1294" s="79">
        <v>1296</v>
      </c>
      <c r="B1294" s="80"/>
      <c r="F1294" s="93" t="s">
        <v>6558</v>
      </c>
      <c r="M1294" s="61" t="s">
        <v>51</v>
      </c>
      <c r="N1294" s="61" t="s">
        <v>1617</v>
      </c>
      <c r="O1294" s="61">
        <v>20</v>
      </c>
    </row>
    <row r="1295" spans="1:15" x14ac:dyDescent="0.35">
      <c r="A1295" s="79">
        <v>1297</v>
      </c>
      <c r="B1295" s="80" t="s">
        <v>1734</v>
      </c>
      <c r="C1295" s="79" t="s">
        <v>1734</v>
      </c>
      <c r="D1295" s="79" t="s">
        <v>5954</v>
      </c>
      <c r="E1295" s="79" t="s">
        <v>5975</v>
      </c>
      <c r="F1295" s="79" t="s">
        <v>6078</v>
      </c>
      <c r="J1295" s="79" t="s">
        <v>1735</v>
      </c>
      <c r="M1295" s="62" t="s">
        <v>49</v>
      </c>
      <c r="N1295" s="62" t="s">
        <v>1569</v>
      </c>
      <c r="O1295" s="62">
        <v>35</v>
      </c>
    </row>
    <row r="1296" spans="1:15" x14ac:dyDescent="0.35">
      <c r="A1296" s="79">
        <v>1298</v>
      </c>
      <c r="B1296" s="80"/>
      <c r="F1296" s="79" t="s">
        <v>6065</v>
      </c>
      <c r="M1296" s="61" t="s">
        <v>49</v>
      </c>
      <c r="N1296" s="61" t="s">
        <v>1617</v>
      </c>
      <c r="O1296" s="61">
        <v>45</v>
      </c>
    </row>
    <row r="1297" spans="1:15" x14ac:dyDescent="0.35">
      <c r="A1297" s="79">
        <v>1299</v>
      </c>
      <c r="B1297" s="80"/>
      <c r="F1297" s="79" t="s">
        <v>6077</v>
      </c>
      <c r="M1297" s="62" t="s">
        <v>54</v>
      </c>
      <c r="N1297" s="62" t="s">
        <v>1617</v>
      </c>
      <c r="O1297" s="62">
        <v>30</v>
      </c>
    </row>
    <row r="1298" spans="1:15" x14ac:dyDescent="0.35">
      <c r="A1298" s="79">
        <v>1300</v>
      </c>
      <c r="B1298" s="80"/>
      <c r="F1298" s="79" t="s">
        <v>6076</v>
      </c>
      <c r="M1298" s="61" t="s">
        <v>57</v>
      </c>
      <c r="N1298" s="61" t="s">
        <v>1617</v>
      </c>
      <c r="O1298" s="61">
        <v>30</v>
      </c>
    </row>
    <row r="1299" spans="1:15" x14ac:dyDescent="0.35">
      <c r="A1299" s="79">
        <v>1301</v>
      </c>
      <c r="B1299" s="80" t="s">
        <v>5858</v>
      </c>
      <c r="C1299" s="79" t="s">
        <v>5858</v>
      </c>
      <c r="D1299" s="79" t="s">
        <v>5954</v>
      </c>
      <c r="E1299" s="79" t="s">
        <v>5975</v>
      </c>
      <c r="F1299" s="79" t="s">
        <v>6078</v>
      </c>
      <c r="J1299" s="79" t="s">
        <v>1737</v>
      </c>
      <c r="M1299" s="62" t="s">
        <v>56</v>
      </c>
      <c r="N1299" s="62" t="s">
        <v>1617</v>
      </c>
      <c r="O1299" s="62">
        <v>30</v>
      </c>
    </row>
    <row r="1300" spans="1:15" x14ac:dyDescent="0.35">
      <c r="A1300" s="79">
        <v>1302</v>
      </c>
      <c r="B1300" s="80"/>
      <c r="F1300" s="79" t="s">
        <v>6065</v>
      </c>
      <c r="M1300" s="61" t="s">
        <v>55</v>
      </c>
      <c r="N1300" s="61" t="s">
        <v>1617</v>
      </c>
      <c r="O1300" s="61">
        <v>30</v>
      </c>
    </row>
    <row r="1301" spans="1:15" x14ac:dyDescent="0.35">
      <c r="A1301" s="79">
        <v>1303</v>
      </c>
      <c r="B1301" s="80"/>
      <c r="F1301" s="79" t="s">
        <v>6077</v>
      </c>
      <c r="M1301" s="62" t="s">
        <v>51</v>
      </c>
      <c r="N1301" s="62" t="s">
        <v>1617</v>
      </c>
      <c r="O1301" s="62">
        <v>30</v>
      </c>
    </row>
    <row r="1302" spans="1:15" x14ac:dyDescent="0.35">
      <c r="A1302" s="79">
        <v>1304</v>
      </c>
      <c r="B1302" s="80"/>
      <c r="F1302" s="79" t="s">
        <v>6076</v>
      </c>
      <c r="M1302" s="61" t="s">
        <v>49</v>
      </c>
      <c r="N1302" s="61" t="s">
        <v>1587</v>
      </c>
      <c r="O1302" s="61">
        <v>-15</v>
      </c>
    </row>
    <row r="1303" spans="1:15" x14ac:dyDescent="0.35">
      <c r="A1303" s="79">
        <v>1305</v>
      </c>
      <c r="B1303" s="80" t="s">
        <v>5859</v>
      </c>
      <c r="C1303" s="79" t="s">
        <v>5859</v>
      </c>
      <c r="D1303" s="79" t="s">
        <v>5954</v>
      </c>
      <c r="E1303" s="79" t="s">
        <v>5975</v>
      </c>
      <c r="F1303" s="79" t="s">
        <v>6078</v>
      </c>
      <c r="J1303" s="79" t="s">
        <v>1739</v>
      </c>
      <c r="M1303" s="62" t="s">
        <v>49</v>
      </c>
      <c r="N1303" s="62" t="s">
        <v>1587</v>
      </c>
      <c r="O1303" s="62">
        <v>-15</v>
      </c>
    </row>
    <row r="1304" spans="1:15" x14ac:dyDescent="0.35">
      <c r="A1304" s="79">
        <v>1306</v>
      </c>
      <c r="B1304" s="80"/>
      <c r="F1304" s="79" t="s">
        <v>6065</v>
      </c>
      <c r="M1304" s="61" t="s">
        <v>49</v>
      </c>
      <c r="N1304" s="61" t="s">
        <v>1587</v>
      </c>
      <c r="O1304" s="61">
        <v>-15</v>
      </c>
    </row>
    <row r="1305" spans="1:15" x14ac:dyDescent="0.35">
      <c r="A1305" s="79">
        <v>1307</v>
      </c>
      <c r="B1305" s="80"/>
      <c r="F1305" s="79" t="s">
        <v>6077</v>
      </c>
      <c r="M1305" s="62" t="s">
        <v>49</v>
      </c>
      <c r="N1305" s="62" t="s">
        <v>1587</v>
      </c>
      <c r="O1305" s="62">
        <v>-10</v>
      </c>
    </row>
    <row r="1306" spans="1:15" x14ac:dyDescent="0.35">
      <c r="A1306" s="79">
        <v>1308</v>
      </c>
      <c r="B1306" s="80"/>
      <c r="F1306" s="79" t="s">
        <v>6076</v>
      </c>
      <c r="M1306" s="61" t="s">
        <v>49</v>
      </c>
      <c r="N1306" s="61" t="s">
        <v>1587</v>
      </c>
      <c r="O1306" s="61">
        <v>-10</v>
      </c>
    </row>
    <row r="1307" spans="1:15" x14ac:dyDescent="0.35">
      <c r="A1307" s="79">
        <v>1309</v>
      </c>
      <c r="B1307" s="80" t="s">
        <v>5860</v>
      </c>
      <c r="C1307" s="79" t="s">
        <v>5860</v>
      </c>
      <c r="D1307" s="79" t="s">
        <v>5954</v>
      </c>
      <c r="E1307" s="79" t="s">
        <v>5975</v>
      </c>
      <c r="F1307" s="79" t="s">
        <v>6078</v>
      </c>
      <c r="J1307" s="79" t="s">
        <v>3624</v>
      </c>
      <c r="M1307" s="62" t="s">
        <v>49</v>
      </c>
      <c r="N1307" s="62" t="s">
        <v>1587</v>
      </c>
      <c r="O1307" s="62">
        <v>-10</v>
      </c>
    </row>
    <row r="1308" spans="1:15" x14ac:dyDescent="0.35">
      <c r="A1308" s="79">
        <v>1310</v>
      </c>
      <c r="B1308" s="80"/>
      <c r="F1308" s="79" t="s">
        <v>6065</v>
      </c>
    </row>
    <row r="1309" spans="1:15" x14ac:dyDescent="0.35">
      <c r="A1309" s="79">
        <v>1311</v>
      </c>
      <c r="B1309" s="80"/>
      <c r="F1309" s="93" t="s">
        <v>6562</v>
      </c>
    </row>
    <row r="1310" spans="1:15" x14ac:dyDescent="0.35">
      <c r="A1310" s="79">
        <v>1312</v>
      </c>
      <c r="B1310" s="80"/>
      <c r="F1310" s="79" t="s">
        <v>6076</v>
      </c>
    </row>
    <row r="1311" spans="1:15" x14ac:dyDescent="0.35">
      <c r="A1311" s="79">
        <v>1313</v>
      </c>
      <c r="B1311" s="80" t="s">
        <v>5861</v>
      </c>
      <c r="C1311" s="79" t="s">
        <v>5861</v>
      </c>
      <c r="D1311" s="79" t="s">
        <v>5954</v>
      </c>
      <c r="E1311" s="79" t="s">
        <v>5975</v>
      </c>
      <c r="F1311" s="79" t="s">
        <v>6078</v>
      </c>
      <c r="J1311" s="79" t="s">
        <v>3625</v>
      </c>
    </row>
    <row r="1312" spans="1:15" x14ac:dyDescent="0.35">
      <c r="A1312" s="79">
        <v>1314</v>
      </c>
      <c r="B1312" s="80"/>
      <c r="F1312" s="79" t="s">
        <v>6065</v>
      </c>
    </row>
    <row r="1313" spans="1:10" x14ac:dyDescent="0.35">
      <c r="A1313" s="79">
        <v>1315</v>
      </c>
      <c r="B1313" s="80"/>
      <c r="F1313" s="93" t="s">
        <v>6562</v>
      </c>
    </row>
    <row r="1314" spans="1:10" x14ac:dyDescent="0.35">
      <c r="A1314" s="79">
        <v>1316</v>
      </c>
      <c r="B1314" s="80"/>
      <c r="F1314" s="79" t="s">
        <v>6076</v>
      </c>
    </row>
    <row r="1315" spans="1:10" x14ac:dyDescent="0.35">
      <c r="A1315" s="79">
        <v>1317</v>
      </c>
      <c r="B1315" s="80" t="s">
        <v>5862</v>
      </c>
      <c r="C1315" s="79" t="s">
        <v>5862</v>
      </c>
      <c r="D1315" s="79" t="s">
        <v>5954</v>
      </c>
      <c r="E1315" s="79" t="s">
        <v>5975</v>
      </c>
      <c r="F1315" s="79" t="s">
        <v>6078</v>
      </c>
      <c r="J1315" s="79" t="s">
        <v>3626</v>
      </c>
    </row>
    <row r="1316" spans="1:10" x14ac:dyDescent="0.35">
      <c r="A1316" s="79">
        <v>1318</v>
      </c>
      <c r="B1316" s="80"/>
      <c r="F1316" s="79" t="s">
        <v>6065</v>
      </c>
    </row>
    <row r="1317" spans="1:10" x14ac:dyDescent="0.35">
      <c r="A1317" s="79">
        <v>1319</v>
      </c>
      <c r="B1317" s="80"/>
      <c r="F1317" s="93" t="s">
        <v>6562</v>
      </c>
    </row>
    <row r="1318" spans="1:10" x14ac:dyDescent="0.35">
      <c r="A1318" s="79">
        <v>1320</v>
      </c>
      <c r="B1318" s="80"/>
      <c r="F1318" s="79" t="s">
        <v>6076</v>
      </c>
    </row>
    <row r="1319" spans="1:10" x14ac:dyDescent="0.35">
      <c r="A1319" s="79">
        <v>1321</v>
      </c>
      <c r="B1319" s="80" t="s">
        <v>1783</v>
      </c>
      <c r="C1319" s="79" t="s">
        <v>1783</v>
      </c>
      <c r="D1319" s="79" t="s">
        <v>5954</v>
      </c>
      <c r="E1319" s="79" t="s">
        <v>5975</v>
      </c>
      <c r="F1319" s="79" t="s">
        <v>6002</v>
      </c>
      <c r="J1319" s="79" t="s">
        <v>1784</v>
      </c>
    </row>
    <row r="1320" spans="1:10" x14ac:dyDescent="0.35">
      <c r="A1320" s="79">
        <v>1322</v>
      </c>
      <c r="B1320" s="80"/>
      <c r="F1320" s="79" t="s">
        <v>6075</v>
      </c>
    </row>
    <row r="1321" spans="1:10" x14ac:dyDescent="0.35">
      <c r="A1321" s="79">
        <v>1323</v>
      </c>
      <c r="B1321" s="80"/>
      <c r="F1321" s="79" t="s">
        <v>6000</v>
      </c>
    </row>
    <row r="1322" spans="1:10" x14ac:dyDescent="0.35">
      <c r="A1322" s="79">
        <v>1324</v>
      </c>
      <c r="B1322" s="80"/>
      <c r="F1322" s="79" t="s">
        <v>5999</v>
      </c>
    </row>
    <row r="1323" spans="1:10" x14ac:dyDescent="0.35">
      <c r="A1323" s="79">
        <v>1325</v>
      </c>
      <c r="B1323" s="80" t="s">
        <v>1785</v>
      </c>
      <c r="C1323" s="79" t="s">
        <v>1785</v>
      </c>
      <c r="D1323" s="79" t="s">
        <v>5954</v>
      </c>
      <c r="E1323" s="79" t="s">
        <v>5975</v>
      </c>
      <c r="F1323" s="93" t="s">
        <v>6672</v>
      </c>
      <c r="J1323" s="79" t="s">
        <v>1786</v>
      </c>
    </row>
    <row r="1324" spans="1:10" x14ac:dyDescent="0.35">
      <c r="A1324" s="79">
        <v>1326</v>
      </c>
      <c r="B1324" s="80"/>
      <c r="F1324" s="79" t="s">
        <v>6074</v>
      </c>
    </row>
    <row r="1325" spans="1:10" x14ac:dyDescent="0.35">
      <c r="A1325" s="79">
        <v>1327</v>
      </c>
      <c r="B1325" s="80"/>
      <c r="F1325" s="79" t="s">
        <v>6073</v>
      </c>
    </row>
    <row r="1326" spans="1:10" x14ac:dyDescent="0.35">
      <c r="A1326" s="79">
        <v>1328</v>
      </c>
      <c r="B1326" s="80"/>
      <c r="F1326" s="79" t="s">
        <v>5970</v>
      </c>
    </row>
    <row r="1327" spans="1:10" x14ac:dyDescent="0.35">
      <c r="A1327" s="79">
        <v>1329</v>
      </c>
      <c r="B1327" s="80" t="s">
        <v>1777</v>
      </c>
      <c r="C1327" s="79" t="s">
        <v>1777</v>
      </c>
      <c r="D1327" s="79" t="s">
        <v>5954</v>
      </c>
      <c r="E1327" s="79" t="s">
        <v>5975</v>
      </c>
      <c r="F1327" s="93" t="s">
        <v>6662</v>
      </c>
      <c r="J1327" s="79" t="s">
        <v>1778</v>
      </c>
    </row>
    <row r="1328" spans="1:10" x14ac:dyDescent="0.35">
      <c r="A1328" s="79">
        <v>1330</v>
      </c>
      <c r="B1328" s="80"/>
      <c r="F1328" s="79" t="s">
        <v>6072</v>
      </c>
    </row>
    <row r="1329" spans="1:19" x14ac:dyDescent="0.35">
      <c r="A1329" s="79">
        <v>1331</v>
      </c>
      <c r="B1329" s="80"/>
      <c r="F1329" s="79" t="s">
        <v>6000</v>
      </c>
    </row>
    <row r="1330" spans="1:19" x14ac:dyDescent="0.35">
      <c r="A1330" s="79">
        <v>1332</v>
      </c>
      <c r="B1330" s="80"/>
      <c r="F1330" s="79" t="s">
        <v>5999</v>
      </c>
    </row>
    <row r="1331" spans="1:19" x14ac:dyDescent="0.35">
      <c r="A1331" s="79">
        <v>1333</v>
      </c>
      <c r="B1331" s="80" t="s">
        <v>1742</v>
      </c>
      <c r="C1331" s="79" t="s">
        <v>1742</v>
      </c>
      <c r="D1331" s="79" t="s">
        <v>5954</v>
      </c>
      <c r="E1331" s="79" t="s">
        <v>5975</v>
      </c>
      <c r="F1331" s="79" t="s">
        <v>6064</v>
      </c>
      <c r="J1331" s="79" t="s">
        <v>1743</v>
      </c>
    </row>
    <row r="1332" spans="1:19" x14ac:dyDescent="0.35">
      <c r="A1332" s="79">
        <v>1334</v>
      </c>
      <c r="B1332" s="80"/>
      <c r="F1332" s="79" t="s">
        <v>6071</v>
      </c>
    </row>
    <row r="1333" spans="1:19" x14ac:dyDescent="0.35">
      <c r="A1333" s="79">
        <v>1335</v>
      </c>
      <c r="B1333" s="80"/>
      <c r="F1333" s="79" t="s">
        <v>6069</v>
      </c>
    </row>
    <row r="1334" spans="1:19" x14ac:dyDescent="0.35">
      <c r="A1334" s="79">
        <v>1336</v>
      </c>
      <c r="B1334" s="80"/>
      <c r="F1334" s="79" t="s">
        <v>6062</v>
      </c>
    </row>
    <row r="1335" spans="1:19" x14ac:dyDescent="0.35">
      <c r="A1335" s="79">
        <v>1337</v>
      </c>
      <c r="B1335" s="80" t="s">
        <v>5923</v>
      </c>
      <c r="C1335" s="79" t="s">
        <v>5923</v>
      </c>
      <c r="D1335" s="79" t="s">
        <v>5954</v>
      </c>
      <c r="E1335" s="79" t="s">
        <v>5975</v>
      </c>
      <c r="F1335" s="79" t="s">
        <v>6064</v>
      </c>
      <c r="J1335" s="79" t="s">
        <v>1745</v>
      </c>
    </row>
    <row r="1336" spans="1:19" x14ac:dyDescent="0.35">
      <c r="A1336" s="79">
        <v>1338</v>
      </c>
      <c r="B1336" s="80"/>
      <c r="F1336" s="79" t="s">
        <v>6071</v>
      </c>
    </row>
    <row r="1337" spans="1:19" x14ac:dyDescent="0.35">
      <c r="A1337" s="79">
        <v>1339</v>
      </c>
      <c r="B1337" s="80"/>
      <c r="F1337" s="79" t="s">
        <v>6069</v>
      </c>
    </row>
    <row r="1338" spans="1:19" x14ac:dyDescent="0.35">
      <c r="A1338" s="79">
        <v>1340</v>
      </c>
      <c r="B1338" s="80"/>
      <c r="F1338" s="79" t="s">
        <v>6062</v>
      </c>
    </row>
    <row r="1339" spans="1:19" x14ac:dyDescent="0.35">
      <c r="A1339" s="79">
        <v>1341</v>
      </c>
      <c r="B1339" s="80" t="s">
        <v>1747</v>
      </c>
      <c r="C1339" s="79" t="s">
        <v>1747</v>
      </c>
      <c r="D1339" s="79" t="s">
        <v>5954</v>
      </c>
      <c r="E1339" s="79" t="s">
        <v>5975</v>
      </c>
      <c r="F1339" s="79" t="s">
        <v>6064</v>
      </c>
      <c r="J1339" s="79" t="s">
        <v>1748</v>
      </c>
    </row>
    <row r="1340" spans="1:19" x14ac:dyDescent="0.35">
      <c r="A1340" s="79">
        <v>1342</v>
      </c>
      <c r="B1340" s="80"/>
      <c r="F1340" s="79" t="s">
        <v>6070</v>
      </c>
    </row>
    <row r="1341" spans="1:19" x14ac:dyDescent="0.35">
      <c r="A1341" s="79">
        <v>1343</v>
      </c>
      <c r="B1341" s="80"/>
      <c r="F1341" s="79" t="s">
        <v>6069</v>
      </c>
    </row>
    <row r="1342" spans="1:19" x14ac:dyDescent="0.35">
      <c r="A1342" s="79">
        <v>1344</v>
      </c>
      <c r="B1342" s="80"/>
      <c r="F1342" s="79" t="s">
        <v>6062</v>
      </c>
      <c r="P1342" s="58" t="s">
        <v>1562</v>
      </c>
      <c r="S1342" s="62">
        <v>10</v>
      </c>
    </row>
    <row r="1343" spans="1:19" x14ac:dyDescent="0.35">
      <c r="A1343" s="79">
        <v>1345</v>
      </c>
      <c r="B1343" s="80" t="s">
        <v>1750</v>
      </c>
      <c r="C1343" s="79" t="s">
        <v>1750</v>
      </c>
      <c r="D1343" s="79" t="s">
        <v>5954</v>
      </c>
      <c r="E1343" s="79" t="s">
        <v>5975</v>
      </c>
      <c r="F1343" s="79" t="s">
        <v>6064</v>
      </c>
      <c r="J1343" s="79" t="s">
        <v>1751</v>
      </c>
      <c r="P1343" s="58" t="s">
        <v>1744</v>
      </c>
      <c r="S1343" s="61">
        <v>10</v>
      </c>
    </row>
    <row r="1344" spans="1:19" x14ac:dyDescent="0.35">
      <c r="A1344" s="79">
        <v>1346</v>
      </c>
      <c r="B1344" s="80"/>
      <c r="F1344" s="79" t="s">
        <v>6068</v>
      </c>
      <c r="P1344" s="58" t="s">
        <v>1746</v>
      </c>
      <c r="S1344" s="62">
        <v>10</v>
      </c>
    </row>
    <row r="1345" spans="1:19" x14ac:dyDescent="0.35">
      <c r="A1345" s="79">
        <v>1347</v>
      </c>
      <c r="B1345" s="80"/>
      <c r="F1345" s="79" t="s">
        <v>6066</v>
      </c>
      <c r="P1345" s="58" t="s">
        <v>1749</v>
      </c>
      <c r="S1345" s="61">
        <v>25</v>
      </c>
    </row>
    <row r="1346" spans="1:19" x14ac:dyDescent="0.35">
      <c r="A1346" s="79">
        <v>1348</v>
      </c>
      <c r="B1346" s="80"/>
      <c r="F1346" s="79" t="s">
        <v>6062</v>
      </c>
      <c r="P1346" s="58" t="s">
        <v>1752</v>
      </c>
      <c r="S1346" s="62">
        <v>25</v>
      </c>
    </row>
    <row r="1347" spans="1:19" x14ac:dyDescent="0.35">
      <c r="A1347" s="79">
        <v>1349</v>
      </c>
      <c r="B1347" s="80" t="s">
        <v>5863</v>
      </c>
      <c r="C1347" s="79" t="s">
        <v>5863</v>
      </c>
      <c r="D1347" s="79" t="s">
        <v>5954</v>
      </c>
      <c r="E1347" s="79" t="s">
        <v>5975</v>
      </c>
      <c r="F1347" s="79" t="s">
        <v>6064</v>
      </c>
      <c r="J1347" s="79" t="s">
        <v>1753</v>
      </c>
      <c r="P1347" s="58" t="s">
        <v>1754</v>
      </c>
      <c r="S1347" s="61">
        <v>25</v>
      </c>
    </row>
    <row r="1348" spans="1:19" x14ac:dyDescent="0.35">
      <c r="A1348" s="79">
        <v>1350</v>
      </c>
      <c r="B1348" s="80"/>
      <c r="F1348" s="79" t="s">
        <v>6068</v>
      </c>
      <c r="P1348" s="58" t="s">
        <v>1756</v>
      </c>
      <c r="S1348" s="62">
        <v>25</v>
      </c>
    </row>
    <row r="1349" spans="1:19" x14ac:dyDescent="0.35">
      <c r="A1349" s="79">
        <v>1351</v>
      </c>
      <c r="B1349" s="80"/>
      <c r="F1349" s="79" t="s">
        <v>6066</v>
      </c>
      <c r="P1349" s="58" t="s">
        <v>1759</v>
      </c>
      <c r="S1349" s="61">
        <v>25</v>
      </c>
    </row>
    <row r="1350" spans="1:19" x14ac:dyDescent="0.35">
      <c r="A1350" s="79">
        <v>1352</v>
      </c>
      <c r="B1350" s="80"/>
      <c r="F1350" s="79" t="s">
        <v>6062</v>
      </c>
      <c r="P1350" s="58" t="s">
        <v>1761</v>
      </c>
      <c r="S1350" s="62">
        <v>45</v>
      </c>
    </row>
    <row r="1351" spans="1:19" x14ac:dyDescent="0.35">
      <c r="A1351" s="79">
        <v>1353</v>
      </c>
      <c r="B1351" s="80" t="s">
        <v>5864</v>
      </c>
      <c r="C1351" s="79" t="s">
        <v>5864</v>
      </c>
      <c r="D1351" s="79" t="s">
        <v>5954</v>
      </c>
      <c r="E1351" s="79" t="s">
        <v>5975</v>
      </c>
      <c r="F1351" s="79" t="s">
        <v>6064</v>
      </c>
      <c r="J1351" s="79" t="s">
        <v>1755</v>
      </c>
      <c r="P1351" s="58" t="s">
        <v>1002</v>
      </c>
      <c r="S1351" s="61"/>
    </row>
    <row r="1352" spans="1:19" x14ac:dyDescent="0.35">
      <c r="A1352" s="79">
        <v>1354</v>
      </c>
      <c r="B1352" s="80"/>
      <c r="F1352" s="79" t="s">
        <v>6068</v>
      </c>
      <c r="P1352" s="58" t="s">
        <v>1765</v>
      </c>
      <c r="S1352" s="62">
        <v>-10</v>
      </c>
    </row>
    <row r="1353" spans="1:19" x14ac:dyDescent="0.35">
      <c r="A1353" s="79">
        <v>1355</v>
      </c>
      <c r="B1353" s="80"/>
      <c r="F1353" s="79" t="s">
        <v>6066</v>
      </c>
      <c r="P1353" s="58" t="s">
        <v>1768</v>
      </c>
      <c r="S1353" s="61">
        <v>-10</v>
      </c>
    </row>
    <row r="1354" spans="1:19" x14ac:dyDescent="0.35">
      <c r="A1354" s="79">
        <v>1356</v>
      </c>
      <c r="B1354" s="80"/>
      <c r="F1354" s="79" t="s">
        <v>6062</v>
      </c>
      <c r="P1354" s="58" t="s">
        <v>1770</v>
      </c>
      <c r="S1354" s="62">
        <v>-10</v>
      </c>
    </row>
    <row r="1355" spans="1:19" x14ac:dyDescent="0.35">
      <c r="A1355" s="79">
        <v>1357</v>
      </c>
      <c r="B1355" s="80" t="s">
        <v>1757</v>
      </c>
      <c r="C1355" s="79" t="s">
        <v>1757</v>
      </c>
      <c r="D1355" s="79" t="s">
        <v>5954</v>
      </c>
      <c r="E1355" s="79" t="s">
        <v>5975</v>
      </c>
      <c r="F1355" s="79" t="s">
        <v>6064</v>
      </c>
      <c r="J1355" s="79" t="s">
        <v>1758</v>
      </c>
      <c r="P1355" s="58" t="s">
        <v>1772</v>
      </c>
      <c r="S1355" s="61">
        <v>-20</v>
      </c>
    </row>
    <row r="1356" spans="1:19" x14ac:dyDescent="0.35">
      <c r="A1356" s="79">
        <v>1358</v>
      </c>
      <c r="B1356" s="80"/>
      <c r="F1356" s="79" t="s">
        <v>6067</v>
      </c>
      <c r="P1356" s="58" t="s">
        <v>1088</v>
      </c>
      <c r="S1356" s="62"/>
    </row>
    <row r="1357" spans="1:19" x14ac:dyDescent="0.35">
      <c r="A1357" s="79">
        <v>1359</v>
      </c>
      <c r="B1357" s="80"/>
      <c r="F1357" s="79" t="s">
        <v>6066</v>
      </c>
      <c r="P1357" s="58" t="s">
        <v>998</v>
      </c>
      <c r="S1357" s="61"/>
    </row>
    <row r="1358" spans="1:19" x14ac:dyDescent="0.35">
      <c r="A1358" s="79">
        <v>1360</v>
      </c>
      <c r="B1358" s="80"/>
      <c r="F1358" s="79" t="s">
        <v>6062</v>
      </c>
      <c r="P1358" s="58" t="s">
        <v>1017</v>
      </c>
      <c r="S1358" s="62"/>
    </row>
    <row r="1359" spans="1:19" x14ac:dyDescent="0.35">
      <c r="A1359" s="79">
        <v>1361</v>
      </c>
      <c r="B1359" s="80" t="s">
        <v>5865</v>
      </c>
      <c r="C1359" s="79" t="s">
        <v>5865</v>
      </c>
      <c r="D1359" s="79" t="s">
        <v>5954</v>
      </c>
      <c r="E1359" s="79" t="s">
        <v>5975</v>
      </c>
      <c r="F1359" s="79" t="s">
        <v>6064</v>
      </c>
      <c r="J1359" s="79" t="s">
        <v>1760</v>
      </c>
      <c r="P1359" s="68" t="s">
        <v>3502</v>
      </c>
      <c r="S1359" s="102">
        <v>25</v>
      </c>
    </row>
    <row r="1360" spans="1:19" x14ac:dyDescent="0.35">
      <c r="A1360" s="79">
        <v>1362</v>
      </c>
      <c r="B1360" s="80"/>
      <c r="F1360" s="79" t="s">
        <v>6067</v>
      </c>
      <c r="P1360" s="68" t="s">
        <v>3504</v>
      </c>
      <c r="S1360" s="102">
        <v>15</v>
      </c>
    </row>
    <row r="1361" spans="1:19" x14ac:dyDescent="0.35">
      <c r="A1361" s="79">
        <v>1363</v>
      </c>
      <c r="B1361" s="80"/>
      <c r="F1361" s="79" t="s">
        <v>6066</v>
      </c>
      <c r="P1361" s="68" t="s">
        <v>3503</v>
      </c>
      <c r="S1361" s="102">
        <v>15</v>
      </c>
    </row>
    <row r="1362" spans="1:19" x14ac:dyDescent="0.35">
      <c r="A1362" s="79">
        <v>1364</v>
      </c>
      <c r="B1362" s="80"/>
      <c r="F1362" s="79" t="s">
        <v>6062</v>
      </c>
    </row>
    <row r="1363" spans="1:19" x14ac:dyDescent="0.35">
      <c r="A1363" s="79">
        <v>1365</v>
      </c>
      <c r="B1363" s="80" t="s">
        <v>5939</v>
      </c>
      <c r="C1363" s="79" t="s">
        <v>5939</v>
      </c>
      <c r="D1363" s="79" t="s">
        <v>5954</v>
      </c>
      <c r="E1363" s="79" t="s">
        <v>5975</v>
      </c>
      <c r="F1363" s="79" t="s">
        <v>6064</v>
      </c>
      <c r="J1363" s="79" t="s">
        <v>1762</v>
      </c>
    </row>
    <row r="1364" spans="1:19" x14ac:dyDescent="0.35">
      <c r="A1364" s="79">
        <v>1366</v>
      </c>
      <c r="B1364" s="80"/>
      <c r="F1364" s="79" t="s">
        <v>6067</v>
      </c>
    </row>
    <row r="1365" spans="1:19" x14ac:dyDescent="0.35">
      <c r="A1365" s="79">
        <v>1367</v>
      </c>
      <c r="B1365" s="80"/>
      <c r="F1365" s="93" t="s">
        <v>6563</v>
      </c>
    </row>
    <row r="1366" spans="1:19" x14ac:dyDescent="0.35">
      <c r="A1366" s="79">
        <v>1368</v>
      </c>
      <c r="B1366" s="80"/>
      <c r="F1366" s="79" t="s">
        <v>6062</v>
      </c>
    </row>
    <row r="1367" spans="1:19" x14ac:dyDescent="0.35">
      <c r="A1367" s="79">
        <v>1369</v>
      </c>
      <c r="B1367" s="80" t="s">
        <v>5918</v>
      </c>
      <c r="C1367" s="79" t="s">
        <v>5918</v>
      </c>
      <c r="D1367" s="79" t="s">
        <v>5954</v>
      </c>
      <c r="E1367" s="79" t="s">
        <v>5975</v>
      </c>
      <c r="F1367" s="79" t="s">
        <v>6064</v>
      </c>
      <c r="J1367" s="79" t="s">
        <v>3539</v>
      </c>
    </row>
    <row r="1368" spans="1:19" x14ac:dyDescent="0.35">
      <c r="A1368" s="79">
        <v>1370</v>
      </c>
      <c r="B1368" s="80"/>
      <c r="F1368" s="93" t="s">
        <v>6622</v>
      </c>
    </row>
    <row r="1369" spans="1:19" x14ac:dyDescent="0.35">
      <c r="A1369" s="79">
        <v>1371</v>
      </c>
      <c r="B1369" s="80"/>
      <c r="F1369" s="93" t="s">
        <v>6066</v>
      </c>
    </row>
    <row r="1370" spans="1:19" x14ac:dyDescent="0.35">
      <c r="A1370" s="79">
        <v>1372</v>
      </c>
      <c r="B1370" s="80"/>
      <c r="F1370" s="79" t="s">
        <v>6062</v>
      </c>
    </row>
    <row r="1371" spans="1:19" x14ac:dyDescent="0.35">
      <c r="A1371" s="79">
        <v>1373</v>
      </c>
      <c r="B1371" s="80" t="s">
        <v>5919</v>
      </c>
      <c r="C1371" s="79" t="s">
        <v>5919</v>
      </c>
      <c r="D1371" s="79" t="s">
        <v>5954</v>
      </c>
      <c r="E1371" s="79" t="s">
        <v>5975</v>
      </c>
      <c r="F1371" s="79" t="s">
        <v>6064</v>
      </c>
      <c r="J1371" s="79" t="s">
        <v>3990</v>
      </c>
    </row>
    <row r="1372" spans="1:19" x14ac:dyDescent="0.35">
      <c r="A1372" s="79">
        <v>1374</v>
      </c>
      <c r="B1372" s="80"/>
      <c r="F1372" s="93" t="s">
        <v>6622</v>
      </c>
    </row>
    <row r="1373" spans="1:19" x14ac:dyDescent="0.35">
      <c r="A1373" s="79">
        <v>1375</v>
      </c>
      <c r="B1373" s="80"/>
      <c r="F1373" s="93" t="s">
        <v>6564</v>
      </c>
    </row>
    <row r="1374" spans="1:19" x14ac:dyDescent="0.35">
      <c r="A1374" s="79">
        <v>1376</v>
      </c>
      <c r="B1374" s="80"/>
      <c r="F1374" s="79" t="s">
        <v>6062</v>
      </c>
    </row>
    <row r="1375" spans="1:19" x14ac:dyDescent="0.35">
      <c r="A1375" s="79">
        <v>1377</v>
      </c>
      <c r="B1375" s="80" t="s">
        <v>5920</v>
      </c>
      <c r="C1375" s="79" t="s">
        <v>5920</v>
      </c>
      <c r="D1375" s="79" t="s">
        <v>5954</v>
      </c>
      <c r="E1375" s="79" t="s">
        <v>5975</v>
      </c>
      <c r="F1375" s="79" t="s">
        <v>6064</v>
      </c>
      <c r="J1375" s="79" t="s">
        <v>3991</v>
      </c>
    </row>
    <row r="1376" spans="1:19" x14ac:dyDescent="0.35">
      <c r="A1376" s="79">
        <v>1378</v>
      </c>
      <c r="B1376" s="80"/>
      <c r="F1376" s="93" t="s">
        <v>6622</v>
      </c>
    </row>
    <row r="1377" spans="1:10" x14ac:dyDescent="0.35">
      <c r="A1377" s="79">
        <v>1379</v>
      </c>
      <c r="B1377" s="80"/>
      <c r="F1377" s="93" t="s">
        <v>6564</v>
      </c>
    </row>
    <row r="1378" spans="1:10" x14ac:dyDescent="0.35">
      <c r="A1378" s="79">
        <v>1380</v>
      </c>
      <c r="B1378" s="80"/>
      <c r="F1378" s="79" t="s">
        <v>6062</v>
      </c>
    </row>
    <row r="1379" spans="1:10" x14ac:dyDescent="0.35">
      <c r="A1379" s="79">
        <v>1381</v>
      </c>
      <c r="B1379" s="80" t="s">
        <v>1766</v>
      </c>
      <c r="C1379" s="79" t="s">
        <v>1766</v>
      </c>
      <c r="D1379" s="79" t="s">
        <v>5954</v>
      </c>
      <c r="E1379" s="79" t="s">
        <v>5975</v>
      </c>
      <c r="F1379" s="79" t="s">
        <v>6064</v>
      </c>
      <c r="J1379" s="79" t="s">
        <v>1767</v>
      </c>
    </row>
    <row r="1380" spans="1:10" x14ac:dyDescent="0.35">
      <c r="A1380" s="79">
        <v>1382</v>
      </c>
      <c r="B1380" s="80"/>
      <c r="F1380" s="79" t="s">
        <v>6065</v>
      </c>
    </row>
    <row r="1381" spans="1:10" x14ac:dyDescent="0.35">
      <c r="A1381" s="79">
        <v>1383</v>
      </c>
      <c r="B1381" s="80"/>
      <c r="F1381" s="79" t="s">
        <v>6063</v>
      </c>
    </row>
    <row r="1382" spans="1:10" x14ac:dyDescent="0.35">
      <c r="A1382" s="79">
        <v>1384</v>
      </c>
      <c r="B1382" s="80"/>
      <c r="F1382" s="79" t="s">
        <v>6062</v>
      </c>
    </row>
    <row r="1383" spans="1:10" x14ac:dyDescent="0.35">
      <c r="A1383" s="79">
        <v>1385</v>
      </c>
      <c r="B1383" s="80" t="s">
        <v>5866</v>
      </c>
      <c r="C1383" s="79" t="s">
        <v>5866</v>
      </c>
      <c r="D1383" s="79" t="s">
        <v>5954</v>
      </c>
      <c r="E1383" s="79" t="s">
        <v>5975</v>
      </c>
      <c r="F1383" s="79" t="s">
        <v>6064</v>
      </c>
      <c r="J1383" s="79" t="s">
        <v>1769</v>
      </c>
    </row>
    <row r="1384" spans="1:10" x14ac:dyDescent="0.35">
      <c r="A1384" s="79">
        <v>1386</v>
      </c>
      <c r="B1384" s="80"/>
      <c r="F1384" s="79" t="s">
        <v>6065</v>
      </c>
    </row>
    <row r="1385" spans="1:10" x14ac:dyDescent="0.35">
      <c r="A1385" s="79">
        <v>1387</v>
      </c>
      <c r="B1385" s="80"/>
      <c r="F1385" s="79" t="s">
        <v>6063</v>
      </c>
    </row>
    <row r="1386" spans="1:10" x14ac:dyDescent="0.35">
      <c r="A1386" s="79">
        <v>1388</v>
      </c>
      <c r="B1386" s="80"/>
      <c r="F1386" s="79" t="s">
        <v>6062</v>
      </c>
    </row>
    <row r="1387" spans="1:10" x14ac:dyDescent="0.35">
      <c r="A1387" s="79">
        <v>1389</v>
      </c>
      <c r="B1387" s="80" t="s">
        <v>5867</v>
      </c>
      <c r="C1387" s="79" t="s">
        <v>5867</v>
      </c>
      <c r="D1387" s="79" t="s">
        <v>5954</v>
      </c>
      <c r="E1387" s="79" t="s">
        <v>5975</v>
      </c>
      <c r="F1387" s="79" t="s">
        <v>6064</v>
      </c>
      <c r="J1387" s="79" t="s">
        <v>1771</v>
      </c>
    </row>
    <row r="1388" spans="1:10" x14ac:dyDescent="0.35">
      <c r="A1388" s="79">
        <v>1390</v>
      </c>
      <c r="B1388" s="80"/>
      <c r="F1388" s="79" t="s">
        <v>6065</v>
      </c>
    </row>
    <row r="1389" spans="1:10" x14ac:dyDescent="0.35">
      <c r="A1389" s="79">
        <v>1391</v>
      </c>
      <c r="B1389" s="80"/>
      <c r="F1389" s="79" t="s">
        <v>6063</v>
      </c>
    </row>
    <row r="1390" spans="1:10" x14ac:dyDescent="0.35">
      <c r="A1390" s="79">
        <v>1392</v>
      </c>
      <c r="B1390" s="80"/>
      <c r="F1390" s="79" t="s">
        <v>6062</v>
      </c>
    </row>
    <row r="1391" spans="1:10" x14ac:dyDescent="0.35">
      <c r="A1391" s="79">
        <v>1393</v>
      </c>
      <c r="B1391" s="80" t="s">
        <v>1773</v>
      </c>
      <c r="C1391" s="79" t="s">
        <v>1773</v>
      </c>
      <c r="D1391" s="79" t="s">
        <v>5954</v>
      </c>
      <c r="E1391" s="79" t="s">
        <v>5975</v>
      </c>
      <c r="F1391" s="79" t="s">
        <v>6064</v>
      </c>
      <c r="J1391" s="79" t="s">
        <v>1774</v>
      </c>
    </row>
    <row r="1392" spans="1:10" x14ac:dyDescent="0.35">
      <c r="A1392" s="79">
        <v>1394</v>
      </c>
      <c r="B1392" s="80"/>
      <c r="F1392" s="79" t="s">
        <v>6045</v>
      </c>
    </row>
    <row r="1393" spans="1:17" x14ac:dyDescent="0.35">
      <c r="A1393" s="79">
        <v>1395</v>
      </c>
      <c r="B1393" s="80"/>
      <c r="F1393" s="93" t="s">
        <v>6565</v>
      </c>
    </row>
    <row r="1394" spans="1:17" x14ac:dyDescent="0.35">
      <c r="A1394" s="79">
        <v>1396</v>
      </c>
      <c r="B1394" s="80"/>
      <c r="F1394" s="79" t="s">
        <v>6062</v>
      </c>
    </row>
    <row r="1395" spans="1:17" x14ac:dyDescent="0.35">
      <c r="A1395" s="79">
        <v>1397</v>
      </c>
      <c r="B1395" s="80" t="s">
        <v>1763</v>
      </c>
      <c r="C1395" s="79" t="s">
        <v>1763</v>
      </c>
      <c r="D1395" s="79" t="s">
        <v>5954</v>
      </c>
      <c r="E1395" s="79" t="s">
        <v>5975</v>
      </c>
      <c r="F1395" s="93" t="s">
        <v>6661</v>
      </c>
      <c r="J1395" s="79" t="s">
        <v>1764</v>
      </c>
    </row>
    <row r="1396" spans="1:17" x14ac:dyDescent="0.35">
      <c r="A1396" s="79">
        <v>1398</v>
      </c>
      <c r="B1396" s="80"/>
      <c r="F1396" s="79" t="s">
        <v>6061</v>
      </c>
    </row>
    <row r="1397" spans="1:17" x14ac:dyDescent="0.35">
      <c r="A1397" s="79">
        <v>1399</v>
      </c>
      <c r="B1397" s="80"/>
      <c r="F1397" s="79" t="s">
        <v>6000</v>
      </c>
    </row>
    <row r="1398" spans="1:17" x14ac:dyDescent="0.35">
      <c r="A1398" s="79">
        <v>1400</v>
      </c>
      <c r="B1398" s="80"/>
      <c r="F1398" s="79" t="s">
        <v>5999</v>
      </c>
    </row>
    <row r="1399" spans="1:17" x14ac:dyDescent="0.35">
      <c r="A1399" s="79">
        <v>1401</v>
      </c>
      <c r="B1399" s="80" t="s">
        <v>1790</v>
      </c>
      <c r="C1399" s="79" t="s">
        <v>1790</v>
      </c>
      <c r="D1399" s="79" t="s">
        <v>5954</v>
      </c>
      <c r="E1399" s="79" t="s">
        <v>5975</v>
      </c>
      <c r="F1399" s="93" t="s">
        <v>6672</v>
      </c>
      <c r="J1399" s="79" t="s">
        <v>1791</v>
      </c>
    </row>
    <row r="1400" spans="1:17" x14ac:dyDescent="0.35">
      <c r="A1400" s="79">
        <v>1402</v>
      </c>
      <c r="B1400" s="80"/>
      <c r="F1400" s="79" t="s">
        <v>6060</v>
      </c>
    </row>
    <row r="1401" spans="1:17" x14ac:dyDescent="0.35">
      <c r="A1401" s="79">
        <v>1403</v>
      </c>
      <c r="B1401" s="80"/>
      <c r="F1401" s="79" t="s">
        <v>6059</v>
      </c>
    </row>
    <row r="1402" spans="1:17" x14ac:dyDescent="0.35">
      <c r="A1402" s="79">
        <v>1404</v>
      </c>
      <c r="B1402" s="80"/>
      <c r="F1402" s="79" t="s">
        <v>5970</v>
      </c>
    </row>
    <row r="1403" spans="1:17" x14ac:dyDescent="0.35">
      <c r="A1403" s="79">
        <v>1405</v>
      </c>
      <c r="B1403" s="80" t="s">
        <v>1792</v>
      </c>
      <c r="C1403" s="79" t="s">
        <v>1792</v>
      </c>
      <c r="D1403" s="79" t="s">
        <v>5954</v>
      </c>
      <c r="E1403" s="79" t="s">
        <v>5975</v>
      </c>
      <c r="F1403" s="93" t="s">
        <v>6672</v>
      </c>
      <c r="J1403" s="79" t="s">
        <v>1793</v>
      </c>
    </row>
    <row r="1404" spans="1:17" x14ac:dyDescent="0.35">
      <c r="A1404" s="79">
        <v>1406</v>
      </c>
      <c r="B1404" s="80"/>
      <c r="F1404" s="93" t="s">
        <v>6673</v>
      </c>
    </row>
    <row r="1405" spans="1:17" x14ac:dyDescent="0.35">
      <c r="A1405" s="79">
        <v>1407</v>
      </c>
      <c r="B1405" s="80"/>
      <c r="F1405" s="93" t="s">
        <v>6613</v>
      </c>
    </row>
    <row r="1406" spans="1:17" x14ac:dyDescent="0.35">
      <c r="A1406" s="79">
        <v>1408</v>
      </c>
      <c r="B1406" s="80"/>
      <c r="F1406" s="93" t="s">
        <v>6621</v>
      </c>
      <c r="P1406" s="61" t="s">
        <v>3476</v>
      </c>
      <c r="Q1406" s="61">
        <v>50</v>
      </c>
    </row>
    <row r="1407" spans="1:17" x14ac:dyDescent="0.35">
      <c r="A1407" s="79">
        <v>1409</v>
      </c>
      <c r="B1407" s="80" t="s">
        <v>5912</v>
      </c>
      <c r="C1407" s="79" t="s">
        <v>5912</v>
      </c>
      <c r="D1407" s="79" t="s">
        <v>5954</v>
      </c>
      <c r="E1407" s="79" t="s">
        <v>5975</v>
      </c>
      <c r="F1407" s="79" t="s">
        <v>6275</v>
      </c>
      <c r="J1407" s="79" t="s">
        <v>3508</v>
      </c>
      <c r="P1407" s="62" t="s">
        <v>1558</v>
      </c>
      <c r="Q1407" s="62">
        <v>10</v>
      </c>
    </row>
    <row r="1408" spans="1:17" x14ac:dyDescent="0.35">
      <c r="A1408" s="79">
        <v>1410</v>
      </c>
      <c r="B1408" s="80"/>
      <c r="F1408" s="93" t="s">
        <v>6620</v>
      </c>
      <c r="N1408" s="58" t="s">
        <v>1698</v>
      </c>
      <c r="P1408" s="61" t="s">
        <v>1569</v>
      </c>
      <c r="Q1408" s="61">
        <v>25</v>
      </c>
    </row>
    <row r="1409" spans="1:17" x14ac:dyDescent="0.35">
      <c r="A1409" s="79">
        <v>1411</v>
      </c>
      <c r="B1409" s="80"/>
      <c r="F1409" s="93" t="s">
        <v>6596</v>
      </c>
      <c r="N1409" s="58" t="s">
        <v>1701</v>
      </c>
      <c r="P1409" s="62" t="s">
        <v>1569</v>
      </c>
      <c r="Q1409" s="62">
        <v>25</v>
      </c>
    </row>
    <row r="1410" spans="1:17" x14ac:dyDescent="0.35">
      <c r="A1410" s="79">
        <v>1412</v>
      </c>
      <c r="B1410" s="80"/>
      <c r="F1410" s="79" t="s">
        <v>6272</v>
      </c>
      <c r="N1410" s="58" t="s">
        <v>1703</v>
      </c>
      <c r="P1410" s="61" t="s">
        <v>1569</v>
      </c>
      <c r="Q1410" s="61">
        <v>50</v>
      </c>
    </row>
    <row r="1411" spans="1:17" x14ac:dyDescent="0.35">
      <c r="A1411" s="79">
        <v>1413</v>
      </c>
      <c r="B1411" s="80" t="s">
        <v>5913</v>
      </c>
      <c r="C1411" s="79" t="s">
        <v>5913</v>
      </c>
      <c r="D1411" s="79" t="s">
        <v>5954</v>
      </c>
      <c r="E1411" s="79" t="s">
        <v>5975</v>
      </c>
      <c r="F1411" s="79" t="s">
        <v>6275</v>
      </c>
      <c r="J1411" s="79" t="s">
        <v>3517</v>
      </c>
      <c r="N1411" s="58" t="s">
        <v>1611</v>
      </c>
      <c r="P1411" s="62" t="s">
        <v>1587</v>
      </c>
      <c r="Q1411" s="62">
        <v>-15</v>
      </c>
    </row>
    <row r="1412" spans="1:17" x14ac:dyDescent="0.35">
      <c r="A1412" s="79">
        <v>1414</v>
      </c>
      <c r="B1412" s="80"/>
      <c r="F1412" s="93" t="s">
        <v>6620</v>
      </c>
      <c r="N1412" s="58" t="s">
        <v>1707</v>
      </c>
      <c r="P1412" s="61" t="s">
        <v>1587</v>
      </c>
      <c r="Q1412" s="61">
        <v>-15</v>
      </c>
    </row>
    <row r="1413" spans="1:17" x14ac:dyDescent="0.35">
      <c r="A1413" s="79">
        <v>1415</v>
      </c>
      <c r="B1413" s="80"/>
      <c r="F1413" s="93" t="s">
        <v>6597</v>
      </c>
      <c r="N1413" s="58" t="s">
        <v>1709</v>
      </c>
      <c r="P1413" s="62" t="s">
        <v>1587</v>
      </c>
      <c r="Q1413" s="62">
        <v>-15</v>
      </c>
    </row>
    <row r="1414" spans="1:17" x14ac:dyDescent="0.35">
      <c r="A1414" s="79">
        <v>1416</v>
      </c>
      <c r="B1414" s="80"/>
      <c r="F1414" s="79" t="s">
        <v>6272</v>
      </c>
      <c r="N1414" s="68" t="s">
        <v>3498</v>
      </c>
      <c r="P1414" s="66" t="s">
        <v>3476</v>
      </c>
      <c r="Q1414" s="102">
        <v>7</v>
      </c>
    </row>
    <row r="1415" spans="1:17" x14ac:dyDescent="0.35">
      <c r="A1415" s="79">
        <v>1417</v>
      </c>
      <c r="B1415" s="80" t="s">
        <v>5914</v>
      </c>
      <c r="C1415" s="79" t="s">
        <v>5914</v>
      </c>
      <c r="D1415" s="79" t="s">
        <v>5954</v>
      </c>
      <c r="E1415" s="79" t="s">
        <v>5975</v>
      </c>
      <c r="F1415" s="79" t="s">
        <v>6275</v>
      </c>
      <c r="J1415" s="79" t="s">
        <v>3518</v>
      </c>
      <c r="N1415" s="68" t="s">
        <v>3497</v>
      </c>
      <c r="P1415" s="66" t="s">
        <v>3476</v>
      </c>
      <c r="Q1415" s="102">
        <v>8</v>
      </c>
    </row>
    <row r="1416" spans="1:17" x14ac:dyDescent="0.35">
      <c r="A1416" s="79">
        <v>1418</v>
      </c>
      <c r="B1416" s="80"/>
      <c r="F1416" s="93" t="s">
        <v>6620</v>
      </c>
      <c r="N1416" s="68" t="s">
        <v>3986</v>
      </c>
      <c r="P1416" s="66" t="s">
        <v>3476</v>
      </c>
      <c r="Q1416" s="102">
        <v>9</v>
      </c>
    </row>
    <row r="1417" spans="1:17" x14ac:dyDescent="0.35">
      <c r="A1417" s="79">
        <v>1419</v>
      </c>
      <c r="B1417" s="80"/>
      <c r="F1417" s="93" t="s">
        <v>6598</v>
      </c>
      <c r="P1417" s="66"/>
      <c r="Q1417" s="102"/>
    </row>
    <row r="1418" spans="1:17" x14ac:dyDescent="0.35">
      <c r="A1418" s="79">
        <v>1420</v>
      </c>
      <c r="B1418" s="80"/>
      <c r="F1418" s="79" t="s">
        <v>6272</v>
      </c>
      <c r="P1418" s="66"/>
      <c r="Q1418" s="102"/>
    </row>
    <row r="1419" spans="1:17" x14ac:dyDescent="0.35">
      <c r="A1419" s="79">
        <v>1421</v>
      </c>
      <c r="B1419" s="80" t="s">
        <v>1788</v>
      </c>
      <c r="C1419" s="79" t="s">
        <v>1788</v>
      </c>
      <c r="D1419" s="79" t="s">
        <v>5954</v>
      </c>
      <c r="E1419" s="79" t="s">
        <v>5975</v>
      </c>
      <c r="F1419" s="79" t="s">
        <v>6058</v>
      </c>
      <c r="J1419" s="79" t="s">
        <v>1789</v>
      </c>
    </row>
    <row r="1420" spans="1:17" x14ac:dyDescent="0.35">
      <c r="A1420" s="79">
        <v>1422</v>
      </c>
      <c r="B1420" s="80"/>
      <c r="F1420" s="79" t="s">
        <v>6057</v>
      </c>
    </row>
    <row r="1421" spans="1:17" x14ac:dyDescent="0.35">
      <c r="A1421" s="79">
        <v>1423</v>
      </c>
      <c r="B1421" s="80"/>
      <c r="F1421" s="79" t="s">
        <v>6056</v>
      </c>
    </row>
    <row r="1422" spans="1:17" x14ac:dyDescent="0.35">
      <c r="A1422" s="79">
        <v>1424</v>
      </c>
      <c r="B1422" s="80"/>
      <c r="F1422" s="79" t="s">
        <v>6055</v>
      </c>
    </row>
    <row r="1423" spans="1:17" x14ac:dyDescent="0.35">
      <c r="A1423" s="79">
        <v>1425</v>
      </c>
      <c r="B1423" s="80" t="s">
        <v>1854</v>
      </c>
      <c r="C1423" s="79" t="s">
        <v>1854</v>
      </c>
      <c r="D1423" s="79" t="s">
        <v>5954</v>
      </c>
      <c r="E1423" s="79" t="s">
        <v>5975</v>
      </c>
      <c r="F1423" s="79" t="s">
        <v>6046</v>
      </c>
      <c r="J1423" s="79" t="s">
        <v>1855</v>
      </c>
    </row>
    <row r="1424" spans="1:17" x14ac:dyDescent="0.35">
      <c r="A1424" s="79">
        <v>1426</v>
      </c>
      <c r="B1424" s="80"/>
      <c r="F1424" s="79" t="s">
        <v>6054</v>
      </c>
    </row>
    <row r="1425" spans="1:19" x14ac:dyDescent="0.35">
      <c r="A1425" s="79">
        <v>1427</v>
      </c>
      <c r="B1425" s="80"/>
      <c r="F1425" s="79" t="s">
        <v>6051</v>
      </c>
    </row>
    <row r="1426" spans="1:19" x14ac:dyDescent="0.35">
      <c r="A1426" s="79">
        <v>1428</v>
      </c>
      <c r="B1426" s="80"/>
      <c r="F1426" s="79" t="s">
        <v>6043</v>
      </c>
    </row>
    <row r="1427" spans="1:19" x14ac:dyDescent="0.35">
      <c r="A1427" s="79">
        <v>1429</v>
      </c>
      <c r="B1427" s="80" t="s">
        <v>1858</v>
      </c>
      <c r="C1427" s="79" t="s">
        <v>1858</v>
      </c>
      <c r="D1427" s="79" t="s">
        <v>5954</v>
      </c>
      <c r="E1427" s="79" t="s">
        <v>5975</v>
      </c>
      <c r="F1427" s="79" t="s">
        <v>6046</v>
      </c>
      <c r="J1427" s="79" t="s">
        <v>1859</v>
      </c>
    </row>
    <row r="1428" spans="1:19" x14ac:dyDescent="0.35">
      <c r="A1428" s="79">
        <v>1430</v>
      </c>
      <c r="B1428" s="80"/>
      <c r="F1428" s="79" t="s">
        <v>6053</v>
      </c>
    </row>
    <row r="1429" spans="1:19" x14ac:dyDescent="0.35">
      <c r="A1429" s="79">
        <v>1431</v>
      </c>
      <c r="B1429" s="80"/>
      <c r="F1429" s="79" t="s">
        <v>6051</v>
      </c>
    </row>
    <row r="1430" spans="1:19" x14ac:dyDescent="0.35">
      <c r="A1430" s="79">
        <v>1432</v>
      </c>
      <c r="B1430" s="80"/>
      <c r="F1430" s="79" t="s">
        <v>6043</v>
      </c>
    </row>
    <row r="1431" spans="1:19" x14ac:dyDescent="0.35">
      <c r="A1431" s="79">
        <v>1433</v>
      </c>
      <c r="B1431" s="80" t="s">
        <v>1861</v>
      </c>
      <c r="C1431" s="79" t="s">
        <v>1861</v>
      </c>
      <c r="D1431" s="79" t="s">
        <v>5954</v>
      </c>
      <c r="E1431" s="79" t="s">
        <v>5975</v>
      </c>
      <c r="F1431" s="79" t="s">
        <v>6046</v>
      </c>
      <c r="J1431" s="79" t="s">
        <v>1862</v>
      </c>
    </row>
    <row r="1432" spans="1:19" x14ac:dyDescent="0.35">
      <c r="A1432" s="79">
        <v>1434</v>
      </c>
      <c r="B1432" s="80"/>
      <c r="F1432" s="79" t="s">
        <v>6052</v>
      </c>
    </row>
    <row r="1433" spans="1:19" x14ac:dyDescent="0.35">
      <c r="A1433" s="79">
        <v>1435</v>
      </c>
      <c r="B1433" s="80"/>
      <c r="F1433" s="79" t="s">
        <v>6051</v>
      </c>
    </row>
    <row r="1434" spans="1:19" x14ac:dyDescent="0.35">
      <c r="A1434" s="79">
        <v>1436</v>
      </c>
      <c r="B1434" s="80"/>
      <c r="F1434" s="79" t="s">
        <v>6043</v>
      </c>
    </row>
    <row r="1435" spans="1:19" x14ac:dyDescent="0.35">
      <c r="A1435" s="79">
        <v>1437</v>
      </c>
      <c r="B1435" s="80" t="s">
        <v>1863</v>
      </c>
      <c r="C1435" s="79" t="s">
        <v>1863</v>
      </c>
      <c r="D1435" s="79" t="s">
        <v>5954</v>
      </c>
      <c r="E1435" s="79" t="s">
        <v>5975</v>
      </c>
      <c r="F1435" s="79" t="s">
        <v>6046</v>
      </c>
      <c r="J1435" s="79" t="s">
        <v>1864</v>
      </c>
    </row>
    <row r="1436" spans="1:19" x14ac:dyDescent="0.35">
      <c r="A1436" s="79">
        <v>1438</v>
      </c>
      <c r="B1436" s="80"/>
      <c r="F1436" s="79" t="s">
        <v>6050</v>
      </c>
    </row>
    <row r="1437" spans="1:19" x14ac:dyDescent="0.35">
      <c r="A1437" s="79">
        <v>1439</v>
      </c>
      <c r="B1437" s="80"/>
      <c r="F1437" s="79" t="s">
        <v>6048</v>
      </c>
    </row>
    <row r="1438" spans="1:19" x14ac:dyDescent="0.35">
      <c r="A1438" s="79">
        <v>1440</v>
      </c>
      <c r="B1438" s="80"/>
      <c r="F1438" s="79" t="s">
        <v>6043</v>
      </c>
    </row>
    <row r="1439" spans="1:19" x14ac:dyDescent="0.35">
      <c r="A1439" s="79">
        <v>1441</v>
      </c>
      <c r="B1439" s="80" t="s">
        <v>5877</v>
      </c>
      <c r="C1439" s="79" t="s">
        <v>5877</v>
      </c>
      <c r="D1439" s="79" t="s">
        <v>5954</v>
      </c>
      <c r="E1439" s="79" t="s">
        <v>5975</v>
      </c>
      <c r="F1439" s="79" t="s">
        <v>6046</v>
      </c>
      <c r="J1439" s="79" t="s">
        <v>1865</v>
      </c>
      <c r="O1439" s="58" t="s">
        <v>1353</v>
      </c>
      <c r="R1439" s="61" t="s">
        <v>1558</v>
      </c>
      <c r="S1439" s="61">
        <v>10</v>
      </c>
    </row>
    <row r="1440" spans="1:19" x14ac:dyDescent="0.35">
      <c r="A1440" s="79">
        <v>1442</v>
      </c>
      <c r="B1440" s="80"/>
      <c r="F1440" s="79" t="s">
        <v>6050</v>
      </c>
      <c r="O1440" s="58" t="s">
        <v>1857</v>
      </c>
      <c r="R1440" s="62" t="s">
        <v>1558</v>
      </c>
      <c r="S1440" s="62">
        <v>10</v>
      </c>
    </row>
    <row r="1441" spans="1:19" x14ac:dyDescent="0.35">
      <c r="A1441" s="79">
        <v>1443</v>
      </c>
      <c r="B1441" s="80"/>
      <c r="F1441" s="79" t="s">
        <v>6048</v>
      </c>
      <c r="O1441" s="58" t="s">
        <v>1860</v>
      </c>
      <c r="R1441" s="61" t="s">
        <v>1558</v>
      </c>
      <c r="S1441" s="61">
        <v>10</v>
      </c>
    </row>
    <row r="1442" spans="1:19" x14ac:dyDescent="0.35">
      <c r="A1442" s="79">
        <v>1444</v>
      </c>
      <c r="B1442" s="80"/>
      <c r="F1442" s="79" t="s">
        <v>6043</v>
      </c>
      <c r="O1442" s="58" t="s">
        <v>1856</v>
      </c>
      <c r="R1442" s="62" t="s">
        <v>1569</v>
      </c>
      <c r="S1442" s="62">
        <v>25</v>
      </c>
    </row>
    <row r="1443" spans="1:19" x14ac:dyDescent="0.35">
      <c r="A1443" s="79">
        <v>1445</v>
      </c>
      <c r="B1443" s="80" t="s">
        <v>5878</v>
      </c>
      <c r="C1443" s="79" t="s">
        <v>5878</v>
      </c>
      <c r="D1443" s="79" t="s">
        <v>5954</v>
      </c>
      <c r="E1443" s="79" t="s">
        <v>5975</v>
      </c>
      <c r="F1443" s="79" t="s">
        <v>6046</v>
      </c>
      <c r="J1443" s="79" t="s">
        <v>1867</v>
      </c>
      <c r="O1443" s="58" t="s">
        <v>1615</v>
      </c>
      <c r="R1443" s="61" t="s">
        <v>1569</v>
      </c>
      <c r="S1443" s="61">
        <v>25</v>
      </c>
    </row>
    <row r="1444" spans="1:19" x14ac:dyDescent="0.35">
      <c r="A1444" s="79">
        <v>1446</v>
      </c>
      <c r="B1444" s="80"/>
      <c r="F1444" s="79" t="s">
        <v>6050</v>
      </c>
      <c r="O1444" s="58" t="s">
        <v>1866</v>
      </c>
      <c r="R1444" s="62" t="s">
        <v>1569</v>
      </c>
      <c r="S1444" s="62">
        <v>25</v>
      </c>
    </row>
    <row r="1445" spans="1:19" x14ac:dyDescent="0.35">
      <c r="A1445" s="79">
        <v>1447</v>
      </c>
      <c r="B1445" s="80"/>
      <c r="F1445" s="79" t="s">
        <v>6048</v>
      </c>
      <c r="O1445" s="58" t="s">
        <v>1779</v>
      </c>
      <c r="R1445" s="61" t="s">
        <v>1569</v>
      </c>
      <c r="S1445" s="61">
        <v>35</v>
      </c>
    </row>
    <row r="1446" spans="1:19" x14ac:dyDescent="0.35">
      <c r="A1446" s="79">
        <v>1448</v>
      </c>
      <c r="B1446" s="80"/>
      <c r="F1446" s="79" t="s">
        <v>6043</v>
      </c>
      <c r="O1446" s="58" t="s">
        <v>1870</v>
      </c>
      <c r="R1446" s="62" t="s">
        <v>1569</v>
      </c>
      <c r="S1446" s="62">
        <v>35</v>
      </c>
    </row>
    <row r="1447" spans="1:19" x14ac:dyDescent="0.35">
      <c r="A1447" s="79">
        <v>1449</v>
      </c>
      <c r="B1447" s="80" t="s">
        <v>1868</v>
      </c>
      <c r="C1447" s="79" t="s">
        <v>1868</v>
      </c>
      <c r="D1447" s="79" t="s">
        <v>5954</v>
      </c>
      <c r="E1447" s="79" t="s">
        <v>5975</v>
      </c>
      <c r="F1447" s="79" t="s">
        <v>6046</v>
      </c>
      <c r="J1447" s="79" t="s">
        <v>1869</v>
      </c>
      <c r="O1447" s="58" t="s">
        <v>1872</v>
      </c>
      <c r="R1447" s="61" t="s">
        <v>1569</v>
      </c>
      <c r="S1447" s="61">
        <v>45</v>
      </c>
    </row>
    <row r="1448" spans="1:19" x14ac:dyDescent="0.35">
      <c r="A1448" s="79">
        <v>1450</v>
      </c>
      <c r="B1448" s="80"/>
      <c r="F1448" s="79" t="s">
        <v>6049</v>
      </c>
      <c r="O1448" s="58" t="s">
        <v>1047</v>
      </c>
      <c r="R1448" s="62"/>
      <c r="S1448" s="62"/>
    </row>
    <row r="1449" spans="1:19" x14ac:dyDescent="0.35">
      <c r="A1449" s="79">
        <v>1451</v>
      </c>
      <c r="B1449" s="80"/>
      <c r="F1449" s="93" t="s">
        <v>6566</v>
      </c>
      <c r="O1449" s="58" t="s">
        <v>1876</v>
      </c>
      <c r="R1449" s="61" t="s">
        <v>1587</v>
      </c>
      <c r="S1449" s="61">
        <v>-10</v>
      </c>
    </row>
    <row r="1450" spans="1:19" x14ac:dyDescent="0.35">
      <c r="A1450" s="79">
        <v>1452</v>
      </c>
      <c r="B1450" s="80"/>
      <c r="F1450" s="79" t="s">
        <v>6043</v>
      </c>
      <c r="O1450" s="58" t="s">
        <v>1879</v>
      </c>
      <c r="R1450" s="62" t="s">
        <v>1587</v>
      </c>
      <c r="S1450" s="62">
        <v>-10</v>
      </c>
    </row>
    <row r="1451" spans="1:19" x14ac:dyDescent="0.35">
      <c r="A1451" s="79">
        <v>1453</v>
      </c>
      <c r="B1451" s="80" t="s">
        <v>5879</v>
      </c>
      <c r="C1451" s="79" t="s">
        <v>5879</v>
      </c>
      <c r="D1451" s="79" t="s">
        <v>5954</v>
      </c>
      <c r="E1451" s="79" t="s">
        <v>5975</v>
      </c>
      <c r="F1451" s="79" t="s">
        <v>6046</v>
      </c>
      <c r="J1451" s="79" t="s">
        <v>1871</v>
      </c>
      <c r="O1451" s="58" t="s">
        <v>1881</v>
      </c>
      <c r="R1451" s="61" t="s">
        <v>1587</v>
      </c>
      <c r="S1451" s="61">
        <v>-10</v>
      </c>
    </row>
    <row r="1452" spans="1:19" x14ac:dyDescent="0.35">
      <c r="A1452" s="79">
        <v>1454</v>
      </c>
      <c r="B1452" s="80"/>
      <c r="F1452" s="79" t="s">
        <v>6049</v>
      </c>
      <c r="O1452" s="58" t="s">
        <v>1883</v>
      </c>
      <c r="R1452" s="62" t="s">
        <v>1587</v>
      </c>
      <c r="S1452" s="62">
        <v>-10</v>
      </c>
    </row>
    <row r="1453" spans="1:19" x14ac:dyDescent="0.35">
      <c r="A1453" s="79">
        <v>1455</v>
      </c>
      <c r="B1453" s="80"/>
      <c r="F1453" s="93" t="s">
        <v>6566</v>
      </c>
      <c r="O1453" s="58" t="s">
        <v>1043</v>
      </c>
      <c r="R1453" s="61"/>
      <c r="S1453" s="61"/>
    </row>
    <row r="1454" spans="1:19" x14ac:dyDescent="0.35">
      <c r="A1454" s="79">
        <v>1456</v>
      </c>
      <c r="B1454" s="80"/>
      <c r="F1454" s="79" t="s">
        <v>6043</v>
      </c>
      <c r="O1454" s="58" t="s">
        <v>1022</v>
      </c>
      <c r="R1454" s="62"/>
      <c r="S1454" s="62"/>
    </row>
    <row r="1455" spans="1:19" x14ac:dyDescent="0.35">
      <c r="A1455" s="79">
        <v>1457</v>
      </c>
      <c r="B1455" s="80" t="s">
        <v>5880</v>
      </c>
      <c r="C1455" s="79" t="s">
        <v>5880</v>
      </c>
      <c r="D1455" s="79" t="s">
        <v>5954</v>
      </c>
      <c r="E1455" s="79" t="s">
        <v>5975</v>
      </c>
      <c r="F1455" s="79" t="s">
        <v>6046</v>
      </c>
      <c r="J1455" s="79" t="s">
        <v>1873</v>
      </c>
      <c r="O1455" s="58" t="s">
        <v>1095</v>
      </c>
      <c r="R1455" s="61"/>
      <c r="S1455" s="61"/>
    </row>
    <row r="1456" spans="1:19" x14ac:dyDescent="0.35">
      <c r="A1456" s="79">
        <v>1458</v>
      </c>
      <c r="B1456" s="80"/>
      <c r="F1456" s="79" t="s">
        <v>6049</v>
      </c>
      <c r="O1456" s="58" t="s">
        <v>1892</v>
      </c>
      <c r="R1456" s="62"/>
      <c r="S1456" s="62"/>
    </row>
    <row r="1457" spans="1:19" x14ac:dyDescent="0.35">
      <c r="A1457" s="79">
        <v>1459</v>
      </c>
      <c r="B1457" s="80"/>
      <c r="F1457" s="93" t="s">
        <v>6567</v>
      </c>
      <c r="O1457" s="68" t="s">
        <v>3477</v>
      </c>
      <c r="R1457" s="66" t="s">
        <v>3476</v>
      </c>
      <c r="S1457" s="102">
        <v>8</v>
      </c>
    </row>
    <row r="1458" spans="1:19" x14ac:dyDescent="0.35">
      <c r="A1458" s="79">
        <v>1460</v>
      </c>
      <c r="B1458" s="80"/>
      <c r="F1458" s="79" t="s">
        <v>6043</v>
      </c>
      <c r="O1458" s="68" t="s">
        <v>3480</v>
      </c>
      <c r="R1458" s="66" t="s">
        <v>3476</v>
      </c>
      <c r="S1458" s="102">
        <v>9</v>
      </c>
    </row>
    <row r="1459" spans="1:19" x14ac:dyDescent="0.35">
      <c r="A1459" s="79">
        <v>1461</v>
      </c>
      <c r="B1459" s="80" t="s">
        <v>5897</v>
      </c>
      <c r="C1459" s="79" t="s">
        <v>5897</v>
      </c>
      <c r="D1459" s="79" t="s">
        <v>5954</v>
      </c>
      <c r="E1459" s="79" t="s">
        <v>5975</v>
      </c>
      <c r="F1459" s="79" t="s">
        <v>6046</v>
      </c>
      <c r="J1459" s="79" t="s">
        <v>3992</v>
      </c>
      <c r="O1459" s="68" t="s">
        <v>3481</v>
      </c>
      <c r="R1459" s="66" t="s">
        <v>3476</v>
      </c>
      <c r="S1459" s="102">
        <v>10</v>
      </c>
    </row>
    <row r="1460" spans="1:19" x14ac:dyDescent="0.35">
      <c r="A1460" s="79">
        <v>1462</v>
      </c>
      <c r="B1460" s="80"/>
      <c r="F1460" s="93" t="s">
        <v>6619</v>
      </c>
      <c r="O1460" s="68" t="s">
        <v>3484</v>
      </c>
      <c r="R1460" s="66" t="s">
        <v>3476</v>
      </c>
      <c r="S1460" s="102">
        <v>11</v>
      </c>
    </row>
    <row r="1461" spans="1:19" x14ac:dyDescent="0.35">
      <c r="A1461" s="79">
        <v>1463</v>
      </c>
      <c r="B1461" s="80"/>
      <c r="F1461" s="93" t="s">
        <v>6568</v>
      </c>
    </row>
    <row r="1462" spans="1:19" x14ac:dyDescent="0.35">
      <c r="A1462" s="79">
        <v>1464</v>
      </c>
      <c r="B1462" s="80"/>
      <c r="F1462" s="79" t="s">
        <v>6043</v>
      </c>
    </row>
    <row r="1463" spans="1:19" x14ac:dyDescent="0.35">
      <c r="A1463" s="79">
        <v>1465</v>
      </c>
      <c r="B1463" s="80" t="s">
        <v>5898</v>
      </c>
      <c r="C1463" s="79" t="s">
        <v>5898</v>
      </c>
      <c r="D1463" s="79" t="s">
        <v>5954</v>
      </c>
      <c r="E1463" s="79" t="s">
        <v>5975</v>
      </c>
      <c r="F1463" s="79" t="s">
        <v>6046</v>
      </c>
      <c r="J1463" s="79" t="s">
        <v>3993</v>
      </c>
    </row>
    <row r="1464" spans="1:19" x14ac:dyDescent="0.35">
      <c r="A1464" s="79">
        <v>1466</v>
      </c>
      <c r="B1464" s="80"/>
      <c r="F1464" s="93" t="s">
        <v>6619</v>
      </c>
    </row>
    <row r="1465" spans="1:19" x14ac:dyDescent="0.35">
      <c r="A1465" s="79">
        <v>1467</v>
      </c>
      <c r="B1465" s="80"/>
      <c r="F1465" s="93" t="s">
        <v>6569</v>
      </c>
    </row>
    <row r="1466" spans="1:19" x14ac:dyDescent="0.35">
      <c r="A1466" s="79">
        <v>1468</v>
      </c>
      <c r="B1466" s="80"/>
      <c r="F1466" s="79" t="s">
        <v>6043</v>
      </c>
    </row>
    <row r="1467" spans="1:19" x14ac:dyDescent="0.35">
      <c r="A1467" s="79">
        <v>1469</v>
      </c>
      <c r="B1467" s="80" t="s">
        <v>5899</v>
      </c>
      <c r="C1467" s="79" t="s">
        <v>5899</v>
      </c>
      <c r="D1467" s="79" t="s">
        <v>5954</v>
      </c>
      <c r="E1467" s="79" t="s">
        <v>5975</v>
      </c>
      <c r="F1467" s="79" t="s">
        <v>6046</v>
      </c>
      <c r="J1467" s="79" t="s">
        <v>3994</v>
      </c>
    </row>
    <row r="1468" spans="1:19" x14ac:dyDescent="0.35">
      <c r="A1468" s="79">
        <v>1470</v>
      </c>
      <c r="B1468" s="80"/>
      <c r="F1468" s="93" t="s">
        <v>6619</v>
      </c>
    </row>
    <row r="1469" spans="1:19" x14ac:dyDescent="0.35">
      <c r="A1469" s="79">
        <v>1471</v>
      </c>
      <c r="B1469" s="80"/>
      <c r="F1469" s="93" t="s">
        <v>6618</v>
      </c>
    </row>
    <row r="1470" spans="1:19" x14ac:dyDescent="0.35">
      <c r="A1470" s="79">
        <v>1472</v>
      </c>
      <c r="B1470" s="80"/>
      <c r="F1470" s="79" t="s">
        <v>6043</v>
      </c>
    </row>
    <row r="1471" spans="1:19" x14ac:dyDescent="0.35">
      <c r="A1471" s="79">
        <v>1477</v>
      </c>
      <c r="B1471" s="80" t="s">
        <v>1877</v>
      </c>
      <c r="C1471" s="79" t="s">
        <v>1877</v>
      </c>
      <c r="D1471" s="79" t="s">
        <v>5954</v>
      </c>
      <c r="E1471" s="79" t="s">
        <v>5975</v>
      </c>
      <c r="F1471" s="79" t="s">
        <v>6046</v>
      </c>
      <c r="J1471" s="79" t="s">
        <v>1878</v>
      </c>
    </row>
    <row r="1472" spans="1:19" x14ac:dyDescent="0.35">
      <c r="A1472" s="79">
        <v>1478</v>
      </c>
      <c r="B1472" s="80"/>
      <c r="F1472" s="79" t="s">
        <v>6047</v>
      </c>
    </row>
    <row r="1473" spans="1:10" x14ac:dyDescent="0.35">
      <c r="A1473" s="79">
        <v>1479</v>
      </c>
      <c r="B1473" s="80"/>
      <c r="F1473" s="79" t="s">
        <v>6044</v>
      </c>
    </row>
    <row r="1474" spans="1:10" x14ac:dyDescent="0.35">
      <c r="A1474" s="79">
        <v>1480</v>
      </c>
      <c r="B1474" s="80"/>
      <c r="F1474" s="79" t="s">
        <v>6043</v>
      </c>
    </row>
    <row r="1475" spans="1:10" x14ac:dyDescent="0.35">
      <c r="A1475" s="79">
        <v>1481</v>
      </c>
      <c r="B1475" s="80" t="s">
        <v>5881</v>
      </c>
      <c r="C1475" s="79" t="s">
        <v>5881</v>
      </c>
      <c r="D1475" s="79" t="s">
        <v>5954</v>
      </c>
      <c r="E1475" s="79" t="s">
        <v>5975</v>
      </c>
      <c r="F1475" s="79" t="s">
        <v>6046</v>
      </c>
      <c r="J1475" s="79" t="s">
        <v>1880</v>
      </c>
    </row>
    <row r="1476" spans="1:10" x14ac:dyDescent="0.35">
      <c r="A1476" s="79">
        <v>1482</v>
      </c>
      <c r="B1476" s="80"/>
      <c r="F1476" s="79" t="s">
        <v>6047</v>
      </c>
    </row>
    <row r="1477" spans="1:10" x14ac:dyDescent="0.35">
      <c r="A1477" s="79">
        <v>1483</v>
      </c>
      <c r="B1477" s="80"/>
      <c r="F1477" s="79" t="s">
        <v>6044</v>
      </c>
    </row>
    <row r="1478" spans="1:10" x14ac:dyDescent="0.35">
      <c r="A1478" s="79">
        <v>1484</v>
      </c>
      <c r="B1478" s="80"/>
      <c r="F1478" s="79" t="s">
        <v>6043</v>
      </c>
    </row>
    <row r="1479" spans="1:10" x14ac:dyDescent="0.35">
      <c r="A1479" s="79">
        <v>1485</v>
      </c>
      <c r="B1479" s="80" t="s">
        <v>5882</v>
      </c>
      <c r="C1479" s="79" t="s">
        <v>5882</v>
      </c>
      <c r="D1479" s="79" t="s">
        <v>5954</v>
      </c>
      <c r="E1479" s="79" t="s">
        <v>5975</v>
      </c>
      <c r="F1479" s="79" t="s">
        <v>6046</v>
      </c>
      <c r="J1479" s="79" t="s">
        <v>1882</v>
      </c>
    </row>
    <row r="1480" spans="1:10" x14ac:dyDescent="0.35">
      <c r="A1480" s="79">
        <v>1486</v>
      </c>
      <c r="B1480" s="80"/>
      <c r="F1480" s="79" t="s">
        <v>6047</v>
      </c>
    </row>
    <row r="1481" spans="1:10" x14ac:dyDescent="0.35">
      <c r="A1481" s="79">
        <v>1487</v>
      </c>
      <c r="B1481" s="80"/>
      <c r="F1481" s="79" t="s">
        <v>6044</v>
      </c>
    </row>
    <row r="1482" spans="1:10" x14ac:dyDescent="0.35">
      <c r="A1482" s="79">
        <v>1488</v>
      </c>
      <c r="B1482" s="80"/>
      <c r="F1482" s="79" t="s">
        <v>6043</v>
      </c>
    </row>
    <row r="1483" spans="1:10" x14ac:dyDescent="0.35">
      <c r="A1483" s="79">
        <v>1489</v>
      </c>
      <c r="B1483" s="80" t="s">
        <v>1884</v>
      </c>
      <c r="C1483" s="79" t="s">
        <v>1884</v>
      </c>
      <c r="D1483" s="79" t="s">
        <v>5954</v>
      </c>
      <c r="E1483" s="79" t="s">
        <v>5975</v>
      </c>
      <c r="F1483" s="79" t="s">
        <v>6046</v>
      </c>
      <c r="J1483" s="79" t="s">
        <v>1885</v>
      </c>
    </row>
    <row r="1484" spans="1:10" x14ac:dyDescent="0.35">
      <c r="A1484" s="79">
        <v>1490</v>
      </c>
      <c r="B1484" s="80"/>
      <c r="F1484" s="79" t="s">
        <v>6045</v>
      </c>
    </row>
    <row r="1485" spans="1:10" x14ac:dyDescent="0.35">
      <c r="A1485" s="79">
        <v>1491</v>
      </c>
      <c r="B1485" s="80"/>
      <c r="F1485" s="79" t="s">
        <v>6044</v>
      </c>
    </row>
    <row r="1486" spans="1:10" x14ac:dyDescent="0.35">
      <c r="A1486" s="79">
        <v>1492</v>
      </c>
      <c r="B1486" s="80"/>
      <c r="F1486" s="79" t="s">
        <v>6043</v>
      </c>
    </row>
    <row r="1487" spans="1:10" x14ac:dyDescent="0.35">
      <c r="A1487" s="79">
        <v>1493</v>
      </c>
      <c r="B1487" s="80" t="s">
        <v>1888</v>
      </c>
      <c r="C1487" s="79" t="s">
        <v>1888</v>
      </c>
      <c r="D1487" s="79" t="s">
        <v>5954</v>
      </c>
      <c r="E1487" s="79" t="s">
        <v>5975</v>
      </c>
      <c r="F1487" s="93" t="s">
        <v>6662</v>
      </c>
      <c r="J1487" s="79" t="s">
        <v>1889</v>
      </c>
    </row>
    <row r="1488" spans="1:10" x14ac:dyDescent="0.35">
      <c r="A1488" s="79">
        <v>1494</v>
      </c>
      <c r="B1488" s="80"/>
      <c r="F1488" s="79" t="s">
        <v>6042</v>
      </c>
    </row>
    <row r="1489" spans="1:10" x14ac:dyDescent="0.35">
      <c r="A1489" s="79">
        <v>1495</v>
      </c>
      <c r="B1489" s="80"/>
      <c r="F1489" s="79" t="s">
        <v>6041</v>
      </c>
    </row>
    <row r="1490" spans="1:10" x14ac:dyDescent="0.35">
      <c r="A1490" s="79">
        <v>1496</v>
      </c>
      <c r="B1490" s="80"/>
      <c r="F1490" s="79" t="s">
        <v>5983</v>
      </c>
    </row>
    <row r="1491" spans="1:10" x14ac:dyDescent="0.35">
      <c r="A1491" s="79">
        <v>1497</v>
      </c>
      <c r="B1491" s="80" t="s">
        <v>1890</v>
      </c>
      <c r="C1491" s="79" t="s">
        <v>1890</v>
      </c>
      <c r="D1491" s="79" t="s">
        <v>5954</v>
      </c>
      <c r="E1491" s="79" t="s">
        <v>5975</v>
      </c>
      <c r="F1491" s="93" t="s">
        <v>6662</v>
      </c>
      <c r="J1491" s="79" t="s">
        <v>1891</v>
      </c>
    </row>
    <row r="1492" spans="1:10" x14ac:dyDescent="0.35">
      <c r="A1492" s="79">
        <v>1498</v>
      </c>
      <c r="B1492" s="80"/>
      <c r="F1492" s="79" t="s">
        <v>6042</v>
      </c>
    </row>
    <row r="1493" spans="1:10" x14ac:dyDescent="0.35">
      <c r="A1493" s="79">
        <v>1499</v>
      </c>
      <c r="B1493" s="80"/>
      <c r="F1493" s="79" t="s">
        <v>6041</v>
      </c>
    </row>
    <row r="1494" spans="1:10" x14ac:dyDescent="0.35">
      <c r="A1494" s="79">
        <v>1500</v>
      </c>
      <c r="B1494" s="80"/>
      <c r="F1494" s="79" t="s">
        <v>5983</v>
      </c>
    </row>
    <row r="1495" spans="1:10" x14ac:dyDescent="0.35">
      <c r="A1495" s="79">
        <v>1501</v>
      </c>
      <c r="B1495" s="80" t="s">
        <v>5942</v>
      </c>
      <c r="C1495" s="79" t="s">
        <v>5942</v>
      </c>
      <c r="D1495" s="79" t="s">
        <v>5954</v>
      </c>
      <c r="E1495" s="79" t="s">
        <v>5975</v>
      </c>
      <c r="F1495" s="79" t="s">
        <v>6002</v>
      </c>
      <c r="J1495" s="79" t="s">
        <v>1893</v>
      </c>
    </row>
    <row r="1496" spans="1:10" x14ac:dyDescent="0.35">
      <c r="A1496" s="79">
        <v>1502</v>
      </c>
      <c r="B1496" s="80"/>
      <c r="F1496" s="79" t="s">
        <v>6042</v>
      </c>
    </row>
    <row r="1497" spans="1:10" x14ac:dyDescent="0.35">
      <c r="A1497" s="79">
        <v>1503</v>
      </c>
      <c r="B1497" s="80"/>
      <c r="F1497" s="93" t="s">
        <v>6616</v>
      </c>
    </row>
    <row r="1498" spans="1:10" x14ac:dyDescent="0.35">
      <c r="A1498" s="79">
        <v>1504</v>
      </c>
      <c r="B1498" s="80"/>
      <c r="F1498" s="93" t="s">
        <v>6617</v>
      </c>
    </row>
    <row r="1499" spans="1:10" x14ac:dyDescent="0.35">
      <c r="A1499" s="79">
        <v>1505</v>
      </c>
      <c r="B1499" s="80" t="s">
        <v>1794</v>
      </c>
      <c r="C1499" s="79" t="s">
        <v>1794</v>
      </c>
      <c r="D1499" s="79" t="s">
        <v>5954</v>
      </c>
      <c r="E1499" s="79" t="s">
        <v>5975</v>
      </c>
      <c r="F1499" s="79" t="s">
        <v>6033</v>
      </c>
      <c r="J1499" s="79" t="s">
        <v>1795</v>
      </c>
    </row>
    <row r="1500" spans="1:10" x14ac:dyDescent="0.35">
      <c r="A1500" s="79">
        <v>1506</v>
      </c>
      <c r="B1500" s="80"/>
      <c r="F1500" s="79" t="s">
        <v>6040</v>
      </c>
    </row>
    <row r="1501" spans="1:10" x14ac:dyDescent="0.35">
      <c r="A1501" s="79">
        <v>1507</v>
      </c>
      <c r="B1501" s="80"/>
      <c r="F1501" s="79" t="s">
        <v>6036</v>
      </c>
    </row>
    <row r="1502" spans="1:10" x14ac:dyDescent="0.35">
      <c r="A1502" s="79">
        <v>1508</v>
      </c>
      <c r="B1502" s="80"/>
      <c r="F1502" s="79" t="s">
        <v>6031</v>
      </c>
    </row>
    <row r="1503" spans="1:10" x14ac:dyDescent="0.35">
      <c r="A1503" s="79">
        <v>1509</v>
      </c>
      <c r="B1503" s="80" t="s">
        <v>1797</v>
      </c>
      <c r="C1503" s="79" t="s">
        <v>1797</v>
      </c>
      <c r="D1503" s="79" t="s">
        <v>5954</v>
      </c>
      <c r="E1503" s="79" t="s">
        <v>5975</v>
      </c>
      <c r="F1503" s="79" t="s">
        <v>6033</v>
      </c>
      <c r="J1503" s="79" t="s">
        <v>1798</v>
      </c>
    </row>
    <row r="1504" spans="1:10" x14ac:dyDescent="0.35">
      <c r="A1504" s="79">
        <v>1510</v>
      </c>
      <c r="B1504" s="80"/>
      <c r="F1504" s="79" t="s">
        <v>6039</v>
      </c>
    </row>
    <row r="1505" spans="1:19" x14ac:dyDescent="0.35">
      <c r="A1505" s="79">
        <v>1511</v>
      </c>
      <c r="B1505" s="80"/>
      <c r="F1505" s="79" t="s">
        <v>6036</v>
      </c>
    </row>
    <row r="1506" spans="1:19" x14ac:dyDescent="0.35">
      <c r="A1506" s="79">
        <v>1512</v>
      </c>
      <c r="B1506" s="80"/>
      <c r="F1506" s="79" t="s">
        <v>6031</v>
      </c>
      <c r="O1506" s="58" t="s">
        <v>1051</v>
      </c>
      <c r="R1506" s="61" t="s">
        <v>1569</v>
      </c>
      <c r="S1506" s="61">
        <v>25</v>
      </c>
    </row>
    <row r="1507" spans="1:19" x14ac:dyDescent="0.35">
      <c r="A1507" s="79">
        <v>1513</v>
      </c>
      <c r="B1507" s="80" t="s">
        <v>5868</v>
      </c>
      <c r="C1507" s="79" t="s">
        <v>5868</v>
      </c>
      <c r="D1507" s="79" t="s">
        <v>5954</v>
      </c>
      <c r="E1507" s="79" t="s">
        <v>5975</v>
      </c>
      <c r="F1507" s="79" t="s">
        <v>6033</v>
      </c>
      <c r="J1507" s="79" t="s">
        <v>1800</v>
      </c>
      <c r="O1507" s="58" t="s">
        <v>1796</v>
      </c>
      <c r="R1507" s="62" t="s">
        <v>1569</v>
      </c>
      <c r="S1507" s="62">
        <v>25</v>
      </c>
    </row>
    <row r="1508" spans="1:19" x14ac:dyDescent="0.35">
      <c r="A1508" s="79">
        <v>1514</v>
      </c>
      <c r="B1508" s="80"/>
      <c r="F1508" s="79" t="s">
        <v>6039</v>
      </c>
      <c r="O1508" s="58" t="s">
        <v>1799</v>
      </c>
      <c r="R1508" s="61" t="s">
        <v>1569</v>
      </c>
      <c r="S1508" s="61">
        <v>25</v>
      </c>
    </row>
    <row r="1509" spans="1:19" x14ac:dyDescent="0.35">
      <c r="A1509" s="79">
        <v>1515</v>
      </c>
      <c r="B1509" s="80"/>
      <c r="F1509" s="79" t="s">
        <v>6036</v>
      </c>
      <c r="O1509" s="58" t="s">
        <v>1801</v>
      </c>
      <c r="R1509" s="62" t="s">
        <v>1569</v>
      </c>
      <c r="S1509" s="62">
        <v>25</v>
      </c>
    </row>
    <row r="1510" spans="1:19" x14ac:dyDescent="0.35">
      <c r="A1510" s="79">
        <v>1516</v>
      </c>
      <c r="B1510" s="80"/>
      <c r="F1510" s="79" t="s">
        <v>6031</v>
      </c>
      <c r="O1510" s="58" t="s">
        <v>1803</v>
      </c>
      <c r="R1510" s="61" t="s">
        <v>1569</v>
      </c>
      <c r="S1510" s="61">
        <v>25</v>
      </c>
    </row>
    <row r="1511" spans="1:19" x14ac:dyDescent="0.35">
      <c r="A1511" s="79">
        <v>1517</v>
      </c>
      <c r="B1511" s="80" t="s">
        <v>5869</v>
      </c>
      <c r="C1511" s="79" t="s">
        <v>5869</v>
      </c>
      <c r="D1511" s="79" t="s">
        <v>5954</v>
      </c>
      <c r="E1511" s="79" t="s">
        <v>5975</v>
      </c>
      <c r="F1511" s="79" t="s">
        <v>6033</v>
      </c>
      <c r="J1511" s="79" t="s">
        <v>1802</v>
      </c>
      <c r="O1511" s="58" t="s">
        <v>1805</v>
      </c>
      <c r="R1511" s="62" t="s">
        <v>1569</v>
      </c>
      <c r="S1511" s="62">
        <v>25</v>
      </c>
    </row>
    <row r="1512" spans="1:19" x14ac:dyDescent="0.35">
      <c r="A1512" s="79">
        <v>1518</v>
      </c>
      <c r="B1512" s="80"/>
      <c r="F1512" s="79" t="s">
        <v>6039</v>
      </c>
      <c r="O1512" s="58" t="s">
        <v>1807</v>
      </c>
      <c r="R1512" s="61" t="s">
        <v>1569</v>
      </c>
      <c r="S1512" s="61">
        <v>25</v>
      </c>
    </row>
    <row r="1513" spans="1:19" x14ac:dyDescent="0.35">
      <c r="A1513" s="79">
        <v>1519</v>
      </c>
      <c r="B1513" s="80"/>
      <c r="F1513" s="79" t="s">
        <v>6036</v>
      </c>
      <c r="O1513" s="58" t="s">
        <v>1809</v>
      </c>
      <c r="R1513" s="62" t="s">
        <v>1569</v>
      </c>
      <c r="S1513" s="62">
        <v>35</v>
      </c>
    </row>
    <row r="1514" spans="1:19" x14ac:dyDescent="0.35">
      <c r="A1514" s="79">
        <v>1520</v>
      </c>
      <c r="B1514" s="80"/>
      <c r="F1514" s="79" t="s">
        <v>6031</v>
      </c>
      <c r="O1514" s="58" t="s">
        <v>1589</v>
      </c>
      <c r="R1514" s="61" t="s">
        <v>1587</v>
      </c>
      <c r="S1514" s="61">
        <v>-20</v>
      </c>
    </row>
    <row r="1515" spans="1:19" x14ac:dyDescent="0.35">
      <c r="A1515" s="79">
        <v>1521</v>
      </c>
      <c r="B1515" s="80" t="s">
        <v>3219</v>
      </c>
      <c r="C1515" s="79" t="s">
        <v>3219</v>
      </c>
      <c r="D1515" s="79" t="s">
        <v>5954</v>
      </c>
      <c r="E1515" s="79" t="s">
        <v>5975</v>
      </c>
      <c r="F1515" s="79" t="s">
        <v>6033</v>
      </c>
      <c r="J1515" s="79" t="s">
        <v>1804</v>
      </c>
      <c r="O1515" s="58" t="s">
        <v>1813</v>
      </c>
      <c r="R1515" s="62" t="s">
        <v>1587</v>
      </c>
      <c r="S1515" s="62">
        <v>-18</v>
      </c>
    </row>
    <row r="1516" spans="1:19" x14ac:dyDescent="0.35">
      <c r="A1516" s="79">
        <v>1522</v>
      </c>
      <c r="B1516" s="80"/>
      <c r="F1516" s="79" t="s">
        <v>6038</v>
      </c>
      <c r="O1516" s="58" t="s">
        <v>1816</v>
      </c>
      <c r="R1516" s="61" t="s">
        <v>1587</v>
      </c>
      <c r="S1516" s="61">
        <v>-8</v>
      </c>
    </row>
    <row r="1517" spans="1:19" x14ac:dyDescent="0.35">
      <c r="A1517" s="79">
        <v>1523</v>
      </c>
      <c r="B1517" s="80"/>
      <c r="F1517" s="79" t="s">
        <v>6036</v>
      </c>
      <c r="O1517" s="58" t="s">
        <v>1127</v>
      </c>
      <c r="R1517" s="62"/>
      <c r="S1517" s="62"/>
    </row>
    <row r="1518" spans="1:19" x14ac:dyDescent="0.35">
      <c r="A1518" s="79">
        <v>1524</v>
      </c>
      <c r="B1518" s="80"/>
      <c r="F1518" s="79" t="s">
        <v>6031</v>
      </c>
      <c r="O1518" s="58" t="s">
        <v>1606</v>
      </c>
      <c r="R1518" s="61"/>
      <c r="S1518" s="61"/>
    </row>
    <row r="1519" spans="1:19" x14ac:dyDescent="0.35">
      <c r="A1519" s="79">
        <v>1525</v>
      </c>
      <c r="B1519" s="80" t="s">
        <v>5870</v>
      </c>
      <c r="C1519" s="79" t="s">
        <v>5870</v>
      </c>
      <c r="D1519" s="79" t="s">
        <v>5954</v>
      </c>
      <c r="E1519" s="79" t="s">
        <v>5975</v>
      </c>
      <c r="F1519" s="79" t="s">
        <v>6033</v>
      </c>
      <c r="J1519" s="79" t="s">
        <v>1806</v>
      </c>
      <c r="O1519" s="58" t="s">
        <v>1176</v>
      </c>
      <c r="R1519" s="62"/>
      <c r="S1519" s="62"/>
    </row>
    <row r="1520" spans="1:19" x14ac:dyDescent="0.35">
      <c r="A1520" s="79">
        <v>1526</v>
      </c>
      <c r="B1520" s="80"/>
      <c r="F1520" s="79" t="s">
        <v>6038</v>
      </c>
      <c r="O1520" s="58" t="s">
        <v>1091</v>
      </c>
      <c r="R1520" s="61"/>
      <c r="S1520" s="61"/>
    </row>
    <row r="1521" spans="1:19" x14ac:dyDescent="0.35">
      <c r="A1521" s="79">
        <v>1527</v>
      </c>
      <c r="B1521" s="80"/>
      <c r="F1521" s="79" t="s">
        <v>6036</v>
      </c>
      <c r="O1521" s="58" t="s">
        <v>1172</v>
      </c>
      <c r="R1521" s="62"/>
      <c r="S1521" s="62"/>
    </row>
    <row r="1522" spans="1:19" x14ac:dyDescent="0.35">
      <c r="A1522" s="79">
        <v>1528</v>
      </c>
      <c r="B1522" s="80"/>
      <c r="F1522" s="79" t="s">
        <v>6031</v>
      </c>
      <c r="O1522" s="68" t="s">
        <v>3478</v>
      </c>
      <c r="R1522" s="66" t="s">
        <v>3476</v>
      </c>
      <c r="S1522" s="102">
        <v>7</v>
      </c>
    </row>
    <row r="1523" spans="1:19" x14ac:dyDescent="0.35">
      <c r="A1523" s="79">
        <v>1529</v>
      </c>
      <c r="B1523" s="80" t="s">
        <v>5871</v>
      </c>
      <c r="C1523" s="79" t="s">
        <v>5871</v>
      </c>
      <c r="D1523" s="79" t="s">
        <v>5954</v>
      </c>
      <c r="E1523" s="79" t="s">
        <v>5975</v>
      </c>
      <c r="F1523" s="79" t="s">
        <v>6033</v>
      </c>
      <c r="J1523" s="79" t="s">
        <v>1808</v>
      </c>
      <c r="O1523" s="68" t="s">
        <v>3485</v>
      </c>
      <c r="R1523" s="66" t="s">
        <v>3476</v>
      </c>
      <c r="S1523" s="102">
        <v>8</v>
      </c>
    </row>
    <row r="1524" spans="1:19" x14ac:dyDescent="0.35">
      <c r="A1524" s="79">
        <v>1530</v>
      </c>
      <c r="B1524" s="80"/>
      <c r="F1524" s="79" t="s">
        <v>6038</v>
      </c>
      <c r="O1524" s="68" t="s">
        <v>3486</v>
      </c>
      <c r="R1524" s="66" t="s">
        <v>3476</v>
      </c>
      <c r="S1524" s="102">
        <v>9</v>
      </c>
    </row>
    <row r="1525" spans="1:19" x14ac:dyDescent="0.35">
      <c r="A1525" s="79">
        <v>1531</v>
      </c>
      <c r="B1525" s="80"/>
      <c r="F1525" s="79" t="s">
        <v>6036</v>
      </c>
    </row>
    <row r="1526" spans="1:19" x14ac:dyDescent="0.35">
      <c r="A1526" s="79">
        <v>1532</v>
      </c>
      <c r="B1526" s="80"/>
      <c r="F1526" s="79" t="s">
        <v>6031</v>
      </c>
    </row>
    <row r="1527" spans="1:19" x14ac:dyDescent="0.35">
      <c r="A1527" s="79">
        <v>1533</v>
      </c>
      <c r="B1527" s="80" t="s">
        <v>3222</v>
      </c>
      <c r="C1527" s="79" t="s">
        <v>3222</v>
      </c>
      <c r="D1527" s="79" t="s">
        <v>5954</v>
      </c>
      <c r="E1527" s="79" t="s">
        <v>5975</v>
      </c>
      <c r="F1527" s="79" t="s">
        <v>6033</v>
      </c>
      <c r="J1527" s="79" t="s">
        <v>1810</v>
      </c>
    </row>
    <row r="1528" spans="1:19" x14ac:dyDescent="0.35">
      <c r="A1528" s="79">
        <v>1534</v>
      </c>
      <c r="B1528" s="80"/>
      <c r="F1528" s="79" t="s">
        <v>6037</v>
      </c>
    </row>
    <row r="1529" spans="1:19" x14ac:dyDescent="0.35">
      <c r="A1529" s="79">
        <v>1535</v>
      </c>
      <c r="B1529" s="80"/>
      <c r="F1529" s="93" t="s">
        <v>6570</v>
      </c>
    </row>
    <row r="1530" spans="1:19" x14ac:dyDescent="0.35">
      <c r="A1530" s="79">
        <v>1536</v>
      </c>
      <c r="B1530" s="80"/>
      <c r="F1530" s="79" t="s">
        <v>6031</v>
      </c>
    </row>
    <row r="1531" spans="1:19" x14ac:dyDescent="0.35">
      <c r="A1531" s="79">
        <v>1537</v>
      </c>
      <c r="B1531" s="80" t="s">
        <v>5903</v>
      </c>
      <c r="C1531" s="79" t="s">
        <v>5903</v>
      </c>
      <c r="D1531" s="79" t="s">
        <v>5954</v>
      </c>
      <c r="E1531" s="79" t="s">
        <v>5975</v>
      </c>
      <c r="F1531" s="79" t="s">
        <v>6033</v>
      </c>
      <c r="J1531" s="79" t="s">
        <v>3521</v>
      </c>
    </row>
    <row r="1532" spans="1:19" x14ac:dyDescent="0.35">
      <c r="A1532" s="79">
        <v>1538</v>
      </c>
      <c r="B1532" s="80"/>
      <c r="F1532" s="93" t="s">
        <v>6615</v>
      </c>
    </row>
    <row r="1533" spans="1:19" x14ac:dyDescent="0.35">
      <c r="A1533" s="79">
        <v>1539</v>
      </c>
      <c r="B1533" s="80"/>
      <c r="F1533" s="93" t="s">
        <v>6571</v>
      </c>
    </row>
    <row r="1534" spans="1:19" x14ac:dyDescent="0.35">
      <c r="A1534" s="79">
        <v>1540</v>
      </c>
      <c r="B1534" s="80"/>
      <c r="F1534" s="79" t="s">
        <v>6031</v>
      </c>
    </row>
    <row r="1535" spans="1:19" x14ac:dyDescent="0.35">
      <c r="A1535" s="79">
        <v>1541</v>
      </c>
      <c r="B1535" s="80" t="s">
        <v>5904</v>
      </c>
      <c r="C1535" s="79" t="s">
        <v>5904</v>
      </c>
      <c r="D1535" s="79" t="s">
        <v>5954</v>
      </c>
      <c r="E1535" s="79" t="s">
        <v>5975</v>
      </c>
      <c r="F1535" s="79" t="s">
        <v>6033</v>
      </c>
      <c r="J1535" s="79" t="s">
        <v>3526</v>
      </c>
    </row>
    <row r="1536" spans="1:19" x14ac:dyDescent="0.35">
      <c r="A1536" s="79">
        <v>1542</v>
      </c>
      <c r="B1536" s="80"/>
      <c r="F1536" s="93" t="s">
        <v>6615</v>
      </c>
    </row>
    <row r="1537" spans="1:10" x14ac:dyDescent="0.35">
      <c r="A1537" s="79">
        <v>1543</v>
      </c>
      <c r="B1537" s="80"/>
      <c r="F1537" s="93" t="s">
        <v>6572</v>
      </c>
    </row>
    <row r="1538" spans="1:10" x14ac:dyDescent="0.35">
      <c r="A1538" s="79">
        <v>1544</v>
      </c>
      <c r="B1538" s="80"/>
      <c r="F1538" s="79" t="s">
        <v>6031</v>
      </c>
    </row>
    <row r="1539" spans="1:10" x14ac:dyDescent="0.35">
      <c r="A1539" s="79">
        <v>1545</v>
      </c>
      <c r="B1539" s="80" t="s">
        <v>5905</v>
      </c>
      <c r="C1539" s="79" t="s">
        <v>5905</v>
      </c>
      <c r="D1539" s="79" t="s">
        <v>5954</v>
      </c>
      <c r="E1539" s="79" t="s">
        <v>5975</v>
      </c>
      <c r="F1539" s="79" t="s">
        <v>6033</v>
      </c>
      <c r="J1539" s="79" t="s">
        <v>3525</v>
      </c>
    </row>
    <row r="1540" spans="1:10" x14ac:dyDescent="0.35">
      <c r="A1540" s="79">
        <v>1546</v>
      </c>
      <c r="B1540" s="80"/>
      <c r="F1540" s="93" t="s">
        <v>6615</v>
      </c>
    </row>
    <row r="1541" spans="1:10" x14ac:dyDescent="0.35">
      <c r="A1541" s="79">
        <v>1547</v>
      </c>
      <c r="B1541" s="80"/>
      <c r="F1541" s="93" t="s">
        <v>6573</v>
      </c>
    </row>
    <row r="1542" spans="1:10" x14ac:dyDescent="0.35">
      <c r="A1542" s="79">
        <v>1548</v>
      </c>
      <c r="B1542" s="80"/>
      <c r="F1542" s="79" t="s">
        <v>6031</v>
      </c>
    </row>
    <row r="1543" spans="1:10" x14ac:dyDescent="0.35">
      <c r="A1543" s="79">
        <v>1549</v>
      </c>
      <c r="B1543" s="80" t="s">
        <v>1811</v>
      </c>
      <c r="C1543" s="79" t="s">
        <v>1811</v>
      </c>
      <c r="D1543" s="79" t="s">
        <v>5954</v>
      </c>
      <c r="E1543" s="79" t="s">
        <v>5975</v>
      </c>
      <c r="F1543" s="79" t="s">
        <v>6033</v>
      </c>
      <c r="J1543" s="79" t="s">
        <v>1812</v>
      </c>
    </row>
    <row r="1544" spans="1:10" x14ac:dyDescent="0.35">
      <c r="A1544" s="79">
        <v>1550</v>
      </c>
      <c r="B1544" s="80"/>
      <c r="F1544" s="79" t="s">
        <v>6035</v>
      </c>
    </row>
    <row r="1545" spans="1:10" x14ac:dyDescent="0.35">
      <c r="A1545" s="79">
        <v>1551</v>
      </c>
      <c r="B1545" s="80"/>
      <c r="F1545" s="93" t="s">
        <v>6574</v>
      </c>
    </row>
    <row r="1546" spans="1:10" x14ac:dyDescent="0.35">
      <c r="A1546" s="79">
        <v>1552</v>
      </c>
      <c r="B1546" s="80"/>
      <c r="F1546" s="79" t="s">
        <v>6031</v>
      </c>
    </row>
    <row r="1547" spans="1:10" x14ac:dyDescent="0.35">
      <c r="A1547" s="79">
        <v>1553</v>
      </c>
      <c r="B1547" s="80" t="s">
        <v>1814</v>
      </c>
      <c r="C1547" s="79" t="s">
        <v>1814</v>
      </c>
      <c r="D1547" s="79" t="s">
        <v>5954</v>
      </c>
      <c r="E1547" s="79" t="s">
        <v>5975</v>
      </c>
      <c r="F1547" s="79" t="s">
        <v>6033</v>
      </c>
      <c r="J1547" s="79" t="s">
        <v>1815</v>
      </c>
    </row>
    <row r="1548" spans="1:10" x14ac:dyDescent="0.35">
      <c r="A1548" s="79">
        <v>1554</v>
      </c>
      <c r="B1548" s="80"/>
      <c r="F1548" s="79" t="s">
        <v>6034</v>
      </c>
    </row>
    <row r="1549" spans="1:10" x14ac:dyDescent="0.35">
      <c r="A1549" s="79">
        <v>1555</v>
      </c>
      <c r="B1549" s="80"/>
      <c r="F1549" s="93" t="s">
        <v>6575</v>
      </c>
    </row>
    <row r="1550" spans="1:10" x14ac:dyDescent="0.35">
      <c r="A1550" s="79">
        <v>1556</v>
      </c>
      <c r="B1550" s="80"/>
      <c r="F1550" s="79" t="s">
        <v>6031</v>
      </c>
    </row>
    <row r="1551" spans="1:10" x14ac:dyDescent="0.35">
      <c r="A1551" s="79">
        <v>1557</v>
      </c>
      <c r="B1551" s="80" t="s">
        <v>1817</v>
      </c>
      <c r="C1551" s="79" t="s">
        <v>1817</v>
      </c>
      <c r="D1551" s="79" t="s">
        <v>5954</v>
      </c>
      <c r="E1551" s="79" t="s">
        <v>5975</v>
      </c>
      <c r="F1551" s="79" t="s">
        <v>6033</v>
      </c>
      <c r="J1551" s="79" t="s">
        <v>1818</v>
      </c>
    </row>
    <row r="1552" spans="1:10" x14ac:dyDescent="0.35">
      <c r="A1552" s="79">
        <v>1558</v>
      </c>
      <c r="B1552" s="80"/>
      <c r="F1552" s="79" t="s">
        <v>6032</v>
      </c>
    </row>
    <row r="1553" spans="1:10" x14ac:dyDescent="0.35">
      <c r="A1553" s="79">
        <v>1559</v>
      </c>
      <c r="B1553" s="80"/>
      <c r="F1553" s="93" t="s">
        <v>6576</v>
      </c>
    </row>
    <row r="1554" spans="1:10" x14ac:dyDescent="0.35">
      <c r="A1554" s="79">
        <v>1560</v>
      </c>
      <c r="B1554" s="80"/>
      <c r="F1554" s="79" t="s">
        <v>6031</v>
      </c>
    </row>
    <row r="1555" spans="1:10" x14ac:dyDescent="0.35">
      <c r="A1555" s="79">
        <v>1561</v>
      </c>
      <c r="B1555" s="80" t="s">
        <v>1825</v>
      </c>
      <c r="C1555" s="79" t="s">
        <v>1825</v>
      </c>
      <c r="D1555" s="79" t="s">
        <v>5954</v>
      </c>
      <c r="E1555" s="79" t="s">
        <v>5975</v>
      </c>
      <c r="F1555" s="93" t="s">
        <v>6656</v>
      </c>
      <c r="J1555" s="79" t="s">
        <v>1826</v>
      </c>
    </row>
    <row r="1556" spans="1:10" x14ac:dyDescent="0.35">
      <c r="A1556" s="79">
        <v>1562</v>
      </c>
      <c r="B1556" s="80"/>
      <c r="F1556" s="79" t="s">
        <v>6030</v>
      </c>
    </row>
    <row r="1557" spans="1:10" x14ac:dyDescent="0.35">
      <c r="A1557" s="79">
        <v>1563</v>
      </c>
      <c r="B1557" s="80"/>
      <c r="F1557" s="79" t="s">
        <v>5967</v>
      </c>
    </row>
    <row r="1558" spans="1:10" x14ac:dyDescent="0.35">
      <c r="A1558" s="79">
        <v>1564</v>
      </c>
      <c r="B1558" s="80"/>
      <c r="F1558" s="93" t="s">
        <v>6608</v>
      </c>
    </row>
    <row r="1559" spans="1:10" x14ac:dyDescent="0.35">
      <c r="A1559" s="79">
        <v>1565</v>
      </c>
      <c r="B1559" s="80" t="s">
        <v>5876</v>
      </c>
      <c r="C1559" s="79" t="s">
        <v>5876</v>
      </c>
      <c r="D1559" s="79" t="s">
        <v>5954</v>
      </c>
      <c r="E1559" s="79" t="s">
        <v>5975</v>
      </c>
      <c r="F1559" s="93" t="s">
        <v>6656</v>
      </c>
      <c r="J1559" s="79" t="s">
        <v>1852</v>
      </c>
    </row>
    <row r="1560" spans="1:10" x14ac:dyDescent="0.35">
      <c r="A1560" s="79">
        <v>1566</v>
      </c>
      <c r="B1560" s="80"/>
      <c r="F1560" s="93" t="s">
        <v>6610</v>
      </c>
    </row>
    <row r="1561" spans="1:10" x14ac:dyDescent="0.35">
      <c r="A1561" s="79">
        <v>1567</v>
      </c>
      <c r="B1561" s="80"/>
      <c r="F1561" s="93" t="s">
        <v>6609</v>
      </c>
    </row>
    <row r="1562" spans="1:10" x14ac:dyDescent="0.35">
      <c r="A1562" s="79">
        <v>1568</v>
      </c>
      <c r="B1562" s="80"/>
      <c r="F1562" s="93" t="s">
        <v>6611</v>
      </c>
    </row>
    <row r="1563" spans="1:10" x14ac:dyDescent="0.35">
      <c r="A1563" s="79">
        <v>1569</v>
      </c>
      <c r="B1563" s="80" t="s">
        <v>5935</v>
      </c>
      <c r="C1563" s="79" t="s">
        <v>5935</v>
      </c>
      <c r="D1563" s="79" t="s">
        <v>5954</v>
      </c>
      <c r="E1563" s="79" t="s">
        <v>5975</v>
      </c>
      <c r="F1563" s="79" t="s">
        <v>5969</v>
      </c>
      <c r="J1563" s="79" t="s">
        <v>1610</v>
      </c>
    </row>
    <row r="1564" spans="1:10" x14ac:dyDescent="0.35">
      <c r="A1564" s="79">
        <v>1570</v>
      </c>
      <c r="B1564" s="80"/>
      <c r="F1564" s="93" t="s">
        <v>6612</v>
      </c>
    </row>
    <row r="1565" spans="1:10" x14ac:dyDescent="0.35">
      <c r="A1565" s="79">
        <v>1571</v>
      </c>
      <c r="B1565" s="80"/>
      <c r="F1565" s="93" t="s">
        <v>6613</v>
      </c>
    </row>
    <row r="1566" spans="1:10" x14ac:dyDescent="0.35">
      <c r="A1566" s="79">
        <v>1572</v>
      </c>
      <c r="B1566" s="80"/>
      <c r="F1566" s="93" t="s">
        <v>6614</v>
      </c>
    </row>
    <row r="1567" spans="1:10" x14ac:dyDescent="0.35">
      <c r="A1567" s="79">
        <v>1573</v>
      </c>
      <c r="B1567" s="80" t="s">
        <v>1832</v>
      </c>
      <c r="C1567" s="79" t="s">
        <v>1832</v>
      </c>
      <c r="D1567" s="79" t="s">
        <v>5954</v>
      </c>
      <c r="E1567" s="79" t="s">
        <v>5975</v>
      </c>
      <c r="F1567" s="79" t="s">
        <v>6019</v>
      </c>
      <c r="J1567" s="79" t="s">
        <v>1833</v>
      </c>
    </row>
    <row r="1568" spans="1:10" x14ac:dyDescent="0.35">
      <c r="A1568" s="79">
        <v>1574</v>
      </c>
      <c r="B1568" s="80"/>
      <c r="F1568" s="79" t="s">
        <v>6029</v>
      </c>
    </row>
    <row r="1569" spans="1:10" x14ac:dyDescent="0.35">
      <c r="A1569" s="79">
        <v>1575</v>
      </c>
      <c r="B1569" s="80"/>
      <c r="F1569" s="79" t="s">
        <v>6027</v>
      </c>
    </row>
    <row r="1570" spans="1:10" x14ac:dyDescent="0.35">
      <c r="A1570" s="79">
        <v>1576</v>
      </c>
      <c r="B1570" s="80"/>
      <c r="F1570" s="79" t="s">
        <v>6016</v>
      </c>
    </row>
    <row r="1571" spans="1:10" x14ac:dyDescent="0.35">
      <c r="A1571" s="79">
        <v>1577</v>
      </c>
      <c r="B1571" s="80" t="s">
        <v>1836</v>
      </c>
      <c r="C1571" s="79" t="s">
        <v>1836</v>
      </c>
      <c r="D1571" s="79" t="s">
        <v>5954</v>
      </c>
      <c r="E1571" s="79" t="s">
        <v>5975</v>
      </c>
      <c r="F1571" s="79" t="s">
        <v>6019</v>
      </c>
      <c r="J1571" s="79" t="s">
        <v>1837</v>
      </c>
    </row>
    <row r="1572" spans="1:10" x14ac:dyDescent="0.35">
      <c r="A1572" s="79">
        <v>1578</v>
      </c>
      <c r="B1572" s="80"/>
      <c r="F1572" s="79" t="s">
        <v>6028</v>
      </c>
    </row>
    <row r="1573" spans="1:10" x14ac:dyDescent="0.35">
      <c r="A1573" s="79">
        <v>1579</v>
      </c>
      <c r="B1573" s="80"/>
      <c r="F1573" s="79" t="s">
        <v>6027</v>
      </c>
    </row>
    <row r="1574" spans="1:10" x14ac:dyDescent="0.35">
      <c r="A1574" s="79">
        <v>1580</v>
      </c>
      <c r="B1574" s="80"/>
      <c r="F1574" s="79" t="s">
        <v>6016</v>
      </c>
    </row>
    <row r="1575" spans="1:10" x14ac:dyDescent="0.35">
      <c r="A1575" s="79">
        <v>1581</v>
      </c>
      <c r="B1575" s="80" t="s">
        <v>1838</v>
      </c>
      <c r="C1575" s="79" t="s">
        <v>1838</v>
      </c>
      <c r="D1575" s="79" t="s">
        <v>5954</v>
      </c>
      <c r="E1575" s="79" t="s">
        <v>5975</v>
      </c>
      <c r="F1575" s="79" t="s">
        <v>6019</v>
      </c>
      <c r="J1575" s="79" t="s">
        <v>1839</v>
      </c>
    </row>
    <row r="1576" spans="1:10" x14ac:dyDescent="0.35">
      <c r="A1576" s="79">
        <v>1582</v>
      </c>
      <c r="B1576" s="80"/>
      <c r="F1576" s="79" t="s">
        <v>6026</v>
      </c>
    </row>
    <row r="1577" spans="1:10" x14ac:dyDescent="0.35">
      <c r="A1577" s="79">
        <v>1583</v>
      </c>
      <c r="B1577" s="80"/>
      <c r="F1577" s="79" t="s">
        <v>6025</v>
      </c>
    </row>
    <row r="1578" spans="1:10" x14ac:dyDescent="0.35">
      <c r="A1578" s="79">
        <v>1584</v>
      </c>
      <c r="B1578" s="80"/>
      <c r="F1578" s="79" t="s">
        <v>6016</v>
      </c>
    </row>
    <row r="1579" spans="1:10" x14ac:dyDescent="0.35">
      <c r="A1579" s="79">
        <v>1585</v>
      </c>
      <c r="B1579" s="80" t="s">
        <v>5872</v>
      </c>
      <c r="C1579" s="79" t="s">
        <v>5872</v>
      </c>
      <c r="D1579" s="79" t="s">
        <v>5954</v>
      </c>
      <c r="E1579" s="79" t="s">
        <v>5975</v>
      </c>
      <c r="F1579" s="79" t="s">
        <v>6019</v>
      </c>
      <c r="J1579" s="79" t="s">
        <v>1841</v>
      </c>
    </row>
    <row r="1580" spans="1:10" x14ac:dyDescent="0.35">
      <c r="A1580" s="79">
        <v>1586</v>
      </c>
      <c r="B1580" s="80"/>
      <c r="F1580" s="79" t="s">
        <v>6026</v>
      </c>
    </row>
    <row r="1581" spans="1:10" x14ac:dyDescent="0.35">
      <c r="A1581" s="79">
        <v>1587</v>
      </c>
      <c r="B1581" s="80"/>
      <c r="F1581" s="79" t="s">
        <v>6025</v>
      </c>
    </row>
    <row r="1582" spans="1:10" x14ac:dyDescent="0.35">
      <c r="A1582" s="79">
        <v>1588</v>
      </c>
      <c r="B1582" s="80"/>
      <c r="F1582" s="79" t="s">
        <v>6016</v>
      </c>
    </row>
    <row r="1583" spans="1:10" x14ac:dyDescent="0.35">
      <c r="A1583" s="79">
        <v>1589</v>
      </c>
      <c r="B1583" s="80" t="s">
        <v>5873</v>
      </c>
      <c r="C1583" s="79" t="s">
        <v>5873</v>
      </c>
      <c r="D1583" s="79" t="s">
        <v>5954</v>
      </c>
      <c r="E1583" s="79" t="s">
        <v>5975</v>
      </c>
      <c r="F1583" s="79" t="s">
        <v>6019</v>
      </c>
      <c r="J1583" s="79" t="s">
        <v>1843</v>
      </c>
    </row>
    <row r="1584" spans="1:10" x14ac:dyDescent="0.35">
      <c r="A1584" s="79">
        <v>1590</v>
      </c>
      <c r="B1584" s="80"/>
      <c r="F1584" s="79" t="s">
        <v>6026</v>
      </c>
    </row>
    <row r="1585" spans="1:10" x14ac:dyDescent="0.35">
      <c r="A1585" s="79">
        <v>1591</v>
      </c>
      <c r="B1585" s="80"/>
      <c r="F1585" s="79" t="s">
        <v>6025</v>
      </c>
    </row>
    <row r="1586" spans="1:10" x14ac:dyDescent="0.35">
      <c r="A1586" s="79">
        <v>1592</v>
      </c>
      <c r="B1586" s="80"/>
      <c r="F1586" s="79" t="s">
        <v>6016</v>
      </c>
    </row>
    <row r="1587" spans="1:10" x14ac:dyDescent="0.35">
      <c r="A1587" s="79">
        <v>1593</v>
      </c>
      <c r="B1587" s="80" t="s">
        <v>1780</v>
      </c>
      <c r="C1587" s="79" t="s">
        <v>1780</v>
      </c>
      <c r="D1587" s="79" t="s">
        <v>5954</v>
      </c>
      <c r="E1587" s="79" t="s">
        <v>5975</v>
      </c>
      <c r="F1587" s="93" t="s">
        <v>6674</v>
      </c>
      <c r="J1587" s="79" t="s">
        <v>1781</v>
      </c>
    </row>
    <row r="1588" spans="1:10" x14ac:dyDescent="0.35">
      <c r="A1588" s="79">
        <v>1594</v>
      </c>
      <c r="B1588" s="80"/>
      <c r="F1588" s="93" t="s">
        <v>6577</v>
      </c>
    </row>
    <row r="1589" spans="1:10" x14ac:dyDescent="0.35">
      <c r="A1589" s="79">
        <v>1595</v>
      </c>
      <c r="B1589" s="80"/>
      <c r="F1589" s="79" t="s">
        <v>6020</v>
      </c>
    </row>
    <row r="1590" spans="1:10" x14ac:dyDescent="0.35">
      <c r="A1590" s="79">
        <v>1596</v>
      </c>
      <c r="B1590" s="80"/>
      <c r="F1590" s="79" t="s">
        <v>5983</v>
      </c>
    </row>
    <row r="1591" spans="1:10" x14ac:dyDescent="0.35">
      <c r="A1591" s="79">
        <v>1597</v>
      </c>
      <c r="B1591" s="80" t="s">
        <v>5940</v>
      </c>
      <c r="C1591" s="79" t="s">
        <v>5940</v>
      </c>
      <c r="D1591" s="79" t="s">
        <v>5954</v>
      </c>
      <c r="E1591" s="79" t="s">
        <v>5975</v>
      </c>
      <c r="F1591" s="93" t="s">
        <v>6674</v>
      </c>
      <c r="J1591" s="79" t="s">
        <v>3763</v>
      </c>
    </row>
    <row r="1592" spans="1:10" x14ac:dyDescent="0.35">
      <c r="A1592" s="79">
        <v>1598</v>
      </c>
      <c r="B1592" s="80"/>
      <c r="F1592" s="93" t="s">
        <v>6578</v>
      </c>
    </row>
    <row r="1593" spans="1:10" x14ac:dyDescent="0.35">
      <c r="A1593" s="79">
        <v>1599</v>
      </c>
      <c r="B1593" s="80"/>
      <c r="F1593" s="93" t="s">
        <v>6020</v>
      </c>
    </row>
    <row r="1594" spans="1:10" x14ac:dyDescent="0.35">
      <c r="A1594" s="79">
        <v>1600</v>
      </c>
      <c r="B1594" s="80"/>
      <c r="F1594" s="79" t="s">
        <v>5983</v>
      </c>
    </row>
    <row r="1595" spans="1:10" x14ac:dyDescent="0.35">
      <c r="A1595" s="79">
        <v>1601</v>
      </c>
      <c r="B1595" s="80" t="s">
        <v>1609</v>
      </c>
      <c r="C1595" s="79" t="s">
        <v>1609</v>
      </c>
      <c r="D1595" s="79" t="s">
        <v>5954</v>
      </c>
      <c r="E1595" s="79" t="s">
        <v>5975</v>
      </c>
      <c r="F1595" s="93" t="s">
        <v>6675</v>
      </c>
      <c r="J1595" s="79" t="s">
        <v>1844</v>
      </c>
    </row>
    <row r="1596" spans="1:10" x14ac:dyDescent="0.35">
      <c r="A1596" s="79">
        <v>1602</v>
      </c>
      <c r="B1596" s="80"/>
      <c r="F1596" s="93" t="s">
        <v>6581</v>
      </c>
    </row>
    <row r="1597" spans="1:10" x14ac:dyDescent="0.35">
      <c r="A1597" s="79">
        <v>1603</v>
      </c>
      <c r="B1597" s="80"/>
      <c r="F1597" s="93" t="s">
        <v>6579</v>
      </c>
    </row>
    <row r="1598" spans="1:10" x14ac:dyDescent="0.35">
      <c r="A1598" s="79">
        <v>1604</v>
      </c>
      <c r="B1598" s="80"/>
      <c r="F1598" s="79" t="s">
        <v>5983</v>
      </c>
    </row>
    <row r="1599" spans="1:10" x14ac:dyDescent="0.35">
      <c r="A1599" s="79">
        <v>1605</v>
      </c>
      <c r="B1599" s="80" t="s">
        <v>1845</v>
      </c>
      <c r="C1599" s="79" t="s">
        <v>1845</v>
      </c>
      <c r="D1599" s="79" t="s">
        <v>5954</v>
      </c>
      <c r="E1599" s="79" t="s">
        <v>5975</v>
      </c>
      <c r="F1599" s="93" t="s">
        <v>6675</v>
      </c>
      <c r="J1599" s="79" t="s">
        <v>1846</v>
      </c>
    </row>
    <row r="1600" spans="1:10" x14ac:dyDescent="0.35">
      <c r="A1600" s="79">
        <v>1606</v>
      </c>
      <c r="B1600" s="80"/>
      <c r="F1600" s="93" t="s">
        <v>6580</v>
      </c>
    </row>
    <row r="1601" spans="1:18" x14ac:dyDescent="0.35">
      <c r="A1601" s="79">
        <v>1607</v>
      </c>
      <c r="B1601" s="80"/>
      <c r="F1601" s="93" t="s">
        <v>6579</v>
      </c>
    </row>
    <row r="1602" spans="1:18" x14ac:dyDescent="0.35">
      <c r="A1602" s="79">
        <v>1608</v>
      </c>
      <c r="B1602" s="80"/>
      <c r="F1602" s="79" t="s">
        <v>5983</v>
      </c>
    </row>
    <row r="1603" spans="1:18" x14ac:dyDescent="0.35">
      <c r="A1603" s="79">
        <v>1609</v>
      </c>
      <c r="B1603" s="80" t="s">
        <v>1829</v>
      </c>
      <c r="C1603" s="79" t="s">
        <v>1829</v>
      </c>
      <c r="D1603" s="79" t="s">
        <v>5954</v>
      </c>
      <c r="E1603" s="79" t="s">
        <v>5975</v>
      </c>
      <c r="F1603" s="93" t="s">
        <v>6674</v>
      </c>
      <c r="J1603" s="79" t="s">
        <v>1830</v>
      </c>
    </row>
    <row r="1604" spans="1:18" x14ac:dyDescent="0.35">
      <c r="A1604" s="79">
        <v>1610</v>
      </c>
      <c r="B1604" s="80"/>
      <c r="F1604" s="79" t="s">
        <v>6021</v>
      </c>
    </row>
    <row r="1605" spans="1:18" x14ac:dyDescent="0.35">
      <c r="A1605" s="79">
        <v>1611</v>
      </c>
      <c r="B1605" s="80"/>
      <c r="F1605" s="79" t="s">
        <v>6020</v>
      </c>
    </row>
    <row r="1606" spans="1:18" x14ac:dyDescent="0.35">
      <c r="A1606" s="79">
        <v>1612</v>
      </c>
      <c r="B1606" s="80"/>
      <c r="F1606" s="79" t="s">
        <v>5983</v>
      </c>
    </row>
    <row r="1607" spans="1:18" x14ac:dyDescent="0.35">
      <c r="A1607" s="79">
        <v>1613</v>
      </c>
      <c r="B1607" s="80" t="s">
        <v>5941</v>
      </c>
      <c r="C1607" s="79" t="s">
        <v>5941</v>
      </c>
      <c r="D1607" s="79" t="s">
        <v>5954</v>
      </c>
      <c r="E1607" s="79" t="s">
        <v>5975</v>
      </c>
      <c r="F1607" s="93" t="s">
        <v>6674</v>
      </c>
      <c r="J1607" s="79" t="s">
        <v>3567</v>
      </c>
    </row>
    <row r="1608" spans="1:18" x14ac:dyDescent="0.35">
      <c r="A1608" s="79">
        <v>1614</v>
      </c>
      <c r="B1608" s="80"/>
      <c r="F1608" s="93" t="s">
        <v>6578</v>
      </c>
    </row>
    <row r="1609" spans="1:18" x14ac:dyDescent="0.35">
      <c r="A1609" s="79">
        <v>1615</v>
      </c>
      <c r="B1609" s="80"/>
      <c r="F1609" s="79" t="s">
        <v>6020</v>
      </c>
    </row>
    <row r="1610" spans="1:18" x14ac:dyDescent="0.35">
      <c r="A1610" s="79">
        <v>1616</v>
      </c>
      <c r="B1610" s="80"/>
      <c r="F1610" s="79" t="s">
        <v>5983</v>
      </c>
    </row>
    <row r="1611" spans="1:18" x14ac:dyDescent="0.35">
      <c r="A1611" s="79">
        <v>1617</v>
      </c>
      <c r="B1611" s="80" t="s">
        <v>5909</v>
      </c>
      <c r="C1611" s="79" t="s">
        <v>5909</v>
      </c>
      <c r="D1611" s="79" t="s">
        <v>5954</v>
      </c>
      <c r="E1611" s="79" t="s">
        <v>5975</v>
      </c>
      <c r="F1611" s="79" t="s">
        <v>6019</v>
      </c>
      <c r="J1611" s="79" t="s">
        <v>3492</v>
      </c>
    </row>
    <row r="1612" spans="1:18" x14ac:dyDescent="0.35">
      <c r="A1612" s="79">
        <v>1618</v>
      </c>
      <c r="B1612" s="80"/>
      <c r="F1612" s="93" t="s">
        <v>6607</v>
      </c>
    </row>
    <row r="1613" spans="1:18" x14ac:dyDescent="0.35">
      <c r="A1613" s="79">
        <v>1619</v>
      </c>
      <c r="B1613" s="80"/>
      <c r="F1613" s="93" t="s">
        <v>6582</v>
      </c>
    </row>
    <row r="1614" spans="1:18" x14ac:dyDescent="0.35">
      <c r="A1614" s="79">
        <v>1620</v>
      </c>
      <c r="B1614" s="80"/>
      <c r="F1614" s="79" t="s">
        <v>6016</v>
      </c>
    </row>
    <row r="1615" spans="1:18" x14ac:dyDescent="0.35">
      <c r="A1615" s="79">
        <v>1621</v>
      </c>
      <c r="B1615" s="80" t="s">
        <v>5910</v>
      </c>
      <c r="C1615" s="79" t="s">
        <v>5910</v>
      </c>
      <c r="D1615" s="79" t="s">
        <v>5954</v>
      </c>
      <c r="E1615" s="79" t="s">
        <v>5975</v>
      </c>
      <c r="F1615" s="79" t="s">
        <v>6019</v>
      </c>
      <c r="J1615" s="79" t="s">
        <v>3515</v>
      </c>
      <c r="O1615" s="58" t="s">
        <v>1831</v>
      </c>
      <c r="Q1615" s="61" t="s">
        <v>1558</v>
      </c>
      <c r="R1615" s="61">
        <v>10</v>
      </c>
    </row>
    <row r="1616" spans="1:18" x14ac:dyDescent="0.35">
      <c r="A1616" s="79">
        <v>1622</v>
      </c>
      <c r="B1616" s="80"/>
      <c r="F1616" s="93" t="s">
        <v>6607</v>
      </c>
      <c r="O1616" s="58" t="s">
        <v>1835</v>
      </c>
      <c r="Q1616" s="62" t="s">
        <v>1558</v>
      </c>
      <c r="R1616" s="62">
        <v>10</v>
      </c>
    </row>
    <row r="1617" spans="1:18" x14ac:dyDescent="0.35">
      <c r="A1617" s="79">
        <v>1623</v>
      </c>
      <c r="B1617" s="80"/>
      <c r="F1617" s="93" t="s">
        <v>6583</v>
      </c>
      <c r="O1617" s="58" t="s">
        <v>1834</v>
      </c>
      <c r="Q1617" s="61" t="s">
        <v>1569</v>
      </c>
      <c r="R1617" s="61">
        <v>25</v>
      </c>
    </row>
    <row r="1618" spans="1:18" x14ac:dyDescent="0.35">
      <c r="A1618" s="79">
        <v>1624</v>
      </c>
      <c r="B1618" s="80"/>
      <c r="F1618" s="79" t="s">
        <v>6016</v>
      </c>
      <c r="O1618" s="58" t="s">
        <v>1782</v>
      </c>
      <c r="Q1618" s="62" t="s">
        <v>1569</v>
      </c>
      <c r="R1618" s="62">
        <v>25</v>
      </c>
    </row>
    <row r="1619" spans="1:18" x14ac:dyDescent="0.35">
      <c r="A1619" s="79">
        <v>1625</v>
      </c>
      <c r="B1619" s="80" t="s">
        <v>5911</v>
      </c>
      <c r="C1619" s="79" t="s">
        <v>5911</v>
      </c>
      <c r="D1619" s="79" t="s">
        <v>5954</v>
      </c>
      <c r="E1619" s="79" t="s">
        <v>5975</v>
      </c>
      <c r="F1619" s="79" t="s">
        <v>6019</v>
      </c>
      <c r="J1619" s="79" t="s">
        <v>3516</v>
      </c>
      <c r="O1619" s="58" t="s">
        <v>1842</v>
      </c>
      <c r="Q1619" s="61" t="s">
        <v>1569</v>
      </c>
      <c r="R1619" s="61">
        <v>50</v>
      </c>
    </row>
    <row r="1620" spans="1:18" x14ac:dyDescent="0.35">
      <c r="A1620" s="79">
        <v>1626</v>
      </c>
      <c r="B1620" s="80"/>
      <c r="F1620" s="93" t="s">
        <v>6607</v>
      </c>
      <c r="O1620" s="58" t="s">
        <v>1103</v>
      </c>
      <c r="Q1620" s="62"/>
      <c r="R1620" s="62"/>
    </row>
    <row r="1621" spans="1:18" x14ac:dyDescent="0.35">
      <c r="A1621" s="79">
        <v>1627</v>
      </c>
      <c r="B1621" s="80"/>
      <c r="F1621" s="93" t="s">
        <v>6584</v>
      </c>
      <c r="O1621" s="58" t="s">
        <v>1099</v>
      </c>
      <c r="Q1621" s="61"/>
      <c r="R1621" s="61"/>
    </row>
    <row r="1622" spans="1:18" x14ac:dyDescent="0.35">
      <c r="A1622" s="79">
        <v>1628</v>
      </c>
      <c r="B1622" s="80"/>
      <c r="F1622" s="79" t="s">
        <v>6016</v>
      </c>
      <c r="O1622" s="58" t="s">
        <v>1840</v>
      </c>
      <c r="Q1622" s="62" t="s">
        <v>1587</v>
      </c>
      <c r="R1622" s="62">
        <v>-15</v>
      </c>
    </row>
    <row r="1623" spans="1:18" x14ac:dyDescent="0.35">
      <c r="A1623" s="79">
        <v>1629</v>
      </c>
      <c r="B1623" s="80" t="s">
        <v>1847</v>
      </c>
      <c r="C1623" s="79" t="s">
        <v>1847</v>
      </c>
      <c r="D1623" s="79" t="s">
        <v>5954</v>
      </c>
      <c r="E1623" s="79" t="s">
        <v>5975</v>
      </c>
      <c r="F1623" s="79" t="s">
        <v>6019</v>
      </c>
      <c r="J1623" s="79" t="s">
        <v>1848</v>
      </c>
      <c r="O1623" s="58" t="s">
        <v>1849</v>
      </c>
      <c r="Q1623" s="61" t="s">
        <v>1587</v>
      </c>
      <c r="R1623" s="61">
        <v>-15</v>
      </c>
    </row>
    <row r="1624" spans="1:18" x14ac:dyDescent="0.35">
      <c r="A1624" s="79">
        <v>1630</v>
      </c>
      <c r="B1624" s="80"/>
      <c r="F1624" s="79" t="s">
        <v>6018</v>
      </c>
      <c r="O1624" s="58" t="s">
        <v>1115</v>
      </c>
      <c r="Q1624" s="62" t="s">
        <v>1587</v>
      </c>
      <c r="R1624" s="62">
        <v>-15</v>
      </c>
    </row>
    <row r="1625" spans="1:18" x14ac:dyDescent="0.35">
      <c r="A1625" s="79">
        <v>1631</v>
      </c>
      <c r="B1625" s="80"/>
      <c r="F1625" s="79" t="s">
        <v>6017</v>
      </c>
      <c r="O1625" s="58" t="s">
        <v>892</v>
      </c>
      <c r="Q1625" s="61"/>
      <c r="R1625" s="61"/>
    </row>
    <row r="1626" spans="1:18" x14ac:dyDescent="0.35">
      <c r="A1626" s="79">
        <v>1632</v>
      </c>
      <c r="B1626" s="80"/>
      <c r="F1626" s="79" t="s">
        <v>6016</v>
      </c>
      <c r="O1626" s="68" t="s">
        <v>3493</v>
      </c>
      <c r="Q1626" s="66" t="s">
        <v>3476</v>
      </c>
      <c r="R1626" s="102">
        <v>5</v>
      </c>
    </row>
    <row r="1627" spans="1:18" x14ac:dyDescent="0.35">
      <c r="A1627" s="79">
        <v>1633</v>
      </c>
      <c r="B1627" s="80" t="s">
        <v>5874</v>
      </c>
      <c r="C1627" s="79" t="s">
        <v>5874</v>
      </c>
      <c r="D1627" s="79" t="s">
        <v>5954</v>
      </c>
      <c r="E1627" s="79" t="s">
        <v>5975</v>
      </c>
      <c r="F1627" s="79" t="s">
        <v>6019</v>
      </c>
      <c r="J1627" s="79" t="s">
        <v>1850</v>
      </c>
      <c r="O1627" s="68" t="s">
        <v>3495</v>
      </c>
      <c r="Q1627" s="66" t="s">
        <v>3476</v>
      </c>
      <c r="R1627" s="102">
        <v>6</v>
      </c>
    </row>
    <row r="1628" spans="1:18" x14ac:dyDescent="0.35">
      <c r="A1628" s="79">
        <v>1634</v>
      </c>
      <c r="B1628" s="80"/>
      <c r="F1628" s="79" t="s">
        <v>6018</v>
      </c>
      <c r="O1628" s="68" t="s">
        <v>3494</v>
      </c>
      <c r="Q1628" s="66" t="s">
        <v>3476</v>
      </c>
      <c r="R1628" s="102">
        <v>7</v>
      </c>
    </row>
    <row r="1629" spans="1:18" x14ac:dyDescent="0.35">
      <c r="A1629" s="79">
        <v>1635</v>
      </c>
      <c r="B1629" s="80"/>
      <c r="F1629" s="79" t="s">
        <v>6017</v>
      </c>
    </row>
    <row r="1630" spans="1:18" x14ac:dyDescent="0.35">
      <c r="A1630" s="79">
        <v>1636</v>
      </c>
      <c r="B1630" s="80"/>
      <c r="F1630" s="79" t="s">
        <v>6016</v>
      </c>
    </row>
    <row r="1631" spans="1:18" x14ac:dyDescent="0.35">
      <c r="A1631" s="79">
        <v>1637</v>
      </c>
      <c r="B1631" s="80" t="s">
        <v>5875</v>
      </c>
      <c r="C1631" s="79" t="s">
        <v>5875</v>
      </c>
      <c r="D1631" s="79" t="s">
        <v>5954</v>
      </c>
      <c r="E1631" s="79" t="s">
        <v>5975</v>
      </c>
      <c r="F1631" s="79" t="s">
        <v>6019</v>
      </c>
      <c r="J1631" s="79" t="s">
        <v>1851</v>
      </c>
    </row>
    <row r="1632" spans="1:18" x14ac:dyDescent="0.35">
      <c r="A1632" s="79">
        <v>1638</v>
      </c>
      <c r="B1632" s="80"/>
      <c r="F1632" s="79" t="s">
        <v>6018</v>
      </c>
    </row>
    <row r="1633" spans="1:10" x14ac:dyDescent="0.35">
      <c r="A1633" s="79">
        <v>1639</v>
      </c>
      <c r="B1633" s="80"/>
      <c r="F1633" s="79" t="s">
        <v>6017</v>
      </c>
    </row>
    <row r="1634" spans="1:10" x14ac:dyDescent="0.35">
      <c r="A1634" s="79">
        <v>1640</v>
      </c>
      <c r="B1634" s="80"/>
      <c r="F1634" s="79" t="s">
        <v>6016</v>
      </c>
    </row>
    <row r="1635" spans="1:10" x14ac:dyDescent="0.35">
      <c r="A1635" s="79">
        <v>1641</v>
      </c>
      <c r="B1635" s="80" t="s">
        <v>1894</v>
      </c>
      <c r="C1635" s="79" t="s">
        <v>1894</v>
      </c>
      <c r="D1635" s="79" t="s">
        <v>5954</v>
      </c>
      <c r="E1635" s="79" t="s">
        <v>5975</v>
      </c>
      <c r="F1635" s="93" t="s">
        <v>6660</v>
      </c>
      <c r="J1635" s="79" t="s">
        <v>1895</v>
      </c>
    </row>
    <row r="1636" spans="1:10" x14ac:dyDescent="0.35">
      <c r="A1636" s="79">
        <v>1642</v>
      </c>
      <c r="B1636" s="80"/>
      <c r="F1636" s="79" t="s">
        <v>6015</v>
      </c>
    </row>
    <row r="1637" spans="1:10" x14ac:dyDescent="0.35">
      <c r="A1637" s="79">
        <v>1643</v>
      </c>
      <c r="B1637" s="80"/>
      <c r="F1637" s="79" t="s">
        <v>5988</v>
      </c>
    </row>
    <row r="1638" spans="1:10" x14ac:dyDescent="0.35">
      <c r="A1638" s="79">
        <v>1644</v>
      </c>
      <c r="B1638" s="80"/>
      <c r="F1638" s="79" t="s">
        <v>5970</v>
      </c>
    </row>
    <row r="1639" spans="1:10" x14ac:dyDescent="0.35">
      <c r="A1639" s="79">
        <v>1645</v>
      </c>
      <c r="B1639" s="80" t="s">
        <v>1899</v>
      </c>
      <c r="C1639" s="79" t="s">
        <v>1899</v>
      </c>
      <c r="D1639" s="79" t="s">
        <v>5954</v>
      </c>
      <c r="E1639" s="79" t="s">
        <v>5975</v>
      </c>
      <c r="F1639" s="79" t="s">
        <v>6010</v>
      </c>
      <c r="J1639" s="79" t="s">
        <v>1900</v>
      </c>
    </row>
    <row r="1640" spans="1:10" x14ac:dyDescent="0.35">
      <c r="A1640" s="79">
        <v>1646</v>
      </c>
      <c r="B1640" s="80"/>
      <c r="F1640" s="79" t="s">
        <v>6014</v>
      </c>
    </row>
    <row r="1641" spans="1:10" x14ac:dyDescent="0.35">
      <c r="A1641" s="79">
        <v>1647</v>
      </c>
      <c r="B1641" s="80"/>
      <c r="F1641" s="79" t="s">
        <v>6013</v>
      </c>
    </row>
    <row r="1642" spans="1:10" x14ac:dyDescent="0.35">
      <c r="A1642" s="79">
        <v>1648</v>
      </c>
      <c r="B1642" s="80"/>
      <c r="F1642" s="79" t="s">
        <v>6007</v>
      </c>
    </row>
    <row r="1643" spans="1:10" x14ac:dyDescent="0.35">
      <c r="A1643" s="79">
        <v>1649</v>
      </c>
      <c r="B1643" s="80" t="s">
        <v>1902</v>
      </c>
      <c r="C1643" s="79" t="s">
        <v>1902</v>
      </c>
      <c r="D1643" s="79" t="s">
        <v>5954</v>
      </c>
      <c r="E1643" s="79" t="s">
        <v>5975</v>
      </c>
      <c r="F1643" s="79" t="s">
        <v>6010</v>
      </c>
      <c r="J1643" s="79" t="s">
        <v>1903</v>
      </c>
    </row>
    <row r="1644" spans="1:10" x14ac:dyDescent="0.35">
      <c r="A1644" s="79">
        <v>1650</v>
      </c>
      <c r="B1644" s="80"/>
      <c r="F1644" s="79" t="s">
        <v>6012</v>
      </c>
    </row>
    <row r="1645" spans="1:10" x14ac:dyDescent="0.35">
      <c r="A1645" s="79">
        <v>1651</v>
      </c>
      <c r="B1645" s="80"/>
      <c r="F1645" s="79" t="s">
        <v>6011</v>
      </c>
    </row>
    <row r="1646" spans="1:10" x14ac:dyDescent="0.35">
      <c r="A1646" s="79">
        <v>1652</v>
      </c>
      <c r="B1646" s="80"/>
      <c r="F1646" s="79" t="s">
        <v>6007</v>
      </c>
    </row>
    <row r="1647" spans="1:10" x14ac:dyDescent="0.35">
      <c r="A1647" s="79">
        <v>1653</v>
      </c>
      <c r="B1647" s="80" t="s">
        <v>5883</v>
      </c>
      <c r="C1647" s="79" t="s">
        <v>5883</v>
      </c>
      <c r="D1647" s="79" t="s">
        <v>5954</v>
      </c>
      <c r="E1647" s="79" t="s">
        <v>5975</v>
      </c>
      <c r="F1647" s="79" t="s">
        <v>6010</v>
      </c>
      <c r="J1647" s="79" t="s">
        <v>1905</v>
      </c>
    </row>
    <row r="1648" spans="1:10" x14ac:dyDescent="0.35">
      <c r="A1648" s="79">
        <v>1654</v>
      </c>
      <c r="B1648" s="80"/>
      <c r="F1648" s="79" t="s">
        <v>6012</v>
      </c>
    </row>
    <row r="1649" spans="1:18" x14ac:dyDescent="0.35">
      <c r="A1649" s="79">
        <v>1655</v>
      </c>
      <c r="B1649" s="80"/>
      <c r="F1649" s="79" t="s">
        <v>6011</v>
      </c>
      <c r="O1649" s="58" t="s">
        <v>1898</v>
      </c>
      <c r="Q1649" s="61" t="s">
        <v>1558</v>
      </c>
      <c r="R1649" s="61">
        <v>10</v>
      </c>
    </row>
    <row r="1650" spans="1:18" x14ac:dyDescent="0.35">
      <c r="A1650" s="79">
        <v>1656</v>
      </c>
      <c r="B1650" s="80"/>
      <c r="F1650" s="79" t="s">
        <v>6007</v>
      </c>
      <c r="O1650" s="58" t="s">
        <v>1901</v>
      </c>
      <c r="Q1650" s="62" t="s">
        <v>1569</v>
      </c>
      <c r="R1650" s="62">
        <v>25</v>
      </c>
    </row>
    <row r="1651" spans="1:18" x14ac:dyDescent="0.35">
      <c r="A1651" s="79">
        <v>1657</v>
      </c>
      <c r="B1651" s="80" t="s">
        <v>5884</v>
      </c>
      <c r="C1651" s="79" t="s">
        <v>5884</v>
      </c>
      <c r="D1651" s="79" t="s">
        <v>5954</v>
      </c>
      <c r="E1651" s="79" t="s">
        <v>5975</v>
      </c>
      <c r="F1651" s="79" t="s">
        <v>6010</v>
      </c>
      <c r="J1651" s="79" t="s">
        <v>1907</v>
      </c>
      <c r="O1651" s="58" t="s">
        <v>1904</v>
      </c>
      <c r="Q1651" s="61" t="s">
        <v>1569</v>
      </c>
      <c r="R1651" s="61">
        <v>25</v>
      </c>
    </row>
    <row r="1652" spans="1:18" x14ac:dyDescent="0.35">
      <c r="A1652" s="79">
        <v>1658</v>
      </c>
      <c r="B1652" s="80"/>
      <c r="F1652" s="79" t="s">
        <v>6012</v>
      </c>
      <c r="O1652" s="58" t="s">
        <v>1906</v>
      </c>
      <c r="Q1652" s="62" t="s">
        <v>1569</v>
      </c>
      <c r="R1652" s="62">
        <v>50</v>
      </c>
    </row>
    <row r="1653" spans="1:18" x14ac:dyDescent="0.35">
      <c r="A1653" s="79">
        <v>1659</v>
      </c>
      <c r="B1653" s="80"/>
      <c r="F1653" s="93" t="s">
        <v>6585</v>
      </c>
      <c r="O1653" s="58" t="s">
        <v>1908</v>
      </c>
      <c r="Q1653" s="61" t="s">
        <v>1587</v>
      </c>
      <c r="R1653" s="61">
        <v>-15</v>
      </c>
    </row>
    <row r="1654" spans="1:18" x14ac:dyDescent="0.35">
      <c r="A1654" s="79">
        <v>1660</v>
      </c>
      <c r="B1654" s="80"/>
      <c r="F1654" s="79" t="s">
        <v>6007</v>
      </c>
      <c r="O1654" s="58" t="s">
        <v>1911</v>
      </c>
      <c r="Q1654" s="62" t="s">
        <v>1587</v>
      </c>
      <c r="R1654" s="62">
        <v>-15</v>
      </c>
    </row>
    <row r="1655" spans="1:18" x14ac:dyDescent="0.35">
      <c r="A1655" s="79">
        <v>1661</v>
      </c>
      <c r="B1655" s="80" t="s">
        <v>1909</v>
      </c>
      <c r="C1655" s="79" t="s">
        <v>1909</v>
      </c>
      <c r="D1655" s="79" t="s">
        <v>5954</v>
      </c>
      <c r="E1655" s="79" t="s">
        <v>5975</v>
      </c>
      <c r="F1655" s="79" t="s">
        <v>6010</v>
      </c>
      <c r="J1655" s="79" t="s">
        <v>1910</v>
      </c>
      <c r="O1655" s="58" t="s">
        <v>1035</v>
      </c>
      <c r="Q1655" s="61" t="s">
        <v>1587</v>
      </c>
      <c r="R1655" s="61">
        <v>-15</v>
      </c>
    </row>
    <row r="1656" spans="1:18" x14ac:dyDescent="0.35">
      <c r="A1656" s="79">
        <v>1662</v>
      </c>
      <c r="B1656" s="80"/>
      <c r="F1656" s="79" t="s">
        <v>6009</v>
      </c>
      <c r="O1656" s="58" t="s">
        <v>984</v>
      </c>
      <c r="Q1656" s="62"/>
      <c r="R1656" s="62"/>
    </row>
    <row r="1657" spans="1:18" x14ac:dyDescent="0.35">
      <c r="A1657" s="79">
        <v>1663</v>
      </c>
      <c r="B1657" s="80"/>
      <c r="F1657" s="79" t="s">
        <v>6008</v>
      </c>
      <c r="O1657" s="58" t="s">
        <v>913</v>
      </c>
      <c r="Q1657" s="61"/>
      <c r="R1657" s="61"/>
    </row>
    <row r="1658" spans="1:18" x14ac:dyDescent="0.35">
      <c r="A1658" s="79">
        <v>1664</v>
      </c>
      <c r="B1658" s="80"/>
      <c r="F1658" s="79" t="s">
        <v>6007</v>
      </c>
      <c r="O1658" s="58" t="s">
        <v>1034</v>
      </c>
      <c r="Q1658" s="62"/>
      <c r="R1658" s="62"/>
    </row>
    <row r="1659" spans="1:18" x14ac:dyDescent="0.35">
      <c r="A1659" s="79">
        <v>1665</v>
      </c>
      <c r="B1659" s="80" t="s">
        <v>5885</v>
      </c>
      <c r="C1659" s="79" t="s">
        <v>5885</v>
      </c>
      <c r="D1659" s="79" t="s">
        <v>5954</v>
      </c>
      <c r="E1659" s="79" t="s">
        <v>5975</v>
      </c>
      <c r="F1659" s="79" t="s">
        <v>6010</v>
      </c>
      <c r="J1659" s="79" t="s">
        <v>1912</v>
      </c>
      <c r="O1659" s="68" t="s">
        <v>3499</v>
      </c>
      <c r="Q1659" s="66" t="s">
        <v>3476</v>
      </c>
      <c r="R1659" s="102">
        <v>5</v>
      </c>
    </row>
    <row r="1660" spans="1:18" x14ac:dyDescent="0.35">
      <c r="A1660" s="79">
        <v>1666</v>
      </c>
      <c r="B1660" s="80"/>
      <c r="F1660" s="79" t="s">
        <v>6009</v>
      </c>
      <c r="O1660" s="68" t="s">
        <v>3500</v>
      </c>
      <c r="Q1660" s="66" t="s">
        <v>3476</v>
      </c>
      <c r="R1660" s="102">
        <v>6</v>
      </c>
    </row>
    <row r="1661" spans="1:18" x14ac:dyDescent="0.35">
      <c r="A1661" s="79">
        <v>1667</v>
      </c>
      <c r="B1661" s="80"/>
      <c r="F1661" s="79" t="s">
        <v>6008</v>
      </c>
      <c r="O1661" s="68" t="s">
        <v>3501</v>
      </c>
      <c r="Q1661" s="66" t="s">
        <v>3476</v>
      </c>
      <c r="R1661" s="102">
        <v>7</v>
      </c>
    </row>
    <row r="1662" spans="1:18" x14ac:dyDescent="0.35">
      <c r="A1662" s="79">
        <v>1668</v>
      </c>
      <c r="B1662" s="80"/>
      <c r="F1662" s="79" t="s">
        <v>6007</v>
      </c>
    </row>
    <row r="1663" spans="1:18" x14ac:dyDescent="0.35">
      <c r="A1663" s="79">
        <v>1669</v>
      </c>
      <c r="B1663" s="80" t="s">
        <v>5886</v>
      </c>
      <c r="C1663" s="79" t="s">
        <v>5886</v>
      </c>
      <c r="D1663" s="79" t="s">
        <v>5954</v>
      </c>
      <c r="E1663" s="79" t="s">
        <v>5975</v>
      </c>
      <c r="F1663" s="79" t="s">
        <v>6010</v>
      </c>
      <c r="J1663" s="79" t="s">
        <v>1913</v>
      </c>
    </row>
    <row r="1664" spans="1:18" x14ac:dyDescent="0.35">
      <c r="A1664" s="79">
        <v>1670</v>
      </c>
      <c r="B1664" s="80"/>
      <c r="F1664" s="79" t="s">
        <v>6009</v>
      </c>
    </row>
    <row r="1665" spans="1:10" x14ac:dyDescent="0.35">
      <c r="A1665" s="79">
        <v>1671</v>
      </c>
      <c r="B1665" s="80"/>
      <c r="F1665" s="79" t="s">
        <v>6008</v>
      </c>
    </row>
    <row r="1666" spans="1:10" x14ac:dyDescent="0.35">
      <c r="A1666" s="79">
        <v>1672</v>
      </c>
      <c r="B1666" s="80"/>
      <c r="F1666" s="79" t="s">
        <v>6007</v>
      </c>
    </row>
    <row r="1667" spans="1:10" x14ac:dyDescent="0.35">
      <c r="A1667" s="79">
        <v>1673</v>
      </c>
      <c r="B1667" s="80" t="s">
        <v>1914</v>
      </c>
      <c r="C1667" s="79" t="s">
        <v>1914</v>
      </c>
      <c r="D1667" s="79" t="s">
        <v>5954</v>
      </c>
      <c r="E1667" s="79" t="s">
        <v>5975</v>
      </c>
      <c r="F1667" s="93" t="s">
        <v>6676</v>
      </c>
      <c r="J1667" s="79" t="s">
        <v>1915</v>
      </c>
    </row>
    <row r="1668" spans="1:10" x14ac:dyDescent="0.35">
      <c r="A1668" s="79">
        <v>1674</v>
      </c>
      <c r="B1668" s="80"/>
      <c r="F1668" s="79" t="s">
        <v>6006</v>
      </c>
    </row>
    <row r="1669" spans="1:10" x14ac:dyDescent="0.35">
      <c r="A1669" s="79">
        <v>1675</v>
      </c>
      <c r="B1669" s="80"/>
      <c r="F1669" s="79" t="s">
        <v>5988</v>
      </c>
    </row>
    <row r="1670" spans="1:10" x14ac:dyDescent="0.35">
      <c r="A1670" s="79">
        <v>1676</v>
      </c>
      <c r="B1670" s="80"/>
      <c r="F1670" s="79" t="s">
        <v>5970</v>
      </c>
    </row>
    <row r="1671" spans="1:10" x14ac:dyDescent="0.35">
      <c r="A1671" s="79">
        <v>1677</v>
      </c>
      <c r="B1671" s="80" t="s">
        <v>1916</v>
      </c>
      <c r="C1671" s="79" t="s">
        <v>1916</v>
      </c>
      <c r="D1671" s="79" t="s">
        <v>5954</v>
      </c>
      <c r="E1671" s="79" t="s">
        <v>5975</v>
      </c>
      <c r="F1671" s="93" t="s">
        <v>6676</v>
      </c>
      <c r="J1671" s="79" t="s">
        <v>1917</v>
      </c>
    </row>
    <row r="1672" spans="1:10" x14ac:dyDescent="0.35">
      <c r="A1672" s="79">
        <v>1678</v>
      </c>
      <c r="B1672" s="80"/>
      <c r="F1672" s="79" t="s">
        <v>6005</v>
      </c>
    </row>
    <row r="1673" spans="1:10" x14ac:dyDescent="0.35">
      <c r="A1673" s="79">
        <v>1679</v>
      </c>
      <c r="B1673" s="80"/>
      <c r="F1673" s="79" t="s">
        <v>5988</v>
      </c>
    </row>
    <row r="1674" spans="1:10" x14ac:dyDescent="0.35">
      <c r="A1674" s="79">
        <v>1680</v>
      </c>
      <c r="B1674" s="80"/>
      <c r="F1674" s="79" t="s">
        <v>5970</v>
      </c>
    </row>
    <row r="1675" spans="1:10" x14ac:dyDescent="0.35">
      <c r="A1675" s="79">
        <v>1681</v>
      </c>
      <c r="B1675" s="80" t="s">
        <v>1918</v>
      </c>
      <c r="C1675" s="79" t="s">
        <v>1918</v>
      </c>
      <c r="D1675" s="79" t="s">
        <v>5954</v>
      </c>
      <c r="E1675" s="79" t="s">
        <v>5975</v>
      </c>
      <c r="F1675" s="93" t="s">
        <v>6676</v>
      </c>
      <c r="J1675" s="79" t="s">
        <v>1919</v>
      </c>
    </row>
    <row r="1676" spans="1:10" x14ac:dyDescent="0.35">
      <c r="A1676" s="79">
        <v>1682</v>
      </c>
      <c r="B1676" s="80"/>
      <c r="F1676" s="79" t="s">
        <v>6004</v>
      </c>
    </row>
    <row r="1677" spans="1:10" x14ac:dyDescent="0.35">
      <c r="A1677" s="79">
        <v>1683</v>
      </c>
      <c r="B1677" s="80"/>
      <c r="F1677" s="79" t="s">
        <v>5988</v>
      </c>
    </row>
    <row r="1678" spans="1:10" x14ac:dyDescent="0.35">
      <c r="A1678" s="79">
        <v>1684</v>
      </c>
      <c r="B1678" s="80"/>
      <c r="F1678" s="79" t="s">
        <v>6003</v>
      </c>
    </row>
    <row r="1679" spans="1:10" x14ac:dyDescent="0.35">
      <c r="A1679" s="79">
        <v>1685</v>
      </c>
      <c r="B1679" s="80" t="s">
        <v>5915</v>
      </c>
      <c r="C1679" s="79" t="s">
        <v>5915</v>
      </c>
      <c r="D1679" s="79" t="s">
        <v>5954</v>
      </c>
      <c r="E1679" s="79" t="s">
        <v>5975</v>
      </c>
      <c r="F1679" s="79" t="s">
        <v>6010</v>
      </c>
      <c r="J1679" s="79" t="s">
        <v>3507</v>
      </c>
    </row>
    <row r="1680" spans="1:10" x14ac:dyDescent="0.35">
      <c r="A1680" s="79">
        <v>1686</v>
      </c>
      <c r="B1680" s="80"/>
      <c r="F1680" s="93" t="s">
        <v>6605</v>
      </c>
    </row>
    <row r="1681" spans="1:10" x14ac:dyDescent="0.35">
      <c r="A1681" s="79">
        <v>1687</v>
      </c>
      <c r="B1681" s="80"/>
      <c r="F1681" s="93" t="s">
        <v>6586</v>
      </c>
    </row>
    <row r="1682" spans="1:10" x14ac:dyDescent="0.35">
      <c r="A1682" s="79">
        <v>1688</v>
      </c>
      <c r="B1682" s="80"/>
      <c r="F1682" s="79" t="s">
        <v>6007</v>
      </c>
    </row>
    <row r="1683" spans="1:10" x14ac:dyDescent="0.35">
      <c r="A1683" s="79">
        <v>1689</v>
      </c>
      <c r="B1683" s="80" t="s">
        <v>5917</v>
      </c>
      <c r="C1683" s="79" t="s">
        <v>5917</v>
      </c>
      <c r="D1683" s="79" t="s">
        <v>5954</v>
      </c>
      <c r="E1683" s="79" t="s">
        <v>5975</v>
      </c>
      <c r="F1683" s="79" t="s">
        <v>6010</v>
      </c>
      <c r="J1683" s="79" t="s">
        <v>3519</v>
      </c>
    </row>
    <row r="1684" spans="1:10" x14ac:dyDescent="0.35">
      <c r="A1684" s="79">
        <v>1690</v>
      </c>
      <c r="B1684" s="80"/>
      <c r="F1684" s="93" t="s">
        <v>6605</v>
      </c>
    </row>
    <row r="1685" spans="1:10" x14ac:dyDescent="0.35">
      <c r="A1685" s="79">
        <v>1691</v>
      </c>
      <c r="B1685" s="80"/>
      <c r="F1685" s="93" t="s">
        <v>6587</v>
      </c>
    </row>
    <row r="1686" spans="1:10" x14ac:dyDescent="0.35">
      <c r="A1686" s="79">
        <v>1692</v>
      </c>
      <c r="B1686" s="80"/>
      <c r="F1686" s="79" t="s">
        <v>6007</v>
      </c>
    </row>
    <row r="1687" spans="1:10" x14ac:dyDescent="0.35">
      <c r="A1687" s="79">
        <v>1693</v>
      </c>
      <c r="B1687" s="80" t="s">
        <v>5916</v>
      </c>
      <c r="C1687" s="79" t="s">
        <v>5916</v>
      </c>
      <c r="D1687" s="79" t="s">
        <v>5954</v>
      </c>
      <c r="E1687" s="79" t="s">
        <v>5975</v>
      </c>
      <c r="F1687" s="79" t="s">
        <v>6010</v>
      </c>
      <c r="J1687" s="79" t="s">
        <v>3520</v>
      </c>
    </row>
    <row r="1688" spans="1:10" x14ac:dyDescent="0.35">
      <c r="A1688" s="79">
        <v>1694</v>
      </c>
      <c r="B1688" s="80"/>
      <c r="F1688" s="93" t="s">
        <v>6605</v>
      </c>
    </row>
    <row r="1689" spans="1:10" x14ac:dyDescent="0.35">
      <c r="A1689" s="79">
        <v>1695</v>
      </c>
      <c r="B1689" s="80"/>
      <c r="F1689" s="93" t="s">
        <v>6588</v>
      </c>
    </row>
    <row r="1690" spans="1:10" x14ac:dyDescent="0.35">
      <c r="A1690" s="79">
        <v>1696</v>
      </c>
      <c r="B1690" s="80"/>
      <c r="F1690" s="79" t="s">
        <v>6007</v>
      </c>
    </row>
    <row r="1691" spans="1:10" x14ac:dyDescent="0.35">
      <c r="A1691" s="79">
        <v>1697</v>
      </c>
      <c r="B1691" s="80" t="s">
        <v>1775</v>
      </c>
      <c r="C1691" s="79" t="s">
        <v>1775</v>
      </c>
      <c r="D1691" s="79" t="s">
        <v>5954</v>
      </c>
      <c r="E1691" s="79" t="s">
        <v>5975</v>
      </c>
      <c r="F1691" s="93" t="s">
        <v>6662</v>
      </c>
      <c r="J1691" s="79" t="s">
        <v>1776</v>
      </c>
    </row>
    <row r="1692" spans="1:10" x14ac:dyDescent="0.35">
      <c r="A1692" s="79">
        <v>1698</v>
      </c>
      <c r="B1692" s="80"/>
      <c r="F1692" s="79" t="s">
        <v>6001</v>
      </c>
    </row>
    <row r="1693" spans="1:10" x14ac:dyDescent="0.35">
      <c r="A1693" s="79">
        <v>1699</v>
      </c>
      <c r="B1693" s="80"/>
      <c r="F1693" s="79" t="s">
        <v>6000</v>
      </c>
    </row>
    <row r="1694" spans="1:10" x14ac:dyDescent="0.35">
      <c r="A1694" s="79">
        <v>1700</v>
      </c>
      <c r="B1694" s="80"/>
      <c r="F1694" s="79" t="s">
        <v>5999</v>
      </c>
    </row>
    <row r="1695" spans="1:10" x14ac:dyDescent="0.35">
      <c r="A1695" s="79">
        <v>1701</v>
      </c>
      <c r="B1695" s="80" t="s">
        <v>1921</v>
      </c>
      <c r="C1695" s="79" t="s">
        <v>1921</v>
      </c>
      <c r="D1695" s="79" t="s">
        <v>5954</v>
      </c>
      <c r="E1695" s="79" t="s">
        <v>5975</v>
      </c>
      <c r="F1695" s="79" t="s">
        <v>5979</v>
      </c>
      <c r="J1695" s="79" t="s">
        <v>1922</v>
      </c>
    </row>
    <row r="1696" spans="1:10" x14ac:dyDescent="0.35">
      <c r="A1696" s="79">
        <v>1702</v>
      </c>
      <c r="B1696" s="80"/>
      <c r="F1696" s="79" t="s">
        <v>5998</v>
      </c>
    </row>
    <row r="1697" spans="1:16" x14ac:dyDescent="0.35">
      <c r="A1697" s="79">
        <v>1703</v>
      </c>
      <c r="B1697" s="80"/>
      <c r="F1697" s="79" t="s">
        <v>5977</v>
      </c>
    </row>
    <row r="1698" spans="1:16" x14ac:dyDescent="0.35">
      <c r="A1698" s="79">
        <v>1704</v>
      </c>
      <c r="B1698" s="80"/>
      <c r="F1698" s="79" t="s">
        <v>5976</v>
      </c>
    </row>
    <row r="1699" spans="1:16" x14ac:dyDescent="0.35">
      <c r="A1699" s="79">
        <v>1705</v>
      </c>
      <c r="B1699" s="80" t="s">
        <v>5887</v>
      </c>
      <c r="C1699" s="79" t="s">
        <v>5887</v>
      </c>
      <c r="D1699" s="79" t="s">
        <v>5954</v>
      </c>
      <c r="E1699" s="79" t="s">
        <v>5975</v>
      </c>
      <c r="F1699" s="79" t="s">
        <v>5979</v>
      </c>
      <c r="J1699" s="79" t="s">
        <v>1925</v>
      </c>
    </row>
    <row r="1700" spans="1:16" x14ac:dyDescent="0.35">
      <c r="A1700" s="79">
        <v>1706</v>
      </c>
      <c r="B1700" s="80"/>
      <c r="F1700" s="79" t="s">
        <v>5998</v>
      </c>
    </row>
    <row r="1701" spans="1:16" x14ac:dyDescent="0.35">
      <c r="A1701" s="79">
        <v>1707</v>
      </c>
      <c r="B1701" s="80"/>
      <c r="F1701" s="79" t="s">
        <v>5977</v>
      </c>
    </row>
    <row r="1702" spans="1:16" x14ac:dyDescent="0.35">
      <c r="A1702" s="79">
        <v>1708</v>
      </c>
      <c r="B1702" s="80"/>
      <c r="F1702" s="79" t="s">
        <v>5976</v>
      </c>
    </row>
    <row r="1703" spans="1:16" x14ac:dyDescent="0.35">
      <c r="A1703" s="79">
        <v>1709</v>
      </c>
      <c r="B1703" s="80" t="s">
        <v>1928</v>
      </c>
      <c r="C1703" s="79" t="s">
        <v>1928</v>
      </c>
      <c r="D1703" s="79" t="s">
        <v>5954</v>
      </c>
      <c r="E1703" s="79" t="s">
        <v>5975</v>
      </c>
      <c r="F1703" s="79" t="s">
        <v>5979</v>
      </c>
      <c r="J1703" s="79" t="s">
        <v>1929</v>
      </c>
    </row>
    <row r="1704" spans="1:16" x14ac:dyDescent="0.35">
      <c r="A1704" s="79">
        <v>1710</v>
      </c>
      <c r="B1704" s="80"/>
      <c r="F1704" s="79" t="s">
        <v>5997</v>
      </c>
    </row>
    <row r="1705" spans="1:16" x14ac:dyDescent="0.35">
      <c r="A1705" s="79">
        <v>1711</v>
      </c>
      <c r="B1705" s="80"/>
      <c r="F1705" s="79" t="s">
        <v>5995</v>
      </c>
    </row>
    <row r="1706" spans="1:16" x14ac:dyDescent="0.35">
      <c r="A1706" s="79">
        <v>1712</v>
      </c>
      <c r="B1706" s="80"/>
      <c r="F1706" s="79" t="s">
        <v>5976</v>
      </c>
    </row>
    <row r="1707" spans="1:16" x14ac:dyDescent="0.35">
      <c r="A1707" s="79">
        <v>1713</v>
      </c>
      <c r="B1707" s="80" t="s">
        <v>5888</v>
      </c>
      <c r="C1707" s="79" t="s">
        <v>5888</v>
      </c>
      <c r="D1707" s="79" t="s">
        <v>5954</v>
      </c>
      <c r="E1707" s="79" t="s">
        <v>5975</v>
      </c>
      <c r="F1707" s="79" t="s">
        <v>5979</v>
      </c>
      <c r="J1707" s="79" t="s">
        <v>1930</v>
      </c>
    </row>
    <row r="1708" spans="1:16" x14ac:dyDescent="0.35">
      <c r="A1708" s="79">
        <v>1714</v>
      </c>
      <c r="B1708" s="80"/>
      <c r="F1708" s="79" t="s">
        <v>5997</v>
      </c>
    </row>
    <row r="1709" spans="1:16" x14ac:dyDescent="0.35">
      <c r="A1709" s="79">
        <v>1715</v>
      </c>
      <c r="B1709" s="80"/>
      <c r="F1709" s="79" t="s">
        <v>5995</v>
      </c>
      <c r="M1709" s="58" t="s">
        <v>1920</v>
      </c>
      <c r="O1709" s="61" t="s">
        <v>1558</v>
      </c>
      <c r="P1709" s="61">
        <v>10</v>
      </c>
    </row>
    <row r="1710" spans="1:16" x14ac:dyDescent="0.35">
      <c r="A1710" s="79">
        <v>1716</v>
      </c>
      <c r="B1710" s="80"/>
      <c r="F1710" s="79" t="s">
        <v>5976</v>
      </c>
      <c r="M1710" s="58" t="s">
        <v>1924</v>
      </c>
      <c r="O1710" s="62" t="s">
        <v>1558</v>
      </c>
      <c r="P1710" s="62">
        <v>10</v>
      </c>
    </row>
    <row r="1711" spans="1:16" x14ac:dyDescent="0.35">
      <c r="A1711" s="79">
        <v>1717</v>
      </c>
      <c r="B1711" s="80" t="s">
        <v>5889</v>
      </c>
      <c r="C1711" s="79" t="s">
        <v>5889</v>
      </c>
      <c r="D1711" s="79" t="s">
        <v>5954</v>
      </c>
      <c r="E1711" s="79" t="s">
        <v>5975</v>
      </c>
      <c r="F1711" s="79" t="s">
        <v>5979</v>
      </c>
      <c r="J1711" s="79" t="s">
        <v>1932</v>
      </c>
      <c r="M1711" s="58" t="s">
        <v>1927</v>
      </c>
      <c r="O1711" s="61" t="s">
        <v>1569</v>
      </c>
      <c r="P1711" s="61">
        <v>25</v>
      </c>
    </row>
    <row r="1712" spans="1:16" x14ac:dyDescent="0.35">
      <c r="A1712" s="79">
        <v>1718</v>
      </c>
      <c r="B1712" s="80"/>
      <c r="F1712" s="79" t="s">
        <v>5997</v>
      </c>
      <c r="M1712" s="58" t="s">
        <v>1923</v>
      </c>
      <c r="O1712" s="62" t="s">
        <v>1569</v>
      </c>
      <c r="P1712" s="62">
        <v>25</v>
      </c>
    </row>
    <row r="1713" spans="1:16" x14ac:dyDescent="0.35">
      <c r="A1713" s="79">
        <v>1719</v>
      </c>
      <c r="B1713" s="80"/>
      <c r="F1713" s="79" t="s">
        <v>5995</v>
      </c>
      <c r="M1713" s="58" t="s">
        <v>1931</v>
      </c>
      <c r="O1713" s="61" t="s">
        <v>1569</v>
      </c>
      <c r="P1713" s="61">
        <v>25</v>
      </c>
    </row>
    <row r="1714" spans="1:16" x14ac:dyDescent="0.35">
      <c r="A1714" s="79">
        <v>1720</v>
      </c>
      <c r="B1714" s="80"/>
      <c r="F1714" s="79" t="s">
        <v>5976</v>
      </c>
      <c r="M1714" s="58" t="s">
        <v>1926</v>
      </c>
      <c r="O1714" s="62" t="s">
        <v>1569</v>
      </c>
      <c r="P1714" s="62">
        <v>25</v>
      </c>
    </row>
    <row r="1715" spans="1:16" x14ac:dyDescent="0.35">
      <c r="A1715" s="79">
        <v>1721</v>
      </c>
      <c r="B1715" s="80" t="s">
        <v>1933</v>
      </c>
      <c r="C1715" s="79" t="s">
        <v>1933</v>
      </c>
      <c r="D1715" s="79" t="s">
        <v>5954</v>
      </c>
      <c r="E1715" s="79" t="s">
        <v>5975</v>
      </c>
      <c r="F1715" s="79" t="s">
        <v>5979</v>
      </c>
      <c r="J1715" s="79" t="s">
        <v>1934</v>
      </c>
      <c r="M1715" s="58" t="s">
        <v>1935</v>
      </c>
      <c r="O1715" s="61" t="s">
        <v>1569</v>
      </c>
      <c r="P1715" s="61">
        <v>25</v>
      </c>
    </row>
    <row r="1716" spans="1:16" x14ac:dyDescent="0.35">
      <c r="A1716" s="79">
        <v>1722</v>
      </c>
      <c r="B1716" s="80"/>
      <c r="F1716" s="79" t="s">
        <v>5996</v>
      </c>
      <c r="M1716" s="58" t="s">
        <v>1937</v>
      </c>
      <c r="O1716" s="62" t="s">
        <v>1569</v>
      </c>
      <c r="P1716" s="62">
        <v>25</v>
      </c>
    </row>
    <row r="1717" spans="1:16" x14ac:dyDescent="0.35">
      <c r="A1717" s="79">
        <v>1723</v>
      </c>
      <c r="B1717" s="80"/>
      <c r="F1717" s="79" t="s">
        <v>5995</v>
      </c>
      <c r="M1717" s="58" t="s">
        <v>1939</v>
      </c>
      <c r="O1717" s="61" t="s">
        <v>1569</v>
      </c>
      <c r="P1717" s="61">
        <v>25</v>
      </c>
    </row>
    <row r="1718" spans="1:16" x14ac:dyDescent="0.35">
      <c r="A1718" s="79">
        <v>1724</v>
      </c>
      <c r="B1718" s="80"/>
      <c r="F1718" s="79" t="s">
        <v>5976</v>
      </c>
      <c r="M1718" s="58" t="s">
        <v>1120</v>
      </c>
      <c r="O1718" s="62" t="s">
        <v>1569</v>
      </c>
      <c r="P1718" s="62">
        <v>25</v>
      </c>
    </row>
    <row r="1719" spans="1:16" x14ac:dyDescent="0.35">
      <c r="A1719" s="79">
        <v>1725</v>
      </c>
      <c r="B1719" s="80" t="s">
        <v>5890</v>
      </c>
      <c r="C1719" s="79" t="s">
        <v>5890</v>
      </c>
      <c r="D1719" s="79" t="s">
        <v>5954</v>
      </c>
      <c r="E1719" s="79" t="s">
        <v>5975</v>
      </c>
      <c r="F1719" s="79" t="s">
        <v>5979</v>
      </c>
      <c r="J1719" s="79" t="s">
        <v>1936</v>
      </c>
      <c r="M1719" s="58" t="s">
        <v>1942</v>
      </c>
      <c r="O1719" s="61" t="s">
        <v>1569</v>
      </c>
      <c r="P1719" s="61">
        <v>45</v>
      </c>
    </row>
    <row r="1720" spans="1:16" x14ac:dyDescent="0.35">
      <c r="A1720" s="79">
        <v>1726</v>
      </c>
      <c r="B1720" s="80"/>
      <c r="F1720" s="79" t="s">
        <v>5996</v>
      </c>
      <c r="M1720" s="58" t="s">
        <v>1944</v>
      </c>
      <c r="O1720" s="62" t="s">
        <v>1587</v>
      </c>
      <c r="P1720" s="62">
        <v>-15</v>
      </c>
    </row>
    <row r="1721" spans="1:16" x14ac:dyDescent="0.35">
      <c r="A1721" s="79">
        <v>1727</v>
      </c>
      <c r="B1721" s="80"/>
      <c r="F1721" s="79" t="s">
        <v>5995</v>
      </c>
      <c r="M1721" s="58" t="s">
        <v>1947</v>
      </c>
      <c r="O1721" s="61" t="s">
        <v>1587</v>
      </c>
      <c r="P1721" s="61">
        <v>-15</v>
      </c>
    </row>
    <row r="1722" spans="1:16" x14ac:dyDescent="0.35">
      <c r="A1722" s="79">
        <v>1728</v>
      </c>
      <c r="B1722" s="80"/>
      <c r="F1722" s="79" t="s">
        <v>5976</v>
      </c>
      <c r="M1722" s="58" t="s">
        <v>1949</v>
      </c>
      <c r="O1722" s="62" t="s">
        <v>1587</v>
      </c>
      <c r="P1722" s="62">
        <v>-15</v>
      </c>
    </row>
    <row r="1723" spans="1:16" x14ac:dyDescent="0.35">
      <c r="A1723" s="79">
        <v>1729</v>
      </c>
      <c r="B1723" s="80" t="s">
        <v>5891</v>
      </c>
      <c r="C1723" s="79" t="s">
        <v>5891</v>
      </c>
      <c r="D1723" s="79" t="s">
        <v>5954</v>
      </c>
      <c r="E1723" s="79" t="s">
        <v>5975</v>
      </c>
      <c r="F1723" s="79" t="s">
        <v>5979</v>
      </c>
      <c r="J1723" s="79" t="s">
        <v>1938</v>
      </c>
      <c r="M1723" s="58" t="s">
        <v>1063</v>
      </c>
      <c r="O1723" s="61"/>
      <c r="P1723" s="61"/>
    </row>
    <row r="1724" spans="1:16" x14ac:dyDescent="0.35">
      <c r="A1724" s="79">
        <v>1730</v>
      </c>
      <c r="B1724" s="80"/>
      <c r="F1724" s="79" t="s">
        <v>5996</v>
      </c>
      <c r="M1724" s="58" t="s">
        <v>1030</v>
      </c>
      <c r="O1724" s="62"/>
      <c r="P1724" s="62"/>
    </row>
    <row r="1725" spans="1:16" x14ac:dyDescent="0.35">
      <c r="A1725" s="79">
        <v>1731</v>
      </c>
      <c r="B1725" s="80"/>
      <c r="F1725" s="79" t="s">
        <v>5995</v>
      </c>
      <c r="M1725" s="58" t="s">
        <v>1955</v>
      </c>
      <c r="O1725" s="61"/>
      <c r="P1725" s="61"/>
    </row>
    <row r="1726" spans="1:16" x14ac:dyDescent="0.35">
      <c r="A1726" s="79">
        <v>1732</v>
      </c>
      <c r="B1726" s="80"/>
      <c r="F1726" s="79" t="s">
        <v>5976</v>
      </c>
      <c r="M1726" s="58" t="s">
        <v>1131</v>
      </c>
      <c r="O1726" s="62"/>
      <c r="P1726" s="62"/>
    </row>
    <row r="1727" spans="1:16" x14ac:dyDescent="0.35">
      <c r="A1727" s="79">
        <v>1733</v>
      </c>
      <c r="B1727" s="80" t="s">
        <v>5943</v>
      </c>
      <c r="C1727" s="79" t="s">
        <v>5943</v>
      </c>
      <c r="D1727" s="79" t="s">
        <v>5954</v>
      </c>
      <c r="E1727" s="79" t="s">
        <v>5975</v>
      </c>
      <c r="F1727" s="79" t="s">
        <v>5979</v>
      </c>
      <c r="J1727" s="79" t="s">
        <v>1940</v>
      </c>
      <c r="M1727" s="58" t="s">
        <v>1026</v>
      </c>
      <c r="O1727" s="61"/>
      <c r="P1727" s="61"/>
    </row>
    <row r="1728" spans="1:16" x14ac:dyDescent="0.35">
      <c r="A1728" s="79">
        <v>1734</v>
      </c>
      <c r="B1728" s="80"/>
      <c r="F1728" s="79" t="s">
        <v>5996</v>
      </c>
      <c r="M1728" s="58" t="s">
        <v>917</v>
      </c>
      <c r="O1728" s="62"/>
      <c r="P1728" s="62"/>
    </row>
    <row r="1729" spans="1:16" x14ac:dyDescent="0.35">
      <c r="A1729" s="79">
        <v>1735</v>
      </c>
      <c r="B1729" s="80"/>
      <c r="F1729" s="79" t="s">
        <v>5995</v>
      </c>
      <c r="M1729" s="58" t="s">
        <v>1964</v>
      </c>
      <c r="O1729" s="61" t="s">
        <v>1558</v>
      </c>
      <c r="P1729" s="61">
        <v>10</v>
      </c>
    </row>
    <row r="1730" spans="1:16" x14ac:dyDescent="0.35">
      <c r="A1730" s="79">
        <v>1736</v>
      </c>
      <c r="B1730" s="80"/>
      <c r="F1730" s="79" t="s">
        <v>5976</v>
      </c>
      <c r="M1730" s="58" t="s">
        <v>1119</v>
      </c>
      <c r="O1730" s="62" t="s">
        <v>1558</v>
      </c>
      <c r="P1730" s="62">
        <v>10</v>
      </c>
    </row>
    <row r="1731" spans="1:16" x14ac:dyDescent="0.35">
      <c r="A1731" s="79">
        <v>1737</v>
      </c>
      <c r="B1731" s="80" t="s">
        <v>5892</v>
      </c>
      <c r="C1731" s="79" t="s">
        <v>5892</v>
      </c>
      <c r="D1731" s="79" t="s">
        <v>5954</v>
      </c>
      <c r="E1731" s="79" t="s">
        <v>5975</v>
      </c>
      <c r="F1731" s="79" t="s">
        <v>5979</v>
      </c>
      <c r="J1731" s="79" t="s">
        <v>1941</v>
      </c>
      <c r="M1731" s="68" t="s">
        <v>3475</v>
      </c>
      <c r="O1731" s="66" t="s">
        <v>3476</v>
      </c>
      <c r="P1731" s="102">
        <v>8</v>
      </c>
    </row>
    <row r="1732" spans="1:16" x14ac:dyDescent="0.35">
      <c r="A1732" s="79">
        <v>1738</v>
      </c>
      <c r="B1732" s="80"/>
      <c r="F1732" s="79" t="s">
        <v>5996</v>
      </c>
      <c r="M1732" s="68" t="s">
        <v>3482</v>
      </c>
      <c r="O1732" s="66" t="s">
        <v>3476</v>
      </c>
      <c r="P1732" s="102">
        <v>9</v>
      </c>
    </row>
    <row r="1733" spans="1:16" x14ac:dyDescent="0.35">
      <c r="A1733" s="79">
        <v>1739</v>
      </c>
      <c r="B1733" s="80"/>
      <c r="F1733" s="79" t="s">
        <v>5995</v>
      </c>
      <c r="M1733" s="68" t="s">
        <v>3483</v>
      </c>
      <c r="O1733" s="66" t="s">
        <v>3476</v>
      </c>
      <c r="P1733" s="102">
        <v>10</v>
      </c>
    </row>
    <row r="1734" spans="1:16" x14ac:dyDescent="0.35">
      <c r="A1734" s="79">
        <v>1740</v>
      </c>
      <c r="B1734" s="80"/>
      <c r="F1734" s="79" t="s">
        <v>5976</v>
      </c>
    </row>
    <row r="1735" spans="1:16" x14ac:dyDescent="0.35">
      <c r="A1735" s="79">
        <v>1741</v>
      </c>
      <c r="B1735" s="80" t="s">
        <v>5893</v>
      </c>
      <c r="C1735" s="79" t="s">
        <v>5893</v>
      </c>
      <c r="D1735" s="79" t="s">
        <v>5954</v>
      </c>
      <c r="E1735" s="79" t="s">
        <v>5975</v>
      </c>
      <c r="F1735" s="79" t="s">
        <v>5979</v>
      </c>
      <c r="J1735" s="79" t="s">
        <v>1943</v>
      </c>
    </row>
    <row r="1736" spans="1:16" x14ac:dyDescent="0.35">
      <c r="A1736" s="79">
        <v>1742</v>
      </c>
      <c r="B1736" s="80"/>
      <c r="F1736" s="79" t="s">
        <v>5996</v>
      </c>
    </row>
    <row r="1737" spans="1:16" x14ac:dyDescent="0.35">
      <c r="A1737" s="79">
        <v>1743</v>
      </c>
      <c r="B1737" s="80"/>
      <c r="F1737" s="93" t="s">
        <v>6589</v>
      </c>
    </row>
    <row r="1738" spans="1:16" x14ac:dyDescent="0.35">
      <c r="A1738" s="79">
        <v>1744</v>
      </c>
      <c r="B1738" s="80"/>
      <c r="F1738" s="79" t="s">
        <v>5976</v>
      </c>
    </row>
    <row r="1739" spans="1:16" x14ac:dyDescent="0.35">
      <c r="A1739" s="79">
        <v>1745</v>
      </c>
      <c r="B1739" s="80" t="s">
        <v>1962</v>
      </c>
      <c r="C1739" s="79" t="s">
        <v>1962</v>
      </c>
      <c r="D1739" s="79" t="s">
        <v>5954</v>
      </c>
      <c r="E1739" s="79" t="s">
        <v>5975</v>
      </c>
      <c r="F1739" s="93" t="s">
        <v>6677</v>
      </c>
      <c r="J1739" s="79" t="s">
        <v>1963</v>
      </c>
    </row>
    <row r="1740" spans="1:16" x14ac:dyDescent="0.35">
      <c r="A1740" s="79">
        <v>1746</v>
      </c>
      <c r="B1740" s="80"/>
      <c r="F1740" s="79" t="s">
        <v>5994</v>
      </c>
    </row>
    <row r="1741" spans="1:16" x14ac:dyDescent="0.35">
      <c r="A1741" s="79">
        <v>1747</v>
      </c>
      <c r="B1741" s="80"/>
      <c r="F1741" s="79" t="s">
        <v>5988</v>
      </c>
    </row>
    <row r="1742" spans="1:16" x14ac:dyDescent="0.35">
      <c r="A1742" s="79">
        <v>1748</v>
      </c>
      <c r="B1742" s="80"/>
      <c r="F1742" s="79" t="s">
        <v>5983</v>
      </c>
    </row>
    <row r="1743" spans="1:16" x14ac:dyDescent="0.35">
      <c r="A1743" s="79">
        <v>1749</v>
      </c>
      <c r="B1743" s="80" t="s">
        <v>1956</v>
      </c>
      <c r="C1743" s="79" t="s">
        <v>1956</v>
      </c>
      <c r="D1743" s="79" t="s">
        <v>5954</v>
      </c>
      <c r="E1743" s="79" t="s">
        <v>5975</v>
      </c>
      <c r="F1743" s="93" t="s">
        <v>6678</v>
      </c>
      <c r="J1743" s="79" t="s">
        <v>1957</v>
      </c>
    </row>
    <row r="1744" spans="1:16" x14ac:dyDescent="0.35">
      <c r="A1744" s="79">
        <v>1750</v>
      </c>
      <c r="B1744" s="80"/>
      <c r="F1744" s="79" t="s">
        <v>5993</v>
      </c>
    </row>
    <row r="1745" spans="1:10" x14ac:dyDescent="0.35">
      <c r="A1745" s="79">
        <v>1751</v>
      </c>
      <c r="B1745" s="80"/>
      <c r="F1745" s="79" t="s">
        <v>5992</v>
      </c>
    </row>
    <row r="1746" spans="1:10" x14ac:dyDescent="0.35">
      <c r="A1746" s="79">
        <v>1752</v>
      </c>
      <c r="B1746" s="80"/>
      <c r="F1746" s="79" t="s">
        <v>5983</v>
      </c>
    </row>
    <row r="1747" spans="1:10" x14ac:dyDescent="0.35">
      <c r="A1747" s="79">
        <v>1753</v>
      </c>
      <c r="B1747" s="80" t="s">
        <v>1960</v>
      </c>
      <c r="C1747" s="79" t="s">
        <v>1960</v>
      </c>
      <c r="D1747" s="79" t="s">
        <v>5954</v>
      </c>
      <c r="E1747" s="79" t="s">
        <v>5975</v>
      </c>
      <c r="F1747" s="93" t="s">
        <v>6678</v>
      </c>
      <c r="J1747" s="79" t="s">
        <v>1961</v>
      </c>
    </row>
    <row r="1748" spans="1:10" x14ac:dyDescent="0.35">
      <c r="A1748" s="79">
        <v>1754</v>
      </c>
      <c r="B1748" s="80"/>
      <c r="F1748" s="79" t="s">
        <v>5991</v>
      </c>
    </row>
    <row r="1749" spans="1:10" x14ac:dyDescent="0.35">
      <c r="A1749" s="79">
        <v>1755</v>
      </c>
      <c r="B1749" s="80"/>
      <c r="F1749" s="79" t="s">
        <v>5990</v>
      </c>
    </row>
    <row r="1750" spans="1:10" x14ac:dyDescent="0.35">
      <c r="A1750" s="79">
        <v>1756</v>
      </c>
      <c r="B1750" s="80"/>
      <c r="F1750" s="79" t="s">
        <v>5983</v>
      </c>
    </row>
    <row r="1751" spans="1:10" x14ac:dyDescent="0.35">
      <c r="A1751" s="79">
        <v>1757</v>
      </c>
      <c r="B1751" s="80" t="s">
        <v>1951</v>
      </c>
      <c r="C1751" s="79" t="s">
        <v>1951</v>
      </c>
      <c r="D1751" s="79" t="s">
        <v>5954</v>
      </c>
      <c r="E1751" s="79" t="s">
        <v>5975</v>
      </c>
      <c r="F1751" s="93" t="s">
        <v>6678</v>
      </c>
      <c r="J1751" s="79" t="s">
        <v>1952</v>
      </c>
    </row>
    <row r="1752" spans="1:10" x14ac:dyDescent="0.35">
      <c r="A1752" s="79">
        <v>1758</v>
      </c>
      <c r="B1752" s="80"/>
      <c r="F1752" s="79" t="s">
        <v>5989</v>
      </c>
    </row>
    <row r="1753" spans="1:10" x14ac:dyDescent="0.35">
      <c r="A1753" s="79">
        <v>1759</v>
      </c>
      <c r="B1753" s="80"/>
      <c r="F1753" s="79" t="s">
        <v>5988</v>
      </c>
    </row>
    <row r="1754" spans="1:10" x14ac:dyDescent="0.35">
      <c r="A1754" s="79">
        <v>1760</v>
      </c>
      <c r="B1754" s="80"/>
      <c r="F1754" s="79" t="s">
        <v>5983</v>
      </c>
    </row>
    <row r="1755" spans="1:10" x14ac:dyDescent="0.35">
      <c r="A1755" s="79">
        <v>1761</v>
      </c>
      <c r="B1755" s="80" t="s">
        <v>1958</v>
      </c>
      <c r="C1755" s="79" t="s">
        <v>1958</v>
      </c>
      <c r="D1755" s="79" t="s">
        <v>5954</v>
      </c>
      <c r="E1755" s="79" t="s">
        <v>5975</v>
      </c>
      <c r="F1755" s="93" t="s">
        <v>6678</v>
      </c>
      <c r="J1755" s="79" t="s">
        <v>1959</v>
      </c>
    </row>
    <row r="1756" spans="1:10" x14ac:dyDescent="0.35">
      <c r="A1756" s="79">
        <v>1762</v>
      </c>
      <c r="B1756" s="80"/>
      <c r="F1756" s="79" t="s">
        <v>5987</v>
      </c>
    </row>
    <row r="1757" spans="1:10" x14ac:dyDescent="0.35">
      <c r="A1757" s="79">
        <v>1763</v>
      </c>
      <c r="B1757" s="80"/>
      <c r="F1757" s="93" t="s">
        <v>6609</v>
      </c>
    </row>
    <row r="1758" spans="1:10" x14ac:dyDescent="0.35">
      <c r="A1758" s="79">
        <v>1764</v>
      </c>
      <c r="B1758" s="80"/>
      <c r="F1758" s="79" t="s">
        <v>5983</v>
      </c>
    </row>
    <row r="1759" spans="1:10" x14ac:dyDescent="0.35">
      <c r="A1759" s="79">
        <v>1765</v>
      </c>
      <c r="B1759" s="80" t="s">
        <v>1953</v>
      </c>
      <c r="C1759" s="79" t="s">
        <v>1953</v>
      </c>
      <c r="D1759" s="79" t="s">
        <v>5954</v>
      </c>
      <c r="E1759" s="79" t="s">
        <v>5975</v>
      </c>
      <c r="F1759" s="93" t="s">
        <v>6678</v>
      </c>
      <c r="J1759" s="79" t="s">
        <v>1954</v>
      </c>
    </row>
    <row r="1760" spans="1:10" x14ac:dyDescent="0.35">
      <c r="A1760" s="79">
        <v>1766</v>
      </c>
      <c r="B1760" s="80"/>
      <c r="F1760" s="79" t="s">
        <v>5985</v>
      </c>
    </row>
    <row r="1761" spans="1:10" x14ac:dyDescent="0.35">
      <c r="A1761" s="79">
        <v>1767</v>
      </c>
      <c r="B1761" s="80"/>
      <c r="F1761" s="79" t="s">
        <v>5984</v>
      </c>
    </row>
    <row r="1762" spans="1:10" x14ac:dyDescent="0.35">
      <c r="A1762" s="79">
        <v>1768</v>
      </c>
      <c r="B1762" s="80"/>
      <c r="F1762" s="79" t="s">
        <v>5983</v>
      </c>
    </row>
    <row r="1763" spans="1:10" x14ac:dyDescent="0.35">
      <c r="A1763" s="79">
        <v>1769</v>
      </c>
      <c r="B1763" s="80" t="s">
        <v>5900</v>
      </c>
      <c r="C1763" s="79" t="s">
        <v>5900</v>
      </c>
      <c r="D1763" s="79" t="s">
        <v>5954</v>
      </c>
      <c r="E1763" s="79" t="s">
        <v>5975</v>
      </c>
      <c r="F1763" s="79" t="s">
        <v>5979</v>
      </c>
      <c r="J1763" s="79" t="s">
        <v>3489</v>
      </c>
    </row>
    <row r="1764" spans="1:10" x14ac:dyDescent="0.35">
      <c r="A1764" s="79">
        <v>1770</v>
      </c>
      <c r="B1764" s="80"/>
      <c r="F1764" s="93" t="s">
        <v>6606</v>
      </c>
    </row>
    <row r="1765" spans="1:10" x14ac:dyDescent="0.35">
      <c r="A1765" s="79">
        <v>1771</v>
      </c>
      <c r="B1765" s="80"/>
      <c r="F1765" s="93" t="s">
        <v>6590</v>
      </c>
    </row>
    <row r="1766" spans="1:10" x14ac:dyDescent="0.35">
      <c r="A1766" s="79">
        <v>1772</v>
      </c>
      <c r="B1766" s="80"/>
      <c r="F1766" s="79" t="s">
        <v>5976</v>
      </c>
    </row>
    <row r="1767" spans="1:10" x14ac:dyDescent="0.35">
      <c r="A1767" s="79">
        <v>1773</v>
      </c>
      <c r="B1767" s="80" t="s">
        <v>5901</v>
      </c>
      <c r="C1767" s="79" t="s">
        <v>5901</v>
      </c>
      <c r="D1767" s="79" t="s">
        <v>5954</v>
      </c>
      <c r="E1767" s="79" t="s">
        <v>5975</v>
      </c>
      <c r="F1767" s="79" t="s">
        <v>5979</v>
      </c>
      <c r="J1767" s="79" t="s">
        <v>3511</v>
      </c>
    </row>
    <row r="1768" spans="1:10" x14ac:dyDescent="0.35">
      <c r="A1768" s="79">
        <v>1774</v>
      </c>
      <c r="B1768" s="80"/>
      <c r="F1768" s="93" t="s">
        <v>6606</v>
      </c>
    </row>
    <row r="1769" spans="1:10" x14ac:dyDescent="0.35">
      <c r="A1769" s="79">
        <v>1775</v>
      </c>
      <c r="B1769" s="80"/>
      <c r="F1769" s="93" t="s">
        <v>6591</v>
      </c>
    </row>
    <row r="1770" spans="1:10" x14ac:dyDescent="0.35">
      <c r="A1770" s="79">
        <v>1776</v>
      </c>
      <c r="B1770" s="80"/>
      <c r="F1770" s="79" t="s">
        <v>5976</v>
      </c>
    </row>
    <row r="1771" spans="1:10" x14ac:dyDescent="0.35">
      <c r="A1771" s="79">
        <v>1777</v>
      </c>
      <c r="B1771" s="80" t="s">
        <v>5902</v>
      </c>
      <c r="C1771" s="79" t="s">
        <v>5902</v>
      </c>
      <c r="D1771" s="79" t="s">
        <v>5954</v>
      </c>
      <c r="E1771" s="79" t="s">
        <v>5975</v>
      </c>
      <c r="F1771" s="79" t="s">
        <v>5979</v>
      </c>
      <c r="J1771" s="79" t="s">
        <v>3512</v>
      </c>
    </row>
    <row r="1772" spans="1:10" x14ac:dyDescent="0.35">
      <c r="A1772" s="79">
        <v>1778</v>
      </c>
      <c r="B1772" s="80"/>
      <c r="F1772" s="93" t="s">
        <v>6606</v>
      </c>
    </row>
    <row r="1773" spans="1:10" x14ac:dyDescent="0.35">
      <c r="A1773" s="79">
        <v>1779</v>
      </c>
      <c r="B1773" s="80"/>
      <c r="F1773" s="93" t="s">
        <v>6592</v>
      </c>
    </row>
    <row r="1774" spans="1:10" x14ac:dyDescent="0.35">
      <c r="A1774" s="79">
        <v>1780</v>
      </c>
      <c r="B1774" s="80"/>
      <c r="F1774" s="79" t="s">
        <v>5976</v>
      </c>
    </row>
    <row r="1775" spans="1:10" x14ac:dyDescent="0.35">
      <c r="A1775" s="79">
        <v>1781</v>
      </c>
      <c r="B1775" s="80" t="s">
        <v>1945</v>
      </c>
      <c r="C1775" s="79" t="s">
        <v>1945</v>
      </c>
      <c r="D1775" s="79" t="s">
        <v>5954</v>
      </c>
      <c r="E1775" s="79" t="s">
        <v>5975</v>
      </c>
      <c r="F1775" s="79" t="s">
        <v>5979</v>
      </c>
      <c r="J1775" s="79" t="s">
        <v>1946</v>
      </c>
    </row>
    <row r="1776" spans="1:10" x14ac:dyDescent="0.35">
      <c r="A1776" s="79">
        <v>1782</v>
      </c>
      <c r="B1776" s="80"/>
      <c r="F1776" s="79" t="s">
        <v>5982</v>
      </c>
    </row>
    <row r="1777" spans="1:10" x14ac:dyDescent="0.35">
      <c r="A1777" s="79">
        <v>1783</v>
      </c>
      <c r="B1777" s="80"/>
      <c r="F1777" s="79" t="s">
        <v>5981</v>
      </c>
    </row>
    <row r="1778" spans="1:10" x14ac:dyDescent="0.35">
      <c r="A1778" s="79">
        <v>1784</v>
      </c>
      <c r="B1778" s="80"/>
      <c r="F1778" s="79" t="s">
        <v>5976</v>
      </c>
    </row>
    <row r="1779" spans="1:10" x14ac:dyDescent="0.35">
      <c r="A1779" s="79">
        <v>1785</v>
      </c>
      <c r="B1779" s="80" t="s">
        <v>5894</v>
      </c>
      <c r="C1779" s="79" t="s">
        <v>5894</v>
      </c>
      <c r="D1779" s="79" t="s">
        <v>5954</v>
      </c>
      <c r="E1779" s="79" t="s">
        <v>5975</v>
      </c>
      <c r="F1779" s="79" t="s">
        <v>5979</v>
      </c>
      <c r="J1779" s="79" t="s">
        <v>1948</v>
      </c>
    </row>
    <row r="1780" spans="1:10" x14ac:dyDescent="0.35">
      <c r="A1780" s="79">
        <v>1786</v>
      </c>
      <c r="B1780" s="80"/>
      <c r="F1780" s="79" t="s">
        <v>5982</v>
      </c>
    </row>
    <row r="1781" spans="1:10" x14ac:dyDescent="0.35">
      <c r="A1781" s="79">
        <v>1787</v>
      </c>
      <c r="B1781" s="80"/>
      <c r="F1781" s="79" t="s">
        <v>5981</v>
      </c>
    </row>
    <row r="1782" spans="1:10" x14ac:dyDescent="0.35">
      <c r="A1782" s="79">
        <v>1788</v>
      </c>
      <c r="B1782" s="80"/>
      <c r="F1782" s="79" t="s">
        <v>5976</v>
      </c>
    </row>
    <row r="1783" spans="1:10" x14ac:dyDescent="0.35">
      <c r="A1783" s="79">
        <v>1789</v>
      </c>
      <c r="B1783" s="80" t="s">
        <v>5895</v>
      </c>
      <c r="C1783" s="79" t="s">
        <v>5895</v>
      </c>
      <c r="D1783" s="79" t="s">
        <v>5954</v>
      </c>
      <c r="E1783" s="79" t="s">
        <v>5975</v>
      </c>
      <c r="F1783" s="79" t="s">
        <v>5979</v>
      </c>
      <c r="J1783" s="79" t="s">
        <v>1950</v>
      </c>
    </row>
    <row r="1784" spans="1:10" x14ac:dyDescent="0.35">
      <c r="A1784" s="79">
        <v>1790</v>
      </c>
      <c r="B1784" s="80"/>
      <c r="F1784" s="79" t="s">
        <v>5982</v>
      </c>
    </row>
    <row r="1785" spans="1:10" x14ac:dyDescent="0.35">
      <c r="A1785" s="79">
        <v>1791</v>
      </c>
      <c r="B1785" s="80"/>
      <c r="F1785" s="79" t="s">
        <v>5981</v>
      </c>
    </row>
    <row r="1786" spans="1:10" x14ac:dyDescent="0.35">
      <c r="A1786" s="79">
        <v>1792</v>
      </c>
      <c r="B1786" s="80"/>
      <c r="F1786" s="79" t="s">
        <v>5976</v>
      </c>
    </row>
    <row r="1787" spans="1:10" x14ac:dyDescent="0.35">
      <c r="A1787" s="79">
        <v>1793</v>
      </c>
      <c r="B1787" s="80" t="s">
        <v>1965</v>
      </c>
      <c r="C1787" s="79" t="s">
        <v>1965</v>
      </c>
      <c r="D1787" s="79" t="s">
        <v>5954</v>
      </c>
      <c r="E1787" s="79" t="s">
        <v>5975</v>
      </c>
      <c r="F1787" s="79" t="s">
        <v>5979</v>
      </c>
      <c r="J1787" s="79" t="s">
        <v>1966</v>
      </c>
    </row>
    <row r="1788" spans="1:10" x14ac:dyDescent="0.35">
      <c r="A1788" s="79">
        <v>1794</v>
      </c>
      <c r="B1788" s="80"/>
      <c r="F1788" s="79" t="s">
        <v>5980</v>
      </c>
    </row>
    <row r="1789" spans="1:10" x14ac:dyDescent="0.35">
      <c r="A1789" s="79">
        <v>1795</v>
      </c>
      <c r="B1789" s="80"/>
      <c r="F1789" s="79" t="s">
        <v>5977</v>
      </c>
    </row>
    <row r="1790" spans="1:10" x14ac:dyDescent="0.35">
      <c r="A1790" s="79">
        <v>1796</v>
      </c>
      <c r="B1790" s="80"/>
      <c r="F1790" s="79" t="s">
        <v>5976</v>
      </c>
    </row>
    <row r="1791" spans="1:10" x14ac:dyDescent="0.35">
      <c r="A1791" s="79">
        <v>1797</v>
      </c>
      <c r="B1791" s="80" t="s">
        <v>1967</v>
      </c>
      <c r="C1791" s="79" t="s">
        <v>1967</v>
      </c>
      <c r="D1791" s="79" t="s">
        <v>5954</v>
      </c>
      <c r="E1791" s="79" t="s">
        <v>5975</v>
      </c>
      <c r="F1791" s="79" t="s">
        <v>5979</v>
      </c>
      <c r="J1791" s="79" t="s">
        <v>1968</v>
      </c>
    </row>
    <row r="1792" spans="1:10" x14ac:dyDescent="0.35">
      <c r="A1792" s="79">
        <v>1798</v>
      </c>
      <c r="B1792" s="80"/>
      <c r="F1792" s="79" t="s">
        <v>5978</v>
      </c>
    </row>
    <row r="1793" spans="1:16" x14ac:dyDescent="0.35">
      <c r="A1793" s="79">
        <v>1799</v>
      </c>
      <c r="B1793" s="80"/>
      <c r="F1793" s="79" t="s">
        <v>5977</v>
      </c>
    </row>
    <row r="1794" spans="1:16" x14ac:dyDescent="0.35">
      <c r="A1794" s="79">
        <v>1800</v>
      </c>
      <c r="B1794" s="80"/>
      <c r="F1794" s="79" t="s">
        <v>5976</v>
      </c>
    </row>
    <row r="1795" spans="1:16" x14ac:dyDescent="0.35">
      <c r="A1795" s="79">
        <v>1801</v>
      </c>
      <c r="B1795" s="80" t="s">
        <v>5896</v>
      </c>
      <c r="C1795" s="79" t="s">
        <v>5896</v>
      </c>
      <c r="D1795" s="79" t="s">
        <v>5954</v>
      </c>
      <c r="E1795" s="79" t="s">
        <v>5975</v>
      </c>
      <c r="F1795" s="93" t="s">
        <v>6679</v>
      </c>
      <c r="J1795" s="79" t="s">
        <v>1969</v>
      </c>
    </row>
    <row r="1796" spans="1:16" x14ac:dyDescent="0.35">
      <c r="A1796" s="79">
        <v>1802</v>
      </c>
      <c r="B1796" s="80"/>
      <c r="F1796" s="93" t="s">
        <v>6593</v>
      </c>
    </row>
    <row r="1797" spans="1:16" x14ac:dyDescent="0.35">
      <c r="A1797" s="79">
        <v>1803</v>
      </c>
      <c r="B1797" s="80"/>
      <c r="F1797" s="93" t="s">
        <v>6595</v>
      </c>
    </row>
    <row r="1798" spans="1:16" x14ac:dyDescent="0.35">
      <c r="A1798" s="79">
        <v>1804</v>
      </c>
      <c r="B1798" s="80"/>
      <c r="F1798" s="93" t="s">
        <v>6594</v>
      </c>
    </row>
    <row r="1799" spans="1:16" x14ac:dyDescent="0.35">
      <c r="A1799" s="79">
        <v>1805</v>
      </c>
      <c r="B1799" s="80" t="s">
        <v>1142</v>
      </c>
      <c r="C1799" s="79" t="s">
        <v>1142</v>
      </c>
      <c r="D1799" s="79" t="s">
        <v>5954</v>
      </c>
      <c r="E1799" s="79" t="s">
        <v>5953</v>
      </c>
      <c r="F1799" s="79" t="s">
        <v>5974</v>
      </c>
      <c r="J1799" s="79" t="s">
        <v>1143</v>
      </c>
      <c r="P1799" s="91" t="s">
        <v>5952</v>
      </c>
    </row>
    <row r="1800" spans="1:16" x14ac:dyDescent="0.35">
      <c r="A1800" s="79">
        <v>1806</v>
      </c>
      <c r="B1800" s="80"/>
      <c r="F1800" s="92" t="s">
        <v>6600</v>
      </c>
      <c r="P1800" s="92" t="s">
        <v>6602</v>
      </c>
    </row>
    <row r="1801" spans="1:16" x14ac:dyDescent="0.35">
      <c r="A1801" s="79">
        <v>1807</v>
      </c>
      <c r="B1801" s="80"/>
      <c r="F1801" s="91" t="s">
        <v>6599</v>
      </c>
      <c r="P1801" s="91" t="s">
        <v>6601</v>
      </c>
    </row>
    <row r="1802" spans="1:16" x14ac:dyDescent="0.35">
      <c r="A1802" s="79">
        <v>1808</v>
      </c>
      <c r="B1802" s="80"/>
      <c r="F1802" s="92" t="s">
        <v>6396</v>
      </c>
      <c r="P1802" s="92" t="s">
        <v>6396</v>
      </c>
    </row>
    <row r="1803" spans="1:16" x14ac:dyDescent="0.35">
      <c r="A1803" s="79">
        <v>1809</v>
      </c>
      <c r="B1803" s="80" t="s">
        <v>1154</v>
      </c>
      <c r="C1803" s="79" t="s">
        <v>1154</v>
      </c>
      <c r="D1803" s="79" t="s">
        <v>5954</v>
      </c>
      <c r="E1803" s="79" t="s">
        <v>5953</v>
      </c>
      <c r="F1803" s="79" t="s">
        <v>5973</v>
      </c>
      <c r="J1803" s="79" t="s">
        <v>1155</v>
      </c>
    </row>
    <row r="1804" spans="1:16" x14ac:dyDescent="0.35">
      <c r="A1804" s="79">
        <v>1810</v>
      </c>
      <c r="B1804" s="80"/>
      <c r="F1804" s="92" t="s">
        <v>6602</v>
      </c>
    </row>
    <row r="1805" spans="1:16" x14ac:dyDescent="0.35">
      <c r="A1805" s="79">
        <v>1811</v>
      </c>
      <c r="B1805" s="80"/>
      <c r="F1805" s="91" t="s">
        <v>6601</v>
      </c>
    </row>
    <row r="1806" spans="1:16" x14ac:dyDescent="0.35">
      <c r="A1806" s="79">
        <v>1812</v>
      </c>
      <c r="B1806" s="80"/>
      <c r="F1806" s="92" t="s">
        <v>6396</v>
      </c>
    </row>
    <row r="1807" spans="1:16" x14ac:dyDescent="0.35">
      <c r="A1807" s="79">
        <v>1813</v>
      </c>
      <c r="B1807" s="80" t="s">
        <v>5921</v>
      </c>
      <c r="C1807" s="79" t="s">
        <v>5921</v>
      </c>
      <c r="D1807" s="79" t="s">
        <v>5954</v>
      </c>
      <c r="E1807" s="79" t="s">
        <v>5953</v>
      </c>
      <c r="F1807" s="79" t="s">
        <v>5952</v>
      </c>
      <c r="J1807" s="79" t="s">
        <v>1105</v>
      </c>
      <c r="M1807" s="91" t="s">
        <v>5986</v>
      </c>
    </row>
    <row r="1808" spans="1:16" x14ac:dyDescent="0.35">
      <c r="A1808" s="79">
        <v>1814</v>
      </c>
      <c r="B1808" s="80"/>
      <c r="F1808" s="93" t="s">
        <v>6593</v>
      </c>
      <c r="M1808" s="92" t="s">
        <v>5985</v>
      </c>
    </row>
    <row r="1809" spans="1:14" x14ac:dyDescent="0.35">
      <c r="A1809" s="79">
        <v>1815</v>
      </c>
      <c r="B1809" s="80"/>
      <c r="F1809" s="93" t="s">
        <v>6603</v>
      </c>
      <c r="M1809" s="91" t="s">
        <v>5984</v>
      </c>
    </row>
    <row r="1810" spans="1:14" x14ac:dyDescent="0.35">
      <c r="A1810" s="79">
        <v>1816</v>
      </c>
      <c r="B1810" s="80"/>
      <c r="F1810" s="93" t="s">
        <v>6604</v>
      </c>
      <c r="M1810" s="92" t="s">
        <v>5983</v>
      </c>
    </row>
    <row r="1811" spans="1:14" x14ac:dyDescent="0.35">
      <c r="A1811" s="79">
        <v>1817</v>
      </c>
      <c r="B1811" s="80" t="s">
        <v>1170</v>
      </c>
      <c r="C1811" s="79" t="s">
        <v>1170</v>
      </c>
      <c r="D1811" s="79" t="s">
        <v>5954</v>
      </c>
      <c r="E1811" s="79" t="s">
        <v>5953</v>
      </c>
      <c r="F1811" s="79" t="s">
        <v>5952</v>
      </c>
      <c r="J1811" s="79" t="s">
        <v>1171</v>
      </c>
    </row>
    <row r="1812" spans="1:14" x14ac:dyDescent="0.35">
      <c r="A1812" s="79">
        <v>1818</v>
      </c>
      <c r="B1812" s="80"/>
      <c r="F1812" s="79" t="s">
        <v>5968</v>
      </c>
      <c r="N1812" s="91" t="s">
        <v>5952</v>
      </c>
    </row>
    <row r="1813" spans="1:14" x14ac:dyDescent="0.35">
      <c r="A1813" s="79">
        <v>1819</v>
      </c>
      <c r="B1813" s="80"/>
      <c r="F1813" s="91" t="s">
        <v>6407</v>
      </c>
      <c r="N1813" s="92" t="s">
        <v>6602</v>
      </c>
    </row>
    <row r="1814" spans="1:14" x14ac:dyDescent="0.35">
      <c r="A1814" s="79">
        <v>1820</v>
      </c>
      <c r="B1814" s="80"/>
      <c r="F1814" s="92" t="s">
        <v>6396</v>
      </c>
      <c r="N1814" s="91" t="s">
        <v>6407</v>
      </c>
    </row>
    <row r="1815" spans="1:14" x14ac:dyDescent="0.35">
      <c r="A1815" s="79">
        <v>1821</v>
      </c>
      <c r="B1815" s="80" t="s">
        <v>1827</v>
      </c>
      <c r="C1815" s="79" t="s">
        <v>1827</v>
      </c>
      <c r="D1815" s="79" t="s">
        <v>5954</v>
      </c>
      <c r="E1815" s="79" t="s">
        <v>5975</v>
      </c>
      <c r="F1815" s="93" t="s">
        <v>6656</v>
      </c>
      <c r="J1815" s="79" t="s">
        <v>1828</v>
      </c>
      <c r="N1815" s="92" t="s">
        <v>6396</v>
      </c>
    </row>
    <row r="1816" spans="1:14" x14ac:dyDescent="0.35">
      <c r="A1816" s="79">
        <v>1822</v>
      </c>
      <c r="B1816" s="80"/>
      <c r="F1816" s="79" t="s">
        <v>5968</v>
      </c>
    </row>
    <row r="1817" spans="1:14" x14ac:dyDescent="0.35">
      <c r="A1817" s="79">
        <v>1823</v>
      </c>
      <c r="B1817" s="80"/>
      <c r="F1817" s="79" t="s">
        <v>5967</v>
      </c>
    </row>
    <row r="1818" spans="1:14" x14ac:dyDescent="0.35">
      <c r="A1818" s="79">
        <v>1824</v>
      </c>
      <c r="B1818" s="80"/>
      <c r="F1818" s="79" t="s">
        <v>5966</v>
      </c>
    </row>
    <row r="1819" spans="1:14" x14ac:dyDescent="0.35">
      <c r="A1819" s="79">
        <v>1825</v>
      </c>
      <c r="B1819" s="80" t="s">
        <v>1148</v>
      </c>
      <c r="C1819" s="79" t="s">
        <v>1148</v>
      </c>
      <c r="D1819" s="79" t="s">
        <v>5954</v>
      </c>
      <c r="E1819" s="79" t="s">
        <v>5953</v>
      </c>
      <c r="F1819" s="79" t="s">
        <v>5952</v>
      </c>
      <c r="J1819" s="79" t="s">
        <v>1149</v>
      </c>
    </row>
    <row r="1820" spans="1:14" x14ac:dyDescent="0.35">
      <c r="A1820" s="79">
        <v>1826</v>
      </c>
      <c r="B1820" s="80"/>
      <c r="F1820" s="79" t="s">
        <v>5965</v>
      </c>
    </row>
    <row r="1821" spans="1:14" x14ac:dyDescent="0.35">
      <c r="A1821" s="79">
        <v>1827</v>
      </c>
      <c r="B1821" s="80"/>
      <c r="F1821" s="91" t="s">
        <v>6407</v>
      </c>
    </row>
    <row r="1822" spans="1:14" x14ac:dyDescent="0.35">
      <c r="A1822" s="79">
        <v>1828</v>
      </c>
      <c r="B1822" s="80"/>
      <c r="F1822" s="92" t="s">
        <v>6396</v>
      </c>
    </row>
    <row r="1823" spans="1:14" x14ac:dyDescent="0.35">
      <c r="A1823" s="79">
        <v>1829</v>
      </c>
      <c r="B1823" s="80" t="s">
        <v>1145</v>
      </c>
      <c r="C1823" s="79" t="s">
        <v>1145</v>
      </c>
      <c r="D1823" s="79" t="s">
        <v>5954</v>
      </c>
      <c r="E1823" s="79" t="s">
        <v>5953</v>
      </c>
      <c r="F1823" s="79" t="s">
        <v>5952</v>
      </c>
      <c r="J1823" s="79" t="s">
        <v>1146</v>
      </c>
    </row>
    <row r="1824" spans="1:14" x14ac:dyDescent="0.35">
      <c r="A1824" s="79">
        <v>1830</v>
      </c>
      <c r="B1824" s="80"/>
      <c r="F1824" s="79" t="s">
        <v>5964</v>
      </c>
    </row>
    <row r="1825" spans="1:10" x14ac:dyDescent="0.35">
      <c r="A1825" s="79">
        <v>1831</v>
      </c>
      <c r="B1825" s="80"/>
      <c r="F1825" s="91" t="s">
        <v>6407</v>
      </c>
    </row>
    <row r="1826" spans="1:10" x14ac:dyDescent="0.35">
      <c r="A1826" s="79">
        <v>1832</v>
      </c>
      <c r="B1826" s="80"/>
      <c r="F1826" s="92" t="s">
        <v>6396</v>
      </c>
    </row>
    <row r="1827" spans="1:10" x14ac:dyDescent="0.35">
      <c r="A1827" s="79">
        <v>1833</v>
      </c>
      <c r="B1827" s="80" t="s">
        <v>1151</v>
      </c>
      <c r="C1827" s="79" t="s">
        <v>1151</v>
      </c>
      <c r="D1827" s="79" t="s">
        <v>5954</v>
      </c>
      <c r="E1827" s="79" t="s">
        <v>5953</v>
      </c>
      <c r="F1827" s="79" t="s">
        <v>5952</v>
      </c>
      <c r="J1827" s="79" t="s">
        <v>1152</v>
      </c>
    </row>
    <row r="1828" spans="1:10" x14ac:dyDescent="0.35">
      <c r="A1828" s="79">
        <v>1834</v>
      </c>
      <c r="B1828" s="80"/>
      <c r="F1828" s="79" t="s">
        <v>5963</v>
      </c>
    </row>
    <row r="1829" spans="1:10" x14ac:dyDescent="0.35">
      <c r="A1829" s="79">
        <v>1835</v>
      </c>
      <c r="B1829" s="80"/>
      <c r="F1829" s="91" t="s">
        <v>6407</v>
      </c>
    </row>
    <row r="1830" spans="1:10" x14ac:dyDescent="0.35">
      <c r="A1830" s="79">
        <v>1836</v>
      </c>
      <c r="B1830" s="80"/>
      <c r="F1830" s="92" t="s">
        <v>6396</v>
      </c>
    </row>
    <row r="1831" spans="1:10" x14ac:dyDescent="0.35">
      <c r="A1831" s="79">
        <v>1837</v>
      </c>
      <c r="B1831" s="80" t="s">
        <v>1157</v>
      </c>
      <c r="C1831" s="79" t="s">
        <v>1157</v>
      </c>
      <c r="D1831" s="79" t="s">
        <v>5954</v>
      </c>
      <c r="E1831" s="79" t="s">
        <v>5953</v>
      </c>
      <c r="F1831" s="79" t="s">
        <v>5952</v>
      </c>
      <c r="J1831" s="79" t="s">
        <v>1158</v>
      </c>
    </row>
    <row r="1832" spans="1:10" x14ac:dyDescent="0.35">
      <c r="A1832" s="79">
        <v>1838</v>
      </c>
      <c r="B1832" s="80"/>
      <c r="F1832" s="79" t="s">
        <v>5962</v>
      </c>
    </row>
    <row r="1833" spans="1:10" x14ac:dyDescent="0.35">
      <c r="A1833" s="79">
        <v>1839</v>
      </c>
      <c r="B1833" s="80"/>
      <c r="F1833" s="91" t="s">
        <v>6407</v>
      </c>
    </row>
    <row r="1834" spans="1:10" x14ac:dyDescent="0.35">
      <c r="A1834" s="79">
        <v>1840</v>
      </c>
      <c r="B1834" s="80"/>
      <c r="F1834" s="92" t="s">
        <v>6396</v>
      </c>
    </row>
    <row r="1835" spans="1:10" x14ac:dyDescent="0.35">
      <c r="A1835" s="79">
        <v>1841</v>
      </c>
      <c r="B1835" s="80" t="s">
        <v>1160</v>
      </c>
      <c r="C1835" s="79" t="s">
        <v>1160</v>
      </c>
      <c r="D1835" s="79" t="s">
        <v>5954</v>
      </c>
      <c r="E1835" s="79" t="s">
        <v>5953</v>
      </c>
      <c r="F1835" s="79" t="s">
        <v>5952</v>
      </c>
      <c r="J1835" s="79" t="s">
        <v>1161</v>
      </c>
    </row>
    <row r="1836" spans="1:10" x14ac:dyDescent="0.35">
      <c r="A1836" s="79">
        <v>1842</v>
      </c>
      <c r="B1836" s="80"/>
      <c r="F1836" s="79" t="s">
        <v>5961</v>
      </c>
    </row>
    <row r="1837" spans="1:10" x14ac:dyDescent="0.35">
      <c r="A1837" s="79">
        <v>1843</v>
      </c>
      <c r="B1837" s="80"/>
      <c r="F1837" s="91" t="s">
        <v>6407</v>
      </c>
    </row>
    <row r="1838" spans="1:10" x14ac:dyDescent="0.35">
      <c r="A1838" s="79">
        <v>1844</v>
      </c>
      <c r="B1838" s="80"/>
      <c r="F1838" s="92" t="s">
        <v>6396</v>
      </c>
    </row>
    <row r="1839" spans="1:10" x14ac:dyDescent="0.35">
      <c r="A1839" s="79">
        <v>1845</v>
      </c>
      <c r="B1839" s="80" t="s">
        <v>1178</v>
      </c>
      <c r="C1839" s="79" t="s">
        <v>1178</v>
      </c>
      <c r="D1839" s="79" t="s">
        <v>5954</v>
      </c>
      <c r="E1839" s="79" t="s">
        <v>5953</v>
      </c>
      <c r="F1839" s="79" t="s">
        <v>5952</v>
      </c>
      <c r="J1839" s="79" t="s">
        <v>1179</v>
      </c>
    </row>
    <row r="1840" spans="1:10" x14ac:dyDescent="0.35">
      <c r="A1840" s="79">
        <v>1846</v>
      </c>
      <c r="B1840" s="80"/>
      <c r="F1840" s="79" t="s">
        <v>5960</v>
      </c>
    </row>
    <row r="1841" spans="1:10" x14ac:dyDescent="0.35">
      <c r="A1841" s="79">
        <v>1847</v>
      </c>
      <c r="B1841" s="80"/>
      <c r="F1841" s="91" t="s">
        <v>6407</v>
      </c>
    </row>
    <row r="1842" spans="1:10" x14ac:dyDescent="0.35">
      <c r="A1842" s="79">
        <v>1848</v>
      </c>
      <c r="B1842" s="80"/>
      <c r="F1842" s="92" t="s">
        <v>6396</v>
      </c>
    </row>
    <row r="1843" spans="1:10" x14ac:dyDescent="0.35">
      <c r="A1843" s="79">
        <v>1849</v>
      </c>
      <c r="B1843" s="80" t="s">
        <v>1181</v>
      </c>
      <c r="C1843" s="79" t="s">
        <v>1181</v>
      </c>
      <c r="D1843" s="79" t="s">
        <v>5954</v>
      </c>
      <c r="E1843" s="79" t="s">
        <v>5953</v>
      </c>
      <c r="F1843" s="79" t="s">
        <v>5952</v>
      </c>
      <c r="J1843" s="79" t="s">
        <v>1182</v>
      </c>
    </row>
    <row r="1844" spans="1:10" x14ac:dyDescent="0.35">
      <c r="A1844" s="79">
        <v>1850</v>
      </c>
      <c r="B1844" s="80"/>
      <c r="F1844" s="79" t="s">
        <v>5959</v>
      </c>
    </row>
    <row r="1845" spans="1:10" x14ac:dyDescent="0.35">
      <c r="A1845" s="79">
        <v>1851</v>
      </c>
      <c r="B1845" s="80"/>
      <c r="F1845" s="91" t="s">
        <v>6407</v>
      </c>
    </row>
    <row r="1846" spans="1:10" x14ac:dyDescent="0.35">
      <c r="A1846" s="79">
        <v>1852</v>
      </c>
      <c r="B1846" s="80"/>
      <c r="F1846" s="92" t="s">
        <v>6396</v>
      </c>
    </row>
    <row r="1847" spans="1:10" x14ac:dyDescent="0.35">
      <c r="A1847" s="79">
        <v>1853</v>
      </c>
      <c r="B1847" s="80" t="s">
        <v>1184</v>
      </c>
      <c r="C1847" s="79" t="s">
        <v>1184</v>
      </c>
      <c r="D1847" s="79" t="s">
        <v>5954</v>
      </c>
      <c r="E1847" s="79" t="s">
        <v>5953</v>
      </c>
      <c r="F1847" s="79" t="s">
        <v>5952</v>
      </c>
      <c r="J1847" s="79" t="s">
        <v>1185</v>
      </c>
    </row>
    <row r="1848" spans="1:10" x14ac:dyDescent="0.35">
      <c r="A1848" s="79">
        <v>1854</v>
      </c>
      <c r="B1848" s="80"/>
      <c r="F1848" s="79" t="s">
        <v>5958</v>
      </c>
    </row>
    <row r="1849" spans="1:10" x14ac:dyDescent="0.35">
      <c r="A1849" s="79">
        <v>1855</v>
      </c>
      <c r="B1849" s="80"/>
      <c r="F1849" s="91" t="s">
        <v>6407</v>
      </c>
    </row>
    <row r="1850" spans="1:10" x14ac:dyDescent="0.35">
      <c r="A1850" s="79">
        <v>1856</v>
      </c>
      <c r="B1850" s="80"/>
      <c r="F1850" s="92" t="s">
        <v>6396</v>
      </c>
    </row>
    <row r="1851" spans="1:10" x14ac:dyDescent="0.35">
      <c r="A1851" s="79">
        <v>1857</v>
      </c>
      <c r="B1851" s="80" t="s">
        <v>1188</v>
      </c>
      <c r="C1851" s="79" t="s">
        <v>1188</v>
      </c>
      <c r="D1851" s="79" t="s">
        <v>5954</v>
      </c>
      <c r="E1851" s="79" t="s">
        <v>5953</v>
      </c>
      <c r="F1851" s="79" t="s">
        <v>5952</v>
      </c>
      <c r="J1851" s="79" t="s">
        <v>1189</v>
      </c>
    </row>
    <row r="1852" spans="1:10" x14ac:dyDescent="0.35">
      <c r="A1852" s="79">
        <v>1858</v>
      </c>
      <c r="B1852" s="80"/>
      <c r="F1852" s="79" t="s">
        <v>5957</v>
      </c>
    </row>
    <row r="1853" spans="1:10" x14ac:dyDescent="0.35">
      <c r="A1853" s="79">
        <v>1859</v>
      </c>
      <c r="B1853" s="80"/>
      <c r="F1853" s="91" t="s">
        <v>6407</v>
      </c>
    </row>
    <row r="1854" spans="1:10" x14ac:dyDescent="0.35">
      <c r="A1854" s="79">
        <v>1860</v>
      </c>
      <c r="B1854" s="80"/>
      <c r="F1854" s="92" t="s">
        <v>6396</v>
      </c>
    </row>
    <row r="1855" spans="1:10" x14ac:dyDescent="0.35">
      <c r="A1855" s="79">
        <v>1861</v>
      </c>
      <c r="B1855" s="80" t="s">
        <v>1133</v>
      </c>
      <c r="C1855" s="79" t="s">
        <v>1133</v>
      </c>
      <c r="D1855" s="79" t="s">
        <v>5954</v>
      </c>
      <c r="E1855" s="79" t="s">
        <v>5953</v>
      </c>
      <c r="F1855" s="79" t="s">
        <v>5952</v>
      </c>
      <c r="J1855" s="79" t="s">
        <v>1134</v>
      </c>
    </row>
    <row r="1856" spans="1:10" x14ac:dyDescent="0.35">
      <c r="A1856" s="79">
        <v>1862</v>
      </c>
      <c r="B1856" s="80"/>
      <c r="F1856" s="79" t="s">
        <v>5956</v>
      </c>
    </row>
    <row r="1857" spans="1:10" x14ac:dyDescent="0.35">
      <c r="A1857" s="79">
        <v>1863</v>
      </c>
      <c r="B1857" s="80"/>
      <c r="F1857" s="91" t="s">
        <v>6407</v>
      </c>
    </row>
    <row r="1858" spans="1:10" x14ac:dyDescent="0.35">
      <c r="A1858" s="79">
        <v>1864</v>
      </c>
      <c r="B1858" s="80"/>
      <c r="F1858" s="92" t="s">
        <v>6396</v>
      </c>
    </row>
    <row r="1859" spans="1:10" x14ac:dyDescent="0.35">
      <c r="A1859" s="79">
        <v>1865</v>
      </c>
      <c r="B1859" s="80" t="s">
        <v>1136</v>
      </c>
      <c r="C1859" s="79" t="s">
        <v>1136</v>
      </c>
      <c r="D1859" s="79" t="s">
        <v>5954</v>
      </c>
      <c r="E1859" s="79" t="s">
        <v>5953</v>
      </c>
      <c r="F1859" s="79" t="s">
        <v>5952</v>
      </c>
      <c r="J1859" s="79" t="s">
        <v>1137</v>
      </c>
    </row>
    <row r="1860" spans="1:10" x14ac:dyDescent="0.35">
      <c r="A1860" s="79">
        <v>1866</v>
      </c>
      <c r="B1860" s="80"/>
      <c r="F1860" s="79" t="s">
        <v>5955</v>
      </c>
    </row>
    <row r="1861" spans="1:10" x14ac:dyDescent="0.35">
      <c r="A1861" s="79">
        <v>1867</v>
      </c>
      <c r="B1861" s="80"/>
      <c r="F1861" s="91" t="s">
        <v>6407</v>
      </c>
    </row>
    <row r="1862" spans="1:10" x14ac:dyDescent="0.35">
      <c r="A1862" s="79">
        <v>1868</v>
      </c>
      <c r="B1862" s="80"/>
      <c r="F1862" s="92" t="s">
        <v>6396</v>
      </c>
    </row>
    <row r="1863" spans="1:10" x14ac:dyDescent="0.35">
      <c r="A1863" s="79">
        <v>1869</v>
      </c>
      <c r="B1863" s="80" t="s">
        <v>1139</v>
      </c>
      <c r="C1863" s="79" t="s">
        <v>1139</v>
      </c>
      <c r="D1863" s="79" t="s">
        <v>5954</v>
      </c>
      <c r="E1863" s="79" t="s">
        <v>5953</v>
      </c>
      <c r="F1863" s="79" t="s">
        <v>5952</v>
      </c>
      <c r="J1863" s="79" t="s">
        <v>1140</v>
      </c>
    </row>
    <row r="1864" spans="1:10" x14ac:dyDescent="0.35">
      <c r="A1864" s="79">
        <v>1870</v>
      </c>
      <c r="B1864" s="80"/>
      <c r="F1864" s="79" t="s">
        <v>5951</v>
      </c>
    </row>
    <row r="1865" spans="1:10" x14ac:dyDescent="0.35">
      <c r="A1865" s="79">
        <v>1871</v>
      </c>
      <c r="B1865" s="80"/>
      <c r="F1865" s="91" t="s">
        <v>6407</v>
      </c>
    </row>
    <row r="1866" spans="1:10" x14ac:dyDescent="0.35">
      <c r="A1866" s="79">
        <v>1872</v>
      </c>
      <c r="B1866" s="80"/>
      <c r="F1866" s="92" t="s">
        <v>6396</v>
      </c>
    </row>
    <row r="1867" spans="1:10" x14ac:dyDescent="0.35">
      <c r="A1867" s="79">
        <v>1873</v>
      </c>
      <c r="B1867" s="17" t="s">
        <v>6697</v>
      </c>
      <c r="C1867" s="232" t="s">
        <v>1086</v>
      </c>
      <c r="D1867" s="232" t="s">
        <v>5954</v>
      </c>
      <c r="E1867" s="232" t="s">
        <v>5953</v>
      </c>
      <c r="F1867" s="91" t="s">
        <v>5952</v>
      </c>
    </row>
    <row r="1868" spans="1:10" x14ac:dyDescent="0.35">
      <c r="A1868" s="79">
        <v>1874</v>
      </c>
      <c r="B1868" s="45"/>
      <c r="C1868" s="233"/>
      <c r="D1868" s="233"/>
      <c r="E1868" s="233"/>
      <c r="F1868" s="92" t="s">
        <v>6292</v>
      </c>
    </row>
    <row r="1869" spans="1:10" x14ac:dyDescent="0.35">
      <c r="A1869" s="79">
        <v>1875</v>
      </c>
      <c r="B1869" s="45"/>
      <c r="C1869" s="232"/>
      <c r="D1869" s="232"/>
      <c r="E1869" s="232"/>
      <c r="F1869" s="91" t="s">
        <v>6290</v>
      </c>
    </row>
    <row r="1870" spans="1:10" x14ac:dyDescent="0.35">
      <c r="A1870" s="79">
        <v>1876</v>
      </c>
      <c r="B1870" s="45"/>
      <c r="C1870" s="233"/>
      <c r="D1870" s="233"/>
      <c r="E1870" s="233"/>
      <c r="F1870" s="92" t="s">
        <v>6390</v>
      </c>
    </row>
    <row r="1871" spans="1:10" x14ac:dyDescent="0.35">
      <c r="A1871" s="79">
        <v>1877</v>
      </c>
      <c r="B1871" s="17" t="s">
        <v>7432</v>
      </c>
      <c r="C1871" s="232" t="s">
        <v>1093</v>
      </c>
      <c r="D1871" s="232" t="s">
        <v>5954</v>
      </c>
      <c r="E1871" s="232" t="s">
        <v>5953</v>
      </c>
      <c r="F1871" s="91" t="s">
        <v>5952</v>
      </c>
    </row>
    <row r="1872" spans="1:10" x14ac:dyDescent="0.35">
      <c r="A1872" s="79">
        <v>1878</v>
      </c>
      <c r="B1872" s="45"/>
      <c r="C1872" s="233"/>
      <c r="D1872" s="233"/>
      <c r="E1872" s="233"/>
      <c r="F1872" s="92" t="s">
        <v>6291</v>
      </c>
    </row>
    <row r="1873" spans="1:6" x14ac:dyDescent="0.35">
      <c r="A1873" s="79">
        <v>1879</v>
      </c>
      <c r="B1873" s="45"/>
      <c r="C1873" s="232"/>
      <c r="D1873" s="232"/>
      <c r="E1873" s="232"/>
      <c r="F1873" s="91" t="s">
        <v>6290</v>
      </c>
    </row>
    <row r="1874" spans="1:6" x14ac:dyDescent="0.35">
      <c r="A1874" s="79">
        <v>1880</v>
      </c>
      <c r="B1874" s="45"/>
      <c r="C1874" s="233"/>
      <c r="D1874" s="233"/>
      <c r="E1874" s="233"/>
      <c r="F1874" s="92" t="s">
        <v>6390</v>
      </c>
    </row>
    <row r="1875" spans="1:6" x14ac:dyDescent="0.35">
      <c r="A1875" s="79">
        <v>1881</v>
      </c>
      <c r="B1875" s="17" t="s">
        <v>7433</v>
      </c>
      <c r="C1875" s="232" t="s">
        <v>1097</v>
      </c>
      <c r="D1875" s="232" t="s">
        <v>5954</v>
      </c>
      <c r="E1875" s="232" t="s">
        <v>5953</v>
      </c>
      <c r="F1875" s="91" t="s">
        <v>5952</v>
      </c>
    </row>
    <row r="1876" spans="1:6" x14ac:dyDescent="0.35">
      <c r="A1876" s="79">
        <v>1882</v>
      </c>
      <c r="B1876" s="45"/>
      <c r="C1876" s="233"/>
      <c r="D1876" s="233"/>
      <c r="E1876" s="233"/>
      <c r="F1876" s="92" t="s">
        <v>6289</v>
      </c>
    </row>
    <row r="1877" spans="1:6" x14ac:dyDescent="0.35">
      <c r="A1877" s="79">
        <v>1883</v>
      </c>
      <c r="B1877" s="45"/>
      <c r="C1877" s="232"/>
      <c r="D1877" s="232"/>
      <c r="E1877" s="232"/>
      <c r="F1877" s="91" t="s">
        <v>6287</v>
      </c>
    </row>
    <row r="1878" spans="1:6" x14ac:dyDescent="0.35">
      <c r="A1878" s="79">
        <v>1884</v>
      </c>
      <c r="B1878" s="45"/>
      <c r="C1878" s="233"/>
      <c r="D1878" s="233"/>
      <c r="E1878" s="233"/>
      <c r="F1878" s="92" t="s">
        <v>6387</v>
      </c>
    </row>
    <row r="1879" spans="1:6" x14ac:dyDescent="0.35">
      <c r="A1879" s="79">
        <v>1885</v>
      </c>
      <c r="B1879" s="17" t="s">
        <v>7021</v>
      </c>
      <c r="C1879" s="232" t="s">
        <v>1101</v>
      </c>
      <c r="D1879" s="232" t="s">
        <v>5954</v>
      </c>
      <c r="E1879" s="232" t="s">
        <v>5953</v>
      </c>
      <c r="F1879" s="91" t="s">
        <v>5952</v>
      </c>
    </row>
    <row r="1880" spans="1:6" x14ac:dyDescent="0.35">
      <c r="A1880" s="79">
        <v>1886</v>
      </c>
      <c r="B1880" s="45"/>
      <c r="C1880" s="233"/>
      <c r="D1880" s="233"/>
      <c r="E1880" s="233"/>
      <c r="F1880" s="92" t="s">
        <v>6288</v>
      </c>
    </row>
    <row r="1881" spans="1:6" x14ac:dyDescent="0.35">
      <c r="A1881" s="79">
        <v>1887</v>
      </c>
      <c r="B1881" s="45"/>
      <c r="C1881" s="232"/>
      <c r="D1881" s="232"/>
      <c r="E1881" s="232"/>
      <c r="F1881" s="91" t="s">
        <v>6287</v>
      </c>
    </row>
    <row r="1882" spans="1:6" x14ac:dyDescent="0.35">
      <c r="A1882" s="79">
        <v>1888</v>
      </c>
      <c r="B1882" s="45"/>
      <c r="C1882" s="233"/>
      <c r="D1882" s="233"/>
      <c r="E1882" s="233"/>
      <c r="F1882" s="92" t="s">
        <v>6387</v>
      </c>
    </row>
    <row r="1883" spans="1:6" x14ac:dyDescent="0.35">
      <c r="A1883" s="79">
        <v>1889</v>
      </c>
      <c r="B1883" s="17" t="s">
        <v>7022</v>
      </c>
      <c r="C1883" s="232" t="s">
        <v>1369</v>
      </c>
      <c r="D1883" s="232" t="s">
        <v>5954</v>
      </c>
      <c r="E1883" s="232" t="s">
        <v>6163</v>
      </c>
      <c r="F1883" s="91" t="s">
        <v>6285</v>
      </c>
    </row>
    <row r="1884" spans="1:6" x14ac:dyDescent="0.35">
      <c r="A1884" s="79">
        <v>1890</v>
      </c>
      <c r="B1884" s="45"/>
      <c r="C1884" s="233"/>
      <c r="D1884" s="233"/>
      <c r="E1884" s="233"/>
      <c r="F1884" s="92" t="s">
        <v>6286</v>
      </c>
    </row>
    <row r="1885" spans="1:6" x14ac:dyDescent="0.35">
      <c r="A1885" s="79">
        <v>1891</v>
      </c>
      <c r="B1885" s="45"/>
      <c r="C1885" s="232"/>
      <c r="D1885" s="232"/>
      <c r="E1885" s="232"/>
      <c r="F1885" s="91" t="s">
        <v>6418</v>
      </c>
    </row>
    <row r="1886" spans="1:6" x14ac:dyDescent="0.35">
      <c r="A1886" s="79">
        <v>1892</v>
      </c>
      <c r="B1886" s="45"/>
      <c r="C1886" s="233"/>
      <c r="D1886" s="233"/>
      <c r="E1886" s="233"/>
      <c r="F1886" s="92" t="s">
        <v>6283</v>
      </c>
    </row>
    <row r="1887" spans="1:6" x14ac:dyDescent="0.35">
      <c r="A1887" s="79">
        <v>1893</v>
      </c>
      <c r="B1887" s="17" t="s">
        <v>7023</v>
      </c>
      <c r="C1887" s="232" t="s">
        <v>1373</v>
      </c>
      <c r="D1887" s="232" t="s">
        <v>5954</v>
      </c>
      <c r="E1887" s="232" t="s">
        <v>6163</v>
      </c>
      <c r="F1887" s="91" t="s">
        <v>6285</v>
      </c>
    </row>
    <row r="1888" spans="1:6" x14ac:dyDescent="0.35">
      <c r="A1888" s="79">
        <v>1894</v>
      </c>
      <c r="B1888" s="45"/>
      <c r="C1888" s="233"/>
      <c r="D1888" s="233"/>
      <c r="E1888" s="233"/>
      <c r="F1888" s="92" t="s">
        <v>6286</v>
      </c>
    </row>
    <row r="1889" spans="1:6" x14ac:dyDescent="0.35">
      <c r="A1889" s="79">
        <v>1895</v>
      </c>
      <c r="B1889" s="45"/>
      <c r="C1889" s="232"/>
      <c r="D1889" s="232"/>
      <c r="E1889" s="232"/>
      <c r="F1889" s="91" t="s">
        <v>6417</v>
      </c>
    </row>
    <row r="1890" spans="1:6" x14ac:dyDescent="0.35">
      <c r="A1890" s="79">
        <v>1896</v>
      </c>
      <c r="B1890" s="45"/>
      <c r="C1890" s="233"/>
      <c r="D1890" s="233"/>
      <c r="E1890" s="233"/>
      <c r="F1890" s="92" t="s">
        <v>6283</v>
      </c>
    </row>
    <row r="1891" spans="1:6" x14ac:dyDescent="0.35">
      <c r="A1891" s="79">
        <v>1897</v>
      </c>
      <c r="B1891" s="17" t="s">
        <v>7024</v>
      </c>
      <c r="C1891" s="232" t="s">
        <v>1375</v>
      </c>
      <c r="D1891" s="232" t="s">
        <v>5954</v>
      </c>
      <c r="E1891" s="232" t="s">
        <v>6163</v>
      </c>
      <c r="F1891" s="91" t="s">
        <v>6285</v>
      </c>
    </row>
    <row r="1892" spans="1:6" x14ac:dyDescent="0.35">
      <c r="A1892" s="79">
        <v>1898</v>
      </c>
      <c r="B1892" s="45"/>
      <c r="C1892" s="233"/>
      <c r="D1892" s="233"/>
      <c r="E1892" s="233"/>
      <c r="F1892" s="92" t="s">
        <v>6284</v>
      </c>
    </row>
    <row r="1893" spans="1:6" x14ac:dyDescent="0.35">
      <c r="A1893" s="79">
        <v>1899</v>
      </c>
      <c r="B1893" s="45"/>
      <c r="C1893" s="232"/>
      <c r="D1893" s="232"/>
      <c r="E1893" s="232"/>
      <c r="F1893" s="91" t="s">
        <v>6419</v>
      </c>
    </row>
    <row r="1894" spans="1:6" x14ac:dyDescent="0.35">
      <c r="A1894" s="79">
        <v>1900</v>
      </c>
      <c r="B1894" s="45"/>
      <c r="C1894" s="233"/>
      <c r="D1894" s="233"/>
      <c r="E1894" s="233"/>
      <c r="F1894" s="92" t="s">
        <v>6283</v>
      </c>
    </row>
    <row r="1895" spans="1:6" x14ac:dyDescent="0.35">
      <c r="A1895" s="79">
        <v>1901</v>
      </c>
      <c r="B1895" s="17" t="s">
        <v>7025</v>
      </c>
      <c r="C1895" s="232" t="s">
        <v>5924</v>
      </c>
      <c r="D1895" s="232" t="s">
        <v>5954</v>
      </c>
      <c r="E1895" s="232" t="s">
        <v>6163</v>
      </c>
      <c r="F1895" s="91" t="s">
        <v>6285</v>
      </c>
    </row>
    <row r="1896" spans="1:6" x14ac:dyDescent="0.35">
      <c r="A1896" s="79">
        <v>1902</v>
      </c>
      <c r="B1896" s="45"/>
      <c r="C1896" s="233"/>
      <c r="D1896" s="233"/>
      <c r="E1896" s="233"/>
      <c r="F1896" s="92" t="s">
        <v>6284</v>
      </c>
    </row>
    <row r="1897" spans="1:6" x14ac:dyDescent="0.35">
      <c r="A1897" s="79">
        <v>1903</v>
      </c>
      <c r="B1897" s="45"/>
      <c r="C1897" s="232"/>
      <c r="D1897" s="232"/>
      <c r="E1897" s="232"/>
      <c r="F1897" s="91" t="s">
        <v>6420</v>
      </c>
    </row>
    <row r="1898" spans="1:6" x14ac:dyDescent="0.35">
      <c r="A1898" s="79">
        <v>1904</v>
      </c>
      <c r="B1898" s="45"/>
      <c r="C1898" s="233"/>
      <c r="D1898" s="233"/>
      <c r="E1898" s="233"/>
      <c r="F1898" s="92" t="s">
        <v>6283</v>
      </c>
    </row>
    <row r="1899" spans="1:6" x14ac:dyDescent="0.35">
      <c r="A1899" s="79">
        <v>1905</v>
      </c>
      <c r="B1899" s="17" t="s">
        <v>7026</v>
      </c>
      <c r="C1899" s="232" t="s">
        <v>5925</v>
      </c>
      <c r="D1899" s="232" t="s">
        <v>5954</v>
      </c>
      <c r="E1899" s="232" t="s">
        <v>6163</v>
      </c>
      <c r="F1899" s="91" t="s">
        <v>6285</v>
      </c>
    </row>
    <row r="1900" spans="1:6" x14ac:dyDescent="0.35">
      <c r="A1900" s="79">
        <v>1906</v>
      </c>
      <c r="B1900" s="231"/>
      <c r="C1900" s="233"/>
      <c r="D1900" s="233"/>
      <c r="E1900" s="233"/>
      <c r="F1900" s="92" t="s">
        <v>6488</v>
      </c>
    </row>
    <row r="1901" spans="1:6" x14ac:dyDescent="0.35">
      <c r="A1901" s="79">
        <v>1907</v>
      </c>
      <c r="B1901" s="231"/>
      <c r="C1901" s="232"/>
      <c r="D1901" s="232"/>
      <c r="E1901" s="232"/>
      <c r="F1901" s="91" t="s">
        <v>6421</v>
      </c>
    </row>
    <row r="1902" spans="1:6" x14ac:dyDescent="0.35">
      <c r="A1902" s="79">
        <v>1908</v>
      </c>
      <c r="B1902" s="231"/>
      <c r="C1902" s="233"/>
      <c r="D1902" s="233"/>
      <c r="E1902" s="233"/>
      <c r="F1902" s="92" t="s">
        <v>6283</v>
      </c>
    </row>
    <row r="1903" spans="1:6" x14ac:dyDescent="0.35">
      <c r="A1903" s="79">
        <v>1909</v>
      </c>
      <c r="B1903" s="231" t="s">
        <v>7414</v>
      </c>
      <c r="C1903" s="232" t="s">
        <v>1740</v>
      </c>
      <c r="D1903" s="232" t="s">
        <v>5954</v>
      </c>
      <c r="E1903" s="232" t="s">
        <v>5975</v>
      </c>
      <c r="F1903" s="91" t="s">
        <v>6660</v>
      </c>
    </row>
    <row r="1904" spans="1:6" x14ac:dyDescent="0.35">
      <c r="A1904" s="79">
        <v>1910</v>
      </c>
      <c r="B1904" s="231"/>
      <c r="C1904" s="233"/>
      <c r="D1904" s="233"/>
      <c r="E1904" s="233"/>
      <c r="F1904" s="92" t="s">
        <v>6282</v>
      </c>
    </row>
    <row r="1905" spans="1:6" x14ac:dyDescent="0.35">
      <c r="A1905" s="79">
        <v>1911</v>
      </c>
      <c r="B1905" s="231"/>
      <c r="C1905" s="232"/>
      <c r="D1905" s="232"/>
      <c r="E1905" s="232"/>
      <c r="F1905" s="91" t="s">
        <v>6424</v>
      </c>
    </row>
    <row r="1906" spans="1:6" x14ac:dyDescent="0.35">
      <c r="A1906" s="79">
        <v>1912</v>
      </c>
      <c r="B1906" s="231"/>
      <c r="C1906" s="233"/>
      <c r="D1906" s="233"/>
      <c r="E1906" s="233"/>
      <c r="F1906" s="92" t="s">
        <v>6261</v>
      </c>
    </row>
    <row r="1907" spans="1:6" x14ac:dyDescent="0.35">
      <c r="A1907" s="79">
        <v>1913</v>
      </c>
      <c r="B1907" s="231" t="s">
        <v>7415</v>
      </c>
      <c r="C1907" s="232" t="s">
        <v>1711</v>
      </c>
      <c r="D1907" s="232" t="s">
        <v>5954</v>
      </c>
      <c r="E1907" s="232" t="s">
        <v>5975</v>
      </c>
      <c r="F1907" s="91" t="s">
        <v>6660</v>
      </c>
    </row>
    <row r="1908" spans="1:6" x14ac:dyDescent="0.35">
      <c r="A1908" s="79">
        <v>1914</v>
      </c>
      <c r="B1908" s="231"/>
      <c r="C1908" s="233"/>
      <c r="D1908" s="233"/>
      <c r="E1908" s="233"/>
      <c r="F1908" s="92" t="s">
        <v>6281</v>
      </c>
    </row>
    <row r="1909" spans="1:6" x14ac:dyDescent="0.35">
      <c r="A1909" s="79">
        <v>1915</v>
      </c>
      <c r="B1909" s="231"/>
      <c r="C1909" s="232"/>
      <c r="D1909" s="232"/>
      <c r="E1909" s="232"/>
      <c r="F1909" s="91" t="s">
        <v>6424</v>
      </c>
    </row>
    <row r="1910" spans="1:6" x14ac:dyDescent="0.35">
      <c r="A1910" s="79">
        <v>1916</v>
      </c>
      <c r="B1910" s="231"/>
      <c r="C1910" s="233"/>
      <c r="D1910" s="233"/>
      <c r="E1910" s="233"/>
      <c r="F1910" s="92" t="s">
        <v>6423</v>
      </c>
    </row>
    <row r="1911" spans="1:6" x14ac:dyDescent="0.35">
      <c r="A1911" s="79">
        <v>1917</v>
      </c>
      <c r="B1911" s="231" t="s">
        <v>7416</v>
      </c>
      <c r="C1911" s="232" t="s">
        <v>1541</v>
      </c>
      <c r="D1911" s="232" t="s">
        <v>5954</v>
      </c>
      <c r="E1911" s="232" t="s">
        <v>6119</v>
      </c>
      <c r="F1911" s="91" t="s">
        <v>6118</v>
      </c>
    </row>
    <row r="1912" spans="1:6" x14ac:dyDescent="0.35">
      <c r="A1912" s="79">
        <v>1918</v>
      </c>
      <c r="B1912" s="231"/>
      <c r="C1912" s="233"/>
      <c r="D1912" s="233"/>
      <c r="E1912" s="233"/>
      <c r="F1912" s="92" t="s">
        <v>6280</v>
      </c>
    </row>
    <row r="1913" spans="1:6" x14ac:dyDescent="0.35">
      <c r="A1913" s="79">
        <v>1919</v>
      </c>
      <c r="B1913" s="231"/>
      <c r="C1913" s="232"/>
      <c r="D1913" s="232"/>
      <c r="E1913" s="232"/>
      <c r="F1913" s="91" t="s">
        <v>6484</v>
      </c>
    </row>
    <row r="1914" spans="1:6" x14ac:dyDescent="0.35">
      <c r="A1914" s="79">
        <v>1920</v>
      </c>
      <c r="B1914" s="231"/>
      <c r="C1914" s="233"/>
      <c r="D1914" s="233"/>
      <c r="E1914" s="233"/>
      <c r="F1914" s="92" t="s">
        <v>6479</v>
      </c>
    </row>
    <row r="1915" spans="1:6" x14ac:dyDescent="0.35">
      <c r="A1915" s="79">
        <v>1921</v>
      </c>
      <c r="B1915" s="231" t="s">
        <v>7417</v>
      </c>
      <c r="C1915" s="232" t="s">
        <v>1874</v>
      </c>
      <c r="D1915" s="232" t="s">
        <v>5954</v>
      </c>
      <c r="E1915" s="232" t="s">
        <v>5975</v>
      </c>
      <c r="F1915" s="91" t="s">
        <v>6661</v>
      </c>
    </row>
    <row r="1916" spans="1:6" x14ac:dyDescent="0.35">
      <c r="A1916" s="79">
        <v>1922</v>
      </c>
      <c r="B1916" s="231"/>
      <c r="C1916" s="233"/>
      <c r="D1916" s="233"/>
      <c r="E1916" s="233"/>
      <c r="F1916" s="92" t="s">
        <v>6268</v>
      </c>
    </row>
    <row r="1917" spans="1:6" x14ac:dyDescent="0.35">
      <c r="A1917" s="79">
        <v>1923</v>
      </c>
      <c r="B1917" s="231"/>
      <c r="C1917" s="232"/>
      <c r="D1917" s="232"/>
      <c r="E1917" s="232"/>
      <c r="F1917" s="91" t="s">
        <v>6428</v>
      </c>
    </row>
    <row r="1918" spans="1:6" x14ac:dyDescent="0.35">
      <c r="A1918" s="79">
        <v>1924</v>
      </c>
      <c r="B1918" s="231"/>
      <c r="C1918" s="233"/>
      <c r="D1918" s="233"/>
      <c r="E1918" s="233"/>
      <c r="F1918" s="92" t="s">
        <v>6429</v>
      </c>
    </row>
    <row r="1919" spans="1:6" x14ac:dyDescent="0.35">
      <c r="A1919" s="79">
        <v>1925</v>
      </c>
      <c r="B1919" s="231" t="s">
        <v>7418</v>
      </c>
      <c r="C1919" s="232" t="s">
        <v>1696</v>
      </c>
      <c r="D1919" s="232" t="s">
        <v>5954</v>
      </c>
      <c r="E1919" s="232" t="s">
        <v>5975</v>
      </c>
      <c r="F1919" s="91" t="s">
        <v>6275</v>
      </c>
    </row>
    <row r="1920" spans="1:6" x14ac:dyDescent="0.35">
      <c r="A1920" s="79">
        <v>1926</v>
      </c>
      <c r="B1920" s="231"/>
      <c r="C1920" s="233"/>
      <c r="D1920" s="233"/>
      <c r="E1920" s="233"/>
      <c r="F1920" s="92" t="s">
        <v>6279</v>
      </c>
    </row>
    <row r="1921" spans="1:6" x14ac:dyDescent="0.35">
      <c r="A1921" s="79">
        <v>1927</v>
      </c>
      <c r="B1921" s="231"/>
      <c r="C1921" s="232"/>
      <c r="D1921" s="232"/>
      <c r="E1921" s="232"/>
      <c r="F1921" s="91" t="s">
        <v>6278</v>
      </c>
    </row>
    <row r="1922" spans="1:6" x14ac:dyDescent="0.35">
      <c r="A1922" s="79">
        <v>1928</v>
      </c>
      <c r="B1922" s="231"/>
      <c r="C1922" s="233"/>
      <c r="D1922" s="233"/>
      <c r="E1922" s="233"/>
      <c r="F1922" s="92" t="s">
        <v>6272</v>
      </c>
    </row>
    <row r="1923" spans="1:6" x14ac:dyDescent="0.35">
      <c r="A1923" s="79">
        <v>1929</v>
      </c>
      <c r="B1923" s="231" t="s">
        <v>7419</v>
      </c>
      <c r="C1923" s="232" t="s">
        <v>1699</v>
      </c>
      <c r="D1923" s="232" t="s">
        <v>5954</v>
      </c>
      <c r="E1923" s="232" t="s">
        <v>5975</v>
      </c>
      <c r="F1923" s="91" t="s">
        <v>6275</v>
      </c>
    </row>
    <row r="1924" spans="1:6" x14ac:dyDescent="0.35">
      <c r="A1924" s="79">
        <v>1930</v>
      </c>
      <c r="B1924" s="231"/>
      <c r="C1924" s="233"/>
      <c r="D1924" s="233"/>
      <c r="E1924" s="233"/>
      <c r="F1924" s="92" t="s">
        <v>6277</v>
      </c>
    </row>
    <row r="1925" spans="1:6" x14ac:dyDescent="0.35">
      <c r="A1925" s="79">
        <v>1931</v>
      </c>
      <c r="B1925" s="231"/>
      <c r="C1925" s="232"/>
      <c r="D1925" s="232"/>
      <c r="E1925" s="232"/>
      <c r="F1925" s="91" t="s">
        <v>6276</v>
      </c>
    </row>
    <row r="1926" spans="1:6" x14ac:dyDescent="0.35">
      <c r="A1926" s="79">
        <v>1932</v>
      </c>
      <c r="B1926" s="231"/>
      <c r="C1926" s="233"/>
      <c r="D1926" s="233"/>
      <c r="E1926" s="233"/>
      <c r="F1926" s="92" t="s">
        <v>6272</v>
      </c>
    </row>
    <row r="1927" spans="1:6" x14ac:dyDescent="0.35">
      <c r="A1927" s="79">
        <v>1933</v>
      </c>
      <c r="B1927" s="231" t="s">
        <v>7420</v>
      </c>
      <c r="C1927" s="232" t="s">
        <v>5848</v>
      </c>
      <c r="D1927" s="232" t="s">
        <v>5954</v>
      </c>
      <c r="E1927" s="232" t="s">
        <v>5975</v>
      </c>
      <c r="F1927" s="91" t="s">
        <v>6275</v>
      </c>
    </row>
    <row r="1928" spans="1:6" x14ac:dyDescent="0.35">
      <c r="A1928" s="79">
        <v>1934</v>
      </c>
      <c r="B1928" s="231"/>
      <c r="C1928" s="233"/>
      <c r="D1928" s="233"/>
      <c r="E1928" s="233"/>
      <c r="F1928" s="92" t="s">
        <v>6277</v>
      </c>
    </row>
    <row r="1929" spans="1:6" x14ac:dyDescent="0.35">
      <c r="A1929" s="79">
        <v>1935</v>
      </c>
      <c r="B1929" s="231"/>
      <c r="C1929" s="232"/>
      <c r="D1929" s="232"/>
      <c r="E1929" s="232"/>
      <c r="F1929" s="91" t="s">
        <v>6276</v>
      </c>
    </row>
    <row r="1930" spans="1:6" x14ac:dyDescent="0.35">
      <c r="A1930" s="79">
        <v>1936</v>
      </c>
      <c r="B1930" s="231"/>
      <c r="C1930" s="233"/>
      <c r="D1930" s="233"/>
      <c r="E1930" s="233"/>
      <c r="F1930" s="92" t="s">
        <v>6272</v>
      </c>
    </row>
    <row r="1931" spans="1:6" x14ac:dyDescent="0.35">
      <c r="A1931" s="79">
        <v>1937</v>
      </c>
      <c r="B1931" s="231" t="s">
        <v>7421</v>
      </c>
      <c r="C1931" s="232" t="s">
        <v>5849</v>
      </c>
      <c r="D1931" s="232" t="s">
        <v>5954</v>
      </c>
      <c r="E1931" s="232" t="s">
        <v>5975</v>
      </c>
      <c r="F1931" s="91" t="s">
        <v>6275</v>
      </c>
    </row>
    <row r="1932" spans="1:6" x14ac:dyDescent="0.35">
      <c r="A1932" s="79">
        <v>1938</v>
      </c>
      <c r="B1932" s="231"/>
      <c r="C1932" s="233"/>
      <c r="D1932" s="233"/>
      <c r="E1932" s="233"/>
      <c r="F1932" s="92" t="s">
        <v>6277</v>
      </c>
    </row>
    <row r="1933" spans="1:6" x14ac:dyDescent="0.35">
      <c r="A1933" s="79">
        <v>1939</v>
      </c>
      <c r="B1933" s="231"/>
      <c r="C1933" s="232"/>
      <c r="D1933" s="232"/>
      <c r="E1933" s="232"/>
      <c r="F1933" s="91" t="s">
        <v>6430</v>
      </c>
    </row>
    <row r="1934" spans="1:6" x14ac:dyDescent="0.35">
      <c r="A1934" s="79">
        <v>1940</v>
      </c>
      <c r="B1934" s="231"/>
      <c r="C1934" s="233"/>
      <c r="D1934" s="233"/>
      <c r="E1934" s="233"/>
      <c r="F1934" s="92" t="s">
        <v>6272</v>
      </c>
    </row>
    <row r="1935" spans="1:6" x14ac:dyDescent="0.35">
      <c r="A1935" s="79">
        <v>1941</v>
      </c>
      <c r="B1935" s="231" t="s">
        <v>7425</v>
      </c>
      <c r="C1935" s="232" t="s">
        <v>5847</v>
      </c>
      <c r="D1935" s="232" t="s">
        <v>5954</v>
      </c>
      <c r="E1935" s="232" t="s">
        <v>5975</v>
      </c>
      <c r="F1935" s="91" t="s">
        <v>6275</v>
      </c>
    </row>
    <row r="1936" spans="1:6" x14ac:dyDescent="0.35">
      <c r="A1936" s="79">
        <v>1942</v>
      </c>
      <c r="B1936" s="231"/>
      <c r="C1936" s="233"/>
      <c r="D1936" s="233"/>
      <c r="E1936" s="233"/>
      <c r="F1936" s="92" t="s">
        <v>6277</v>
      </c>
    </row>
    <row r="1937" spans="1:6" x14ac:dyDescent="0.35">
      <c r="A1937" s="79">
        <v>1943</v>
      </c>
      <c r="B1937" s="231"/>
      <c r="C1937" s="232"/>
      <c r="D1937" s="232"/>
      <c r="E1937" s="232"/>
      <c r="F1937" s="91" t="s">
        <v>6431</v>
      </c>
    </row>
    <row r="1938" spans="1:6" x14ac:dyDescent="0.35">
      <c r="A1938" s="79">
        <v>1944</v>
      </c>
      <c r="B1938" s="231"/>
      <c r="C1938" s="233"/>
      <c r="D1938" s="233"/>
      <c r="E1938" s="233"/>
      <c r="F1938" s="92" t="s">
        <v>6272</v>
      </c>
    </row>
    <row r="1939" spans="1:6" x14ac:dyDescent="0.35">
      <c r="A1939" s="79">
        <v>1945</v>
      </c>
      <c r="B1939" s="231" t="s">
        <v>7426</v>
      </c>
      <c r="C1939" s="232" t="s">
        <v>1705</v>
      </c>
      <c r="D1939" s="232" t="s">
        <v>5954</v>
      </c>
      <c r="E1939" s="232" t="s">
        <v>5975</v>
      </c>
      <c r="F1939" s="91" t="s">
        <v>6275</v>
      </c>
    </row>
    <row r="1940" spans="1:6" x14ac:dyDescent="0.35">
      <c r="A1940" s="79">
        <v>1946</v>
      </c>
      <c r="B1940" s="231"/>
      <c r="C1940" s="233"/>
      <c r="D1940" s="233"/>
      <c r="E1940" s="233"/>
      <c r="F1940" s="92" t="s">
        <v>6274</v>
      </c>
    </row>
    <row r="1941" spans="1:6" x14ac:dyDescent="0.35">
      <c r="A1941" s="79">
        <v>1947</v>
      </c>
      <c r="B1941" s="231"/>
      <c r="C1941" s="232"/>
      <c r="D1941" s="232"/>
      <c r="E1941" s="232"/>
      <c r="F1941" s="91" t="s">
        <v>6273</v>
      </c>
    </row>
    <row r="1942" spans="1:6" x14ac:dyDescent="0.35">
      <c r="A1942" s="79">
        <v>1948</v>
      </c>
      <c r="B1942" s="231"/>
      <c r="C1942" s="233"/>
      <c r="D1942" s="233"/>
      <c r="E1942" s="233"/>
      <c r="F1942" s="92" t="s">
        <v>6272</v>
      </c>
    </row>
    <row r="1943" spans="1:6" x14ac:dyDescent="0.35">
      <c r="A1943" s="79">
        <v>1949</v>
      </c>
      <c r="B1943" s="231" t="s">
        <v>7065</v>
      </c>
      <c r="C1943" s="232" t="s">
        <v>5850</v>
      </c>
      <c r="D1943" s="232" t="s">
        <v>5954</v>
      </c>
      <c r="E1943" s="232" t="s">
        <v>5975</v>
      </c>
      <c r="F1943" s="91" t="s">
        <v>6275</v>
      </c>
    </row>
    <row r="1944" spans="1:6" x14ac:dyDescent="0.35">
      <c r="A1944" s="79">
        <v>1950</v>
      </c>
      <c r="B1944" s="231"/>
      <c r="C1944" s="233"/>
      <c r="D1944" s="233"/>
      <c r="E1944" s="233"/>
      <c r="F1944" s="92" t="s">
        <v>6274</v>
      </c>
    </row>
    <row r="1945" spans="1:6" x14ac:dyDescent="0.35">
      <c r="A1945" s="79">
        <v>1951</v>
      </c>
      <c r="B1945" s="231"/>
      <c r="C1945" s="232"/>
      <c r="D1945" s="232"/>
      <c r="E1945" s="232"/>
      <c r="F1945" s="91" t="s">
        <v>6273</v>
      </c>
    </row>
    <row r="1946" spans="1:6" x14ac:dyDescent="0.35">
      <c r="A1946" s="79">
        <v>1952</v>
      </c>
      <c r="B1946" s="231"/>
      <c r="C1946" s="233"/>
      <c r="D1946" s="233"/>
      <c r="E1946" s="233"/>
      <c r="F1946" s="92" t="s">
        <v>6272</v>
      </c>
    </row>
    <row r="1947" spans="1:6" x14ac:dyDescent="0.35">
      <c r="A1947" s="79">
        <v>1953</v>
      </c>
      <c r="B1947" s="231" t="s">
        <v>7066</v>
      </c>
      <c r="C1947" s="232" t="s">
        <v>5851</v>
      </c>
      <c r="D1947" s="232" t="s">
        <v>5954</v>
      </c>
      <c r="E1947" s="232" t="s">
        <v>5975</v>
      </c>
      <c r="F1947" s="91" t="s">
        <v>6275</v>
      </c>
    </row>
    <row r="1948" spans="1:6" x14ac:dyDescent="0.35">
      <c r="A1948" s="79">
        <v>1954</v>
      </c>
      <c r="B1948" s="231"/>
      <c r="C1948" s="233"/>
      <c r="D1948" s="233"/>
      <c r="E1948" s="233"/>
      <c r="F1948" s="92" t="s">
        <v>6274</v>
      </c>
    </row>
    <row r="1949" spans="1:6" x14ac:dyDescent="0.35">
      <c r="A1949" s="79">
        <v>1955</v>
      </c>
      <c r="B1949" s="231"/>
      <c r="C1949" s="232"/>
      <c r="D1949" s="232"/>
      <c r="E1949" s="232"/>
      <c r="F1949" s="91" t="s">
        <v>6273</v>
      </c>
    </row>
    <row r="1950" spans="1:6" x14ac:dyDescent="0.35">
      <c r="A1950" s="79">
        <v>1956</v>
      </c>
      <c r="B1950" s="231"/>
      <c r="C1950" s="233"/>
      <c r="D1950" s="233"/>
      <c r="E1950" s="233"/>
      <c r="F1950" s="92" t="s">
        <v>6272</v>
      </c>
    </row>
    <row r="1951" spans="1:6" x14ac:dyDescent="0.35">
      <c r="A1951" s="79">
        <v>1957</v>
      </c>
      <c r="B1951" s="231" t="s">
        <v>7070</v>
      </c>
      <c r="C1951" s="232" t="s">
        <v>1819</v>
      </c>
      <c r="D1951" s="232" t="s">
        <v>5954</v>
      </c>
      <c r="E1951" s="232" t="s">
        <v>5975</v>
      </c>
      <c r="F1951" s="91" t="s">
        <v>6656</v>
      </c>
    </row>
    <row r="1952" spans="1:6" x14ac:dyDescent="0.35">
      <c r="A1952" s="79">
        <v>1958</v>
      </c>
      <c r="B1952" s="231"/>
      <c r="C1952" s="233"/>
      <c r="D1952" s="233"/>
      <c r="E1952" s="233"/>
      <c r="F1952" s="92" t="s">
        <v>6271</v>
      </c>
    </row>
    <row r="1953" spans="1:6" x14ac:dyDescent="0.35">
      <c r="A1953" s="79">
        <v>1959</v>
      </c>
      <c r="B1953" s="231"/>
      <c r="C1953" s="232"/>
      <c r="D1953" s="232"/>
      <c r="E1953" s="232"/>
      <c r="F1953" s="91" t="s">
        <v>6433</v>
      </c>
    </row>
    <row r="1954" spans="1:6" x14ac:dyDescent="0.35">
      <c r="A1954" s="79">
        <v>1960</v>
      </c>
      <c r="B1954" s="231"/>
      <c r="C1954" s="233"/>
      <c r="D1954" s="233"/>
      <c r="E1954" s="233"/>
      <c r="F1954" s="92" t="s">
        <v>6432</v>
      </c>
    </row>
    <row r="1955" spans="1:6" x14ac:dyDescent="0.35">
      <c r="A1955" s="79">
        <v>1961</v>
      </c>
      <c r="B1955" s="231" t="s">
        <v>7071</v>
      </c>
      <c r="C1955" s="232" t="s">
        <v>1821</v>
      </c>
      <c r="D1955" s="232" t="s">
        <v>5954</v>
      </c>
      <c r="E1955" s="232" t="s">
        <v>5975</v>
      </c>
      <c r="F1955" s="91" t="s">
        <v>6656</v>
      </c>
    </row>
    <row r="1956" spans="1:6" x14ac:dyDescent="0.35">
      <c r="A1956" s="79">
        <v>1962</v>
      </c>
      <c r="B1956" s="231"/>
      <c r="C1956" s="233"/>
      <c r="D1956" s="233"/>
      <c r="E1956" s="233"/>
      <c r="F1956" s="92" t="s">
        <v>6270</v>
      </c>
    </row>
    <row r="1957" spans="1:6" x14ac:dyDescent="0.35">
      <c r="A1957" s="79">
        <v>1963</v>
      </c>
      <c r="B1957" s="231"/>
      <c r="C1957" s="232"/>
      <c r="D1957" s="232"/>
      <c r="E1957" s="232"/>
      <c r="F1957" s="91" t="s">
        <v>6433</v>
      </c>
    </row>
    <row r="1958" spans="1:6" x14ac:dyDescent="0.35">
      <c r="A1958" s="79">
        <v>1964</v>
      </c>
      <c r="B1958" s="231"/>
      <c r="C1958" s="233"/>
      <c r="D1958" s="233"/>
      <c r="E1958" s="233"/>
      <c r="F1958" s="92" t="s">
        <v>6432</v>
      </c>
    </row>
    <row r="1959" spans="1:6" x14ac:dyDescent="0.35">
      <c r="A1959" s="79">
        <v>1965</v>
      </c>
      <c r="B1959" s="231" t="s">
        <v>7429</v>
      </c>
      <c r="C1959" s="232" t="s">
        <v>1823</v>
      </c>
      <c r="D1959" s="232" t="s">
        <v>5954</v>
      </c>
      <c r="E1959" s="232" t="s">
        <v>5975</v>
      </c>
      <c r="F1959" s="91" t="s">
        <v>6656</v>
      </c>
    </row>
    <row r="1960" spans="1:6" x14ac:dyDescent="0.35">
      <c r="A1960" s="79">
        <v>1966</v>
      </c>
      <c r="B1960" s="231"/>
      <c r="C1960" s="233"/>
      <c r="D1960" s="233"/>
      <c r="E1960" s="233"/>
      <c r="F1960" s="92" t="s">
        <v>6269</v>
      </c>
    </row>
    <row r="1961" spans="1:6" x14ac:dyDescent="0.35">
      <c r="A1961" s="79">
        <v>1967</v>
      </c>
      <c r="B1961" s="231"/>
      <c r="C1961" s="232"/>
      <c r="D1961" s="232"/>
      <c r="E1961" s="232"/>
      <c r="F1961" s="91" t="s">
        <v>6433</v>
      </c>
    </row>
    <row r="1962" spans="1:6" x14ac:dyDescent="0.35">
      <c r="A1962" s="79">
        <v>1968</v>
      </c>
      <c r="B1962" s="231"/>
      <c r="C1962" s="233"/>
      <c r="D1962" s="233"/>
      <c r="E1962" s="233"/>
      <c r="F1962" s="92" t="s">
        <v>6432</v>
      </c>
    </row>
    <row r="1963" spans="1:6" x14ac:dyDescent="0.35">
      <c r="A1963" s="79">
        <v>1969</v>
      </c>
      <c r="B1963" s="231" t="s">
        <v>7430</v>
      </c>
      <c r="C1963" s="232" t="s">
        <v>1886</v>
      </c>
      <c r="D1963" s="232" t="s">
        <v>5954</v>
      </c>
      <c r="E1963" s="232" t="s">
        <v>5975</v>
      </c>
      <c r="F1963" s="91" t="s">
        <v>6662</v>
      </c>
    </row>
    <row r="1964" spans="1:6" x14ac:dyDescent="0.35">
      <c r="A1964" s="79">
        <v>1970</v>
      </c>
      <c r="B1964" s="231"/>
      <c r="C1964" s="233"/>
      <c r="D1964" s="233"/>
      <c r="E1964" s="233"/>
      <c r="F1964" s="92" t="s">
        <v>6268</v>
      </c>
    </row>
    <row r="1965" spans="1:6" x14ac:dyDescent="0.35">
      <c r="A1965" s="79">
        <v>1971</v>
      </c>
      <c r="B1965" s="231"/>
      <c r="C1965" s="232"/>
      <c r="D1965" s="232"/>
      <c r="E1965" s="232"/>
      <c r="F1965" s="91" t="s">
        <v>6041</v>
      </c>
    </row>
    <row r="1966" spans="1:6" x14ac:dyDescent="0.35">
      <c r="A1966" s="79">
        <v>1972</v>
      </c>
      <c r="B1966" s="231"/>
      <c r="C1966" s="233"/>
      <c r="D1966" s="233"/>
      <c r="E1966" s="233"/>
      <c r="F1966" s="92" t="s">
        <v>6434</v>
      </c>
    </row>
    <row r="1967" spans="1:6" x14ac:dyDescent="0.35">
      <c r="A1967" s="79">
        <v>1973</v>
      </c>
      <c r="B1967" s="231" t="s">
        <v>7068</v>
      </c>
      <c r="C1967" s="232" t="s">
        <v>1167</v>
      </c>
      <c r="D1967" s="232" t="s">
        <v>5954</v>
      </c>
      <c r="E1967" s="232" t="s">
        <v>5953</v>
      </c>
      <c r="F1967" s="91" t="s">
        <v>6267</v>
      </c>
    </row>
    <row r="1968" spans="1:6" x14ac:dyDescent="0.35">
      <c r="A1968" s="79">
        <v>1974</v>
      </c>
      <c r="B1968" s="231"/>
      <c r="C1968" s="233"/>
      <c r="D1968" s="233"/>
      <c r="E1968" s="233"/>
      <c r="F1968" s="92" t="s">
        <v>6023</v>
      </c>
    </row>
    <row r="1969" spans="1:6" x14ac:dyDescent="0.35">
      <c r="A1969" s="79">
        <v>1975</v>
      </c>
      <c r="B1969" s="231"/>
      <c r="C1969" s="232"/>
      <c r="D1969" s="232"/>
      <c r="E1969" s="232"/>
      <c r="F1969" s="91" t="s">
        <v>6022</v>
      </c>
    </row>
    <row r="1970" spans="1:6" x14ac:dyDescent="0.35">
      <c r="A1970" s="79">
        <v>1976</v>
      </c>
      <c r="B1970" s="231"/>
      <c r="C1970" s="233"/>
      <c r="D1970" s="233"/>
      <c r="E1970" s="233"/>
      <c r="F1970" s="92" t="s">
        <v>5970</v>
      </c>
    </row>
    <row r="1971" spans="1:6" x14ac:dyDescent="0.35">
      <c r="A1971" s="79">
        <v>1977</v>
      </c>
      <c r="B1971" s="231" t="s">
        <v>7067</v>
      </c>
      <c r="C1971" s="232" t="s">
        <v>1163</v>
      </c>
      <c r="D1971" s="232" t="s">
        <v>5954</v>
      </c>
      <c r="E1971" s="232" t="s">
        <v>5953</v>
      </c>
      <c r="F1971" s="91" t="s">
        <v>6266</v>
      </c>
    </row>
    <row r="1972" spans="1:6" x14ac:dyDescent="0.35">
      <c r="A1972" s="79">
        <v>1978</v>
      </c>
      <c r="B1972" s="231"/>
      <c r="C1972" s="233"/>
      <c r="D1972" s="233"/>
      <c r="E1972" s="233"/>
      <c r="F1972" s="92" t="s">
        <v>6024</v>
      </c>
    </row>
    <row r="1973" spans="1:6" x14ac:dyDescent="0.35">
      <c r="A1973" s="79">
        <v>1979</v>
      </c>
      <c r="B1973" s="231"/>
      <c r="C1973" s="232"/>
      <c r="D1973" s="232"/>
      <c r="E1973" s="232"/>
      <c r="F1973" s="91" t="s">
        <v>6022</v>
      </c>
    </row>
    <row r="1974" spans="1:6" x14ac:dyDescent="0.35">
      <c r="A1974" s="79">
        <v>1980</v>
      </c>
      <c r="B1974" s="231"/>
      <c r="C1974" s="233"/>
      <c r="D1974" s="233"/>
      <c r="E1974" s="233"/>
      <c r="F1974" s="92" t="s">
        <v>6396</v>
      </c>
    </row>
    <row r="1975" spans="1:6" x14ac:dyDescent="0.35">
      <c r="A1975" s="79">
        <v>1981</v>
      </c>
      <c r="B1975" s="231" t="s">
        <v>7069</v>
      </c>
      <c r="C1975" s="232" t="s">
        <v>1061</v>
      </c>
      <c r="D1975" s="232" t="s">
        <v>5954</v>
      </c>
      <c r="E1975" s="232" t="s">
        <v>5953</v>
      </c>
      <c r="F1975" s="91" t="s">
        <v>5952</v>
      </c>
    </row>
    <row r="1976" spans="1:6" x14ac:dyDescent="0.35">
      <c r="A1976" s="79">
        <v>1982</v>
      </c>
      <c r="B1976" s="231"/>
      <c r="C1976" s="233"/>
      <c r="D1976" s="233"/>
      <c r="E1976" s="233"/>
      <c r="F1976" s="92" t="s">
        <v>6265</v>
      </c>
    </row>
    <row r="1977" spans="1:6" x14ac:dyDescent="0.35">
      <c r="A1977" s="79">
        <v>1983</v>
      </c>
      <c r="B1977" s="231"/>
      <c r="C1977" s="232"/>
      <c r="D1977" s="232"/>
      <c r="E1977" s="232"/>
      <c r="F1977" s="91" t="s">
        <v>6405</v>
      </c>
    </row>
    <row r="1978" spans="1:6" x14ac:dyDescent="0.35">
      <c r="A1978" s="79">
        <v>1984</v>
      </c>
      <c r="B1978" s="231"/>
      <c r="C1978" s="233"/>
      <c r="D1978" s="233"/>
      <c r="E1978" s="233"/>
      <c r="F1978" s="92" t="s">
        <v>6391</v>
      </c>
    </row>
    <row r="1979" spans="1:6" x14ac:dyDescent="0.35">
      <c r="A1979" s="79">
        <v>1985</v>
      </c>
      <c r="B1979" s="231" t="s">
        <v>7439</v>
      </c>
      <c r="C1979" s="232" t="s">
        <v>1057</v>
      </c>
      <c r="D1979" s="232" t="s">
        <v>5954</v>
      </c>
      <c r="E1979" s="232" t="s">
        <v>5953</v>
      </c>
      <c r="F1979" s="91" t="s">
        <v>5952</v>
      </c>
    </row>
    <row r="1980" spans="1:6" x14ac:dyDescent="0.35">
      <c r="A1980" s="79">
        <v>1986</v>
      </c>
      <c r="B1980" s="231"/>
      <c r="C1980" s="233"/>
      <c r="D1980" s="233"/>
      <c r="E1980" s="233"/>
      <c r="F1980" s="92" t="s">
        <v>6264</v>
      </c>
    </row>
    <row r="1981" spans="1:6" x14ac:dyDescent="0.35">
      <c r="A1981" s="79">
        <v>1987</v>
      </c>
      <c r="B1981" s="231"/>
      <c r="C1981" s="232"/>
      <c r="D1981" s="232"/>
      <c r="E1981" s="232"/>
      <c r="F1981" s="91" t="s">
        <v>6406</v>
      </c>
    </row>
    <row r="1982" spans="1:6" x14ac:dyDescent="0.35">
      <c r="A1982" s="79">
        <v>1988</v>
      </c>
      <c r="B1982" s="231"/>
      <c r="C1982" s="233"/>
      <c r="D1982" s="233"/>
      <c r="E1982" s="233"/>
      <c r="F1982" s="92" t="s">
        <v>6388</v>
      </c>
    </row>
    <row r="1983" spans="1:6" x14ac:dyDescent="0.35">
      <c r="A1983" s="79">
        <v>1989</v>
      </c>
      <c r="B1983" s="231" t="s">
        <v>7438</v>
      </c>
      <c r="C1983" s="232" t="s">
        <v>1053</v>
      </c>
      <c r="D1983" s="232" t="s">
        <v>5954</v>
      </c>
      <c r="E1983" s="232" t="s">
        <v>5953</v>
      </c>
      <c r="F1983" s="91" t="s">
        <v>5952</v>
      </c>
    </row>
    <row r="1984" spans="1:6" x14ac:dyDescent="0.35">
      <c r="A1984" s="79">
        <v>1990</v>
      </c>
      <c r="B1984" s="231"/>
      <c r="C1984" s="233"/>
      <c r="D1984" s="233"/>
      <c r="E1984" s="233"/>
      <c r="F1984" s="92" t="s">
        <v>6263</v>
      </c>
    </row>
    <row r="1985" spans="1:6" x14ac:dyDescent="0.35">
      <c r="A1985" s="79">
        <v>1991</v>
      </c>
      <c r="B1985" s="231"/>
      <c r="C1985" s="232"/>
      <c r="D1985" s="232"/>
      <c r="E1985" s="232"/>
      <c r="F1985" s="91" t="s">
        <v>6406</v>
      </c>
    </row>
    <row r="1986" spans="1:6" x14ac:dyDescent="0.35">
      <c r="A1986" s="79">
        <v>1992</v>
      </c>
      <c r="B1986" s="231"/>
      <c r="C1986" s="233"/>
      <c r="D1986" s="233"/>
      <c r="E1986" s="233"/>
      <c r="F1986" s="92" t="s">
        <v>6388</v>
      </c>
    </row>
    <row r="1987" spans="1:6" x14ac:dyDescent="0.35">
      <c r="A1987" s="79">
        <v>1993</v>
      </c>
      <c r="B1987" s="231" t="s">
        <v>7442</v>
      </c>
      <c r="C1987" s="232" t="s">
        <v>1896</v>
      </c>
      <c r="D1987" s="232" t="s">
        <v>5954</v>
      </c>
      <c r="E1987" s="232" t="s">
        <v>5975</v>
      </c>
      <c r="F1987" s="91" t="s">
        <v>6660</v>
      </c>
    </row>
    <row r="1988" spans="1:6" x14ac:dyDescent="0.35">
      <c r="A1988" s="79">
        <v>1994</v>
      </c>
      <c r="B1988" s="231"/>
      <c r="C1988" s="233"/>
      <c r="D1988" s="233"/>
      <c r="E1988" s="233"/>
      <c r="F1988" s="92" t="s">
        <v>6262</v>
      </c>
    </row>
    <row r="1989" spans="1:6" x14ac:dyDescent="0.35">
      <c r="A1989" s="79">
        <v>1995</v>
      </c>
      <c r="B1989" s="231"/>
      <c r="C1989" s="232"/>
      <c r="D1989" s="232"/>
      <c r="E1989" s="232"/>
      <c r="F1989" s="91" t="s">
        <v>6424</v>
      </c>
    </row>
    <row r="1990" spans="1:6" x14ac:dyDescent="0.35">
      <c r="A1990" s="79">
        <v>1996</v>
      </c>
      <c r="B1990" s="231"/>
      <c r="C1990" s="233"/>
      <c r="D1990" s="233"/>
      <c r="E1990" s="233"/>
      <c r="F1990" s="92" t="s">
        <v>6435</v>
      </c>
    </row>
    <row r="1991" spans="1:6" x14ac:dyDescent="0.35">
      <c r="A1991" s="79">
        <v>1997</v>
      </c>
      <c r="B1991" s="231" t="s">
        <v>7441</v>
      </c>
      <c r="C1991" s="232" t="s">
        <v>1281</v>
      </c>
      <c r="D1991" s="232" t="s">
        <v>5954</v>
      </c>
      <c r="E1991" s="232" t="s">
        <v>6252</v>
      </c>
      <c r="F1991" s="91" t="s">
        <v>6260</v>
      </c>
    </row>
    <row r="1992" spans="1:6" x14ac:dyDescent="0.35">
      <c r="A1992" s="79">
        <v>1998</v>
      </c>
      <c r="B1992" s="231"/>
      <c r="C1992" s="233"/>
      <c r="D1992" s="233"/>
      <c r="E1992" s="233"/>
      <c r="F1992" s="92" t="s">
        <v>6259</v>
      </c>
    </row>
    <row r="1993" spans="1:6" x14ac:dyDescent="0.35">
      <c r="A1993" s="79">
        <v>1999</v>
      </c>
      <c r="B1993" s="231"/>
      <c r="C1993" s="232"/>
      <c r="D1993" s="232"/>
      <c r="E1993" s="232"/>
      <c r="F1993" s="236" t="s">
        <v>6437</v>
      </c>
    </row>
    <row r="1994" spans="1:6" x14ac:dyDescent="0.35">
      <c r="A1994" s="79">
        <v>2000</v>
      </c>
      <c r="B1994" s="231"/>
      <c r="C1994" s="233"/>
      <c r="D1994" s="233"/>
      <c r="E1994" s="233"/>
      <c r="F1994" s="237" t="s">
        <v>6436</v>
      </c>
    </row>
    <row r="1995" spans="1:6" x14ac:dyDescent="0.35">
      <c r="A1995" s="79">
        <v>2001</v>
      </c>
      <c r="B1995" s="231" t="s">
        <v>7440</v>
      </c>
      <c r="C1995" s="232" t="s">
        <v>1266</v>
      </c>
      <c r="D1995" s="232" t="s">
        <v>5954</v>
      </c>
      <c r="E1995" s="232" t="s">
        <v>6252</v>
      </c>
      <c r="F1995" s="91" t="s">
        <v>6256</v>
      </c>
    </row>
    <row r="1996" spans="1:6" x14ac:dyDescent="0.35">
      <c r="A1996" s="79">
        <v>2002</v>
      </c>
      <c r="B1996" s="231"/>
      <c r="C1996" s="233"/>
      <c r="D1996" s="233"/>
      <c r="E1996" s="233"/>
      <c r="F1996" s="92" t="s">
        <v>6258</v>
      </c>
    </row>
    <row r="1997" spans="1:6" x14ac:dyDescent="0.35">
      <c r="A1997" s="79">
        <v>2003</v>
      </c>
      <c r="B1997" s="231"/>
      <c r="C1997" s="232"/>
      <c r="D1997" s="232"/>
      <c r="E1997" s="232"/>
      <c r="F1997" s="91" t="s">
        <v>6438</v>
      </c>
    </row>
    <row r="1998" spans="1:6" x14ac:dyDescent="0.35">
      <c r="A1998" s="79">
        <v>2004</v>
      </c>
      <c r="B1998" s="234"/>
      <c r="C1998" s="235"/>
      <c r="D1998" s="235"/>
      <c r="E1998" s="235"/>
      <c r="F1998" s="238" t="s">
        <v>6253</v>
      </c>
    </row>
    <row r="1999" spans="1:6" x14ac:dyDescent="0.35">
      <c r="A1999" s="79">
        <v>2005</v>
      </c>
      <c r="B1999" s="259" t="s">
        <v>7511</v>
      </c>
      <c r="C1999" s="232" t="s">
        <v>1821</v>
      </c>
      <c r="D1999" s="232" t="s">
        <v>5954</v>
      </c>
      <c r="E1999" s="232" t="s">
        <v>5975</v>
      </c>
      <c r="F1999" s="232" t="s">
        <v>6656</v>
      </c>
    </row>
    <row r="2000" spans="1:6" x14ac:dyDescent="0.35">
      <c r="A2000" s="79">
        <v>2006</v>
      </c>
      <c r="B2000" s="259"/>
      <c r="C2000" s="233"/>
      <c r="D2000" s="233"/>
      <c r="E2000" s="233"/>
      <c r="F2000" s="233" t="s">
        <v>6270</v>
      </c>
    </row>
    <row r="2001" spans="1:11" x14ac:dyDescent="0.35">
      <c r="A2001" s="79">
        <v>2007</v>
      </c>
      <c r="B2001" s="259"/>
      <c r="C2001" s="232"/>
      <c r="D2001" s="232"/>
      <c r="E2001" s="232"/>
      <c r="F2001" s="232" t="s">
        <v>6433</v>
      </c>
      <c r="J2001" s="62" t="s">
        <v>7511</v>
      </c>
      <c r="K2001" s="62" t="s">
        <v>7295</v>
      </c>
    </row>
    <row r="2002" spans="1:11" x14ac:dyDescent="0.35">
      <c r="A2002" s="79">
        <v>2008</v>
      </c>
      <c r="B2002" s="259"/>
      <c r="C2002" s="233"/>
      <c r="D2002" s="233"/>
      <c r="E2002" s="233"/>
      <c r="F2002" s="233" t="s">
        <v>6432</v>
      </c>
      <c r="J2002" s="61" t="s">
        <v>7512</v>
      </c>
      <c r="K2002" s="61" t="s">
        <v>7296</v>
      </c>
    </row>
    <row r="2003" spans="1:11" x14ac:dyDescent="0.35">
      <c r="A2003" s="79">
        <v>2009</v>
      </c>
      <c r="B2003" s="259" t="s">
        <v>7512</v>
      </c>
      <c r="C2003" s="232" t="s">
        <v>1823</v>
      </c>
      <c r="D2003" s="232" t="s">
        <v>5954</v>
      </c>
      <c r="E2003" s="232" t="s">
        <v>5975</v>
      </c>
      <c r="F2003" s="232" t="s">
        <v>6656</v>
      </c>
      <c r="J2003" s="62" t="s">
        <v>7513</v>
      </c>
      <c r="K2003" s="62" t="s">
        <v>7300</v>
      </c>
    </row>
    <row r="2004" spans="1:11" x14ac:dyDescent="0.35">
      <c r="A2004" s="79">
        <v>2010</v>
      </c>
      <c r="B2004" s="259"/>
      <c r="C2004" s="233"/>
      <c r="D2004" s="233"/>
      <c r="E2004" s="233"/>
      <c r="F2004" s="233" t="s">
        <v>6269</v>
      </c>
      <c r="J2004" s="61" t="s">
        <v>7517</v>
      </c>
      <c r="K2004" s="61" t="s">
        <v>7514</v>
      </c>
    </row>
    <row r="2005" spans="1:11" x14ac:dyDescent="0.35">
      <c r="A2005" s="79">
        <v>2011</v>
      </c>
      <c r="B2005" s="259"/>
      <c r="C2005" s="232"/>
      <c r="D2005" s="232"/>
      <c r="E2005" s="232"/>
      <c r="F2005" s="232" t="s">
        <v>6433</v>
      </c>
      <c r="J2005" s="62" t="s">
        <v>7518</v>
      </c>
      <c r="K2005" s="62" t="s">
        <v>7304</v>
      </c>
    </row>
    <row r="2006" spans="1:11" x14ac:dyDescent="0.35">
      <c r="A2006" s="79">
        <v>2012</v>
      </c>
      <c r="B2006" s="259"/>
      <c r="C2006" s="233"/>
      <c r="D2006" s="233"/>
      <c r="E2006" s="233"/>
      <c r="F2006" s="233" t="s">
        <v>6432</v>
      </c>
      <c r="J2006" s="61" t="s">
        <v>7519</v>
      </c>
      <c r="K2006" s="61" t="s">
        <v>7305</v>
      </c>
    </row>
    <row r="2007" spans="1:11" x14ac:dyDescent="0.35">
      <c r="A2007" s="79">
        <v>2013</v>
      </c>
      <c r="B2007" s="259" t="s">
        <v>7513</v>
      </c>
      <c r="C2007" s="232" t="s">
        <v>1886</v>
      </c>
      <c r="D2007" s="232" t="s">
        <v>5954</v>
      </c>
      <c r="E2007" s="232" t="s">
        <v>5975</v>
      </c>
      <c r="F2007" s="232" t="s">
        <v>6662</v>
      </c>
      <c r="J2007" s="62" t="s">
        <v>7525</v>
      </c>
      <c r="K2007" s="62" t="s">
        <v>7520</v>
      </c>
    </row>
    <row r="2008" spans="1:11" x14ac:dyDescent="0.35">
      <c r="A2008" s="79">
        <v>2014</v>
      </c>
      <c r="B2008" s="259"/>
      <c r="C2008" s="233"/>
      <c r="D2008" s="233"/>
      <c r="E2008" s="233"/>
      <c r="F2008" s="233" t="s">
        <v>6268</v>
      </c>
      <c r="J2008" s="61" t="s">
        <v>7526</v>
      </c>
      <c r="K2008" s="61" t="s">
        <v>7306</v>
      </c>
    </row>
    <row r="2009" spans="1:11" x14ac:dyDescent="0.35">
      <c r="A2009" s="79">
        <v>2015</v>
      </c>
      <c r="B2009" s="259"/>
      <c r="C2009" s="232"/>
      <c r="D2009" s="232"/>
      <c r="E2009" s="232"/>
      <c r="F2009" s="232" t="s">
        <v>6041</v>
      </c>
      <c r="J2009" s="62" t="s">
        <v>7467</v>
      </c>
      <c r="K2009" s="62" t="s">
        <v>7103</v>
      </c>
    </row>
    <row r="2010" spans="1:11" x14ac:dyDescent="0.35">
      <c r="A2010" s="79">
        <v>2016</v>
      </c>
      <c r="B2010" s="259"/>
      <c r="C2010" s="233"/>
      <c r="D2010" s="233"/>
      <c r="E2010" s="233"/>
      <c r="F2010" s="233" t="s">
        <v>6434</v>
      </c>
      <c r="J2010" s="61" t="s">
        <v>7468</v>
      </c>
      <c r="K2010" s="61" t="s">
        <v>7046</v>
      </c>
    </row>
    <row r="2011" spans="1:11" x14ac:dyDescent="0.35">
      <c r="A2011" s="79">
        <v>2017</v>
      </c>
      <c r="B2011" s="259" t="s">
        <v>7517</v>
      </c>
      <c r="C2011" s="232" t="s">
        <v>1167</v>
      </c>
      <c r="D2011" s="232" t="s">
        <v>5954</v>
      </c>
      <c r="E2011" s="232" t="s">
        <v>5953</v>
      </c>
      <c r="F2011" s="232" t="s">
        <v>6267</v>
      </c>
      <c r="J2011" s="62" t="s">
        <v>7469</v>
      </c>
      <c r="K2011" s="62" t="s">
        <v>7050</v>
      </c>
    </row>
    <row r="2012" spans="1:11" x14ac:dyDescent="0.35">
      <c r="A2012" s="79">
        <v>2018</v>
      </c>
      <c r="B2012" s="259"/>
      <c r="C2012" s="233"/>
      <c r="D2012" s="233"/>
      <c r="E2012" s="233"/>
      <c r="F2012" s="233" t="s">
        <v>6023</v>
      </c>
    </row>
    <row r="2013" spans="1:11" x14ac:dyDescent="0.35">
      <c r="A2013" s="79">
        <v>2019</v>
      </c>
      <c r="B2013" s="259"/>
      <c r="C2013" s="232"/>
      <c r="D2013" s="232"/>
      <c r="E2013" s="232"/>
      <c r="F2013" s="232" t="s">
        <v>6022</v>
      </c>
    </row>
    <row r="2014" spans="1:11" x14ac:dyDescent="0.35">
      <c r="A2014" s="79">
        <v>2020</v>
      </c>
      <c r="B2014" s="259"/>
      <c r="C2014" s="233"/>
      <c r="D2014" s="233"/>
      <c r="E2014" s="233"/>
      <c r="F2014" s="233" t="s">
        <v>5970</v>
      </c>
    </row>
    <row r="2015" spans="1:11" x14ac:dyDescent="0.35">
      <c r="A2015" s="79">
        <v>2021</v>
      </c>
      <c r="B2015" s="259" t="s">
        <v>7518</v>
      </c>
      <c r="C2015" s="232" t="s">
        <v>1163</v>
      </c>
      <c r="D2015" s="232" t="s">
        <v>5954</v>
      </c>
      <c r="E2015" s="232" t="s">
        <v>5953</v>
      </c>
      <c r="F2015" s="232" t="s">
        <v>6266</v>
      </c>
    </row>
    <row r="2016" spans="1:11" x14ac:dyDescent="0.35">
      <c r="A2016" s="79">
        <v>2022</v>
      </c>
      <c r="B2016" s="259"/>
      <c r="C2016" s="233"/>
      <c r="D2016" s="233"/>
      <c r="E2016" s="233"/>
      <c r="F2016" s="233" t="s">
        <v>6024</v>
      </c>
    </row>
    <row r="2017" spans="1:6" x14ac:dyDescent="0.35">
      <c r="A2017" s="79">
        <v>2023</v>
      </c>
      <c r="B2017" s="259"/>
      <c r="C2017" s="232"/>
      <c r="D2017" s="232"/>
      <c r="E2017" s="232"/>
      <c r="F2017" s="232" t="s">
        <v>6022</v>
      </c>
    </row>
    <row r="2018" spans="1:6" x14ac:dyDescent="0.35">
      <c r="A2018" s="79">
        <v>2024</v>
      </c>
      <c r="B2018" s="259"/>
      <c r="C2018" s="233"/>
      <c r="D2018" s="233"/>
      <c r="E2018" s="233"/>
      <c r="F2018" s="233" t="s">
        <v>6396</v>
      </c>
    </row>
    <row r="2019" spans="1:6" x14ac:dyDescent="0.35">
      <c r="A2019" s="79">
        <v>2025</v>
      </c>
      <c r="B2019" s="259" t="s">
        <v>7519</v>
      </c>
      <c r="C2019" s="232" t="s">
        <v>1061</v>
      </c>
      <c r="D2019" s="232" t="s">
        <v>5954</v>
      </c>
      <c r="E2019" s="232" t="s">
        <v>5953</v>
      </c>
      <c r="F2019" s="232" t="s">
        <v>5952</v>
      </c>
    </row>
    <row r="2020" spans="1:6" x14ac:dyDescent="0.35">
      <c r="A2020" s="79">
        <v>2026</v>
      </c>
      <c r="B2020" s="259"/>
      <c r="C2020" s="233"/>
      <c r="D2020" s="233"/>
      <c r="E2020" s="233"/>
      <c r="F2020" s="233" t="s">
        <v>6265</v>
      </c>
    </row>
    <row r="2021" spans="1:6" x14ac:dyDescent="0.35">
      <c r="A2021" s="79">
        <v>2027</v>
      </c>
      <c r="B2021" s="259"/>
      <c r="C2021" s="232"/>
      <c r="D2021" s="232"/>
      <c r="E2021" s="232"/>
      <c r="F2021" s="232" t="s">
        <v>6405</v>
      </c>
    </row>
    <row r="2022" spans="1:6" x14ac:dyDescent="0.35">
      <c r="A2022" s="79">
        <v>2028</v>
      </c>
      <c r="B2022" s="259"/>
      <c r="C2022" s="233"/>
      <c r="D2022" s="233"/>
      <c r="E2022" s="233"/>
      <c r="F2022" s="233" t="s">
        <v>6391</v>
      </c>
    </row>
    <row r="2023" spans="1:6" x14ac:dyDescent="0.35">
      <c r="A2023" s="79">
        <v>2029</v>
      </c>
      <c r="B2023" s="259" t="s">
        <v>7525</v>
      </c>
      <c r="C2023" s="232" t="s">
        <v>1057</v>
      </c>
      <c r="D2023" s="232" t="s">
        <v>5954</v>
      </c>
      <c r="E2023" s="232" t="s">
        <v>5953</v>
      </c>
      <c r="F2023" s="232" t="s">
        <v>5952</v>
      </c>
    </row>
    <row r="2024" spans="1:6" x14ac:dyDescent="0.35">
      <c r="A2024" s="79">
        <v>2030</v>
      </c>
      <c r="B2024" s="259"/>
      <c r="C2024" s="233"/>
      <c r="D2024" s="233"/>
      <c r="E2024" s="233"/>
      <c r="F2024" s="233" t="s">
        <v>6264</v>
      </c>
    </row>
    <row r="2025" spans="1:6" x14ac:dyDescent="0.35">
      <c r="A2025" s="79">
        <v>2031</v>
      </c>
      <c r="B2025" s="259"/>
      <c r="C2025" s="232"/>
      <c r="D2025" s="232"/>
      <c r="E2025" s="232"/>
      <c r="F2025" s="232" t="s">
        <v>6406</v>
      </c>
    </row>
    <row r="2026" spans="1:6" x14ac:dyDescent="0.35">
      <c r="A2026" s="79">
        <v>2032</v>
      </c>
      <c r="B2026" s="259"/>
      <c r="C2026" s="233"/>
      <c r="D2026" s="233"/>
      <c r="E2026" s="233"/>
      <c r="F2026" s="233" t="s">
        <v>6388</v>
      </c>
    </row>
    <row r="2027" spans="1:6" x14ac:dyDescent="0.35">
      <c r="A2027" s="79">
        <v>2033</v>
      </c>
      <c r="B2027" s="259" t="s">
        <v>7526</v>
      </c>
      <c r="C2027" s="232" t="s">
        <v>1053</v>
      </c>
      <c r="D2027" s="232" t="s">
        <v>5954</v>
      </c>
      <c r="E2027" s="232" t="s">
        <v>5953</v>
      </c>
      <c r="F2027" s="232" t="s">
        <v>5952</v>
      </c>
    </row>
    <row r="2028" spans="1:6" x14ac:dyDescent="0.35">
      <c r="A2028" s="79">
        <v>2034</v>
      </c>
      <c r="B2028" s="259"/>
      <c r="C2028" s="233"/>
      <c r="D2028" s="233"/>
      <c r="E2028" s="233"/>
      <c r="F2028" s="233" t="s">
        <v>6263</v>
      </c>
    </row>
    <row r="2029" spans="1:6" x14ac:dyDescent="0.35">
      <c r="A2029" s="79">
        <v>2035</v>
      </c>
      <c r="B2029" s="259"/>
      <c r="C2029" s="232"/>
      <c r="D2029" s="232"/>
      <c r="E2029" s="232"/>
      <c r="F2029" s="232" t="s">
        <v>6406</v>
      </c>
    </row>
    <row r="2030" spans="1:6" x14ac:dyDescent="0.35">
      <c r="A2030" s="79">
        <v>2036</v>
      </c>
      <c r="B2030" s="259"/>
      <c r="C2030" s="233"/>
      <c r="D2030" s="233"/>
      <c r="E2030" s="233"/>
      <c r="F2030" s="233" t="s">
        <v>6388</v>
      </c>
    </row>
    <row r="2031" spans="1:6" x14ac:dyDescent="0.35">
      <c r="A2031" s="79">
        <v>2037</v>
      </c>
      <c r="B2031" s="259" t="s">
        <v>7467</v>
      </c>
      <c r="C2031" s="232" t="s">
        <v>1896</v>
      </c>
      <c r="D2031" s="232" t="s">
        <v>5954</v>
      </c>
      <c r="E2031" s="232" t="s">
        <v>5975</v>
      </c>
      <c r="F2031" s="232" t="s">
        <v>6660</v>
      </c>
    </row>
    <row r="2032" spans="1:6" x14ac:dyDescent="0.35">
      <c r="A2032" s="79">
        <v>2038</v>
      </c>
      <c r="B2032" s="259"/>
      <c r="C2032" s="233"/>
      <c r="D2032" s="233"/>
      <c r="E2032" s="233"/>
      <c r="F2032" s="233" t="s">
        <v>6262</v>
      </c>
    </row>
    <row r="2033" spans="1:11" x14ac:dyDescent="0.35">
      <c r="A2033" s="79">
        <v>2039</v>
      </c>
      <c r="B2033" s="259"/>
      <c r="C2033" s="232"/>
      <c r="D2033" s="232"/>
      <c r="E2033" s="232"/>
      <c r="F2033" s="232" t="s">
        <v>6424</v>
      </c>
    </row>
    <row r="2034" spans="1:11" x14ac:dyDescent="0.35">
      <c r="A2034" s="79">
        <v>2040</v>
      </c>
      <c r="B2034" s="259"/>
      <c r="C2034" s="233"/>
      <c r="D2034" s="233"/>
      <c r="E2034" s="233"/>
      <c r="F2034" s="233" t="s">
        <v>6435</v>
      </c>
    </row>
    <row r="2035" spans="1:11" x14ac:dyDescent="0.35">
      <c r="A2035" s="79">
        <v>2041</v>
      </c>
      <c r="B2035" s="259" t="s">
        <v>7468</v>
      </c>
      <c r="C2035" s="232" t="s">
        <v>1281</v>
      </c>
      <c r="D2035" s="232" t="s">
        <v>5954</v>
      </c>
      <c r="E2035" s="232" t="s">
        <v>6252</v>
      </c>
      <c r="F2035" s="232" t="s">
        <v>6260</v>
      </c>
    </row>
    <row r="2036" spans="1:11" x14ac:dyDescent="0.35">
      <c r="A2036" s="79">
        <v>2042</v>
      </c>
      <c r="B2036" s="259"/>
      <c r="C2036" s="233"/>
      <c r="D2036" s="233"/>
      <c r="E2036" s="233"/>
      <c r="F2036" s="233" t="s">
        <v>6259</v>
      </c>
    </row>
    <row r="2037" spans="1:11" x14ac:dyDescent="0.35">
      <c r="A2037" s="79">
        <v>2043</v>
      </c>
      <c r="B2037" s="259"/>
      <c r="C2037" s="232"/>
      <c r="D2037" s="232"/>
      <c r="E2037" s="232"/>
      <c r="F2037" s="257" t="s">
        <v>6437</v>
      </c>
    </row>
    <row r="2038" spans="1:11" x14ac:dyDescent="0.35">
      <c r="A2038" s="79">
        <v>2044</v>
      </c>
      <c r="B2038" s="259"/>
      <c r="C2038" s="233"/>
      <c r="D2038" s="233"/>
      <c r="E2038" s="233"/>
      <c r="F2038" s="258" t="s">
        <v>6436</v>
      </c>
    </row>
    <row r="2039" spans="1:11" x14ac:dyDescent="0.35">
      <c r="A2039" s="79">
        <v>2045</v>
      </c>
      <c r="B2039" s="259" t="s">
        <v>7469</v>
      </c>
      <c r="C2039" s="232" t="s">
        <v>1266</v>
      </c>
      <c r="D2039" s="232" t="s">
        <v>5954</v>
      </c>
      <c r="E2039" s="232" t="s">
        <v>6252</v>
      </c>
      <c r="F2039" s="232" t="s">
        <v>6256</v>
      </c>
    </row>
    <row r="2040" spans="1:11" x14ac:dyDescent="0.35">
      <c r="A2040" s="79">
        <v>2046</v>
      </c>
      <c r="B2040" s="231"/>
      <c r="C2040" s="233"/>
      <c r="D2040" s="233"/>
      <c r="E2040" s="233"/>
      <c r="F2040" s="233" t="s">
        <v>6258</v>
      </c>
    </row>
    <row r="2041" spans="1:11" x14ac:dyDescent="0.35">
      <c r="A2041" s="79">
        <v>2047</v>
      </c>
      <c r="B2041" s="231"/>
      <c r="C2041" s="232"/>
      <c r="D2041" s="232"/>
      <c r="E2041" s="232"/>
      <c r="F2041" s="232" t="s">
        <v>6438</v>
      </c>
    </row>
    <row r="2042" spans="1:11" x14ac:dyDescent="0.35">
      <c r="A2042" s="79">
        <v>2048</v>
      </c>
      <c r="B2042" s="234"/>
      <c r="C2042" s="235"/>
      <c r="D2042" s="235"/>
      <c r="E2042" s="235"/>
      <c r="F2042" s="235" t="s">
        <v>6253</v>
      </c>
    </row>
    <row r="2043" spans="1:11" x14ac:dyDescent="0.35">
      <c r="A2043" s="79">
        <v>2049</v>
      </c>
      <c r="B2043" s="61" t="s">
        <v>7452</v>
      </c>
      <c r="C2043" s="232" t="s">
        <v>1167</v>
      </c>
      <c r="D2043" s="232" t="s">
        <v>5954</v>
      </c>
      <c r="E2043" s="232" t="s">
        <v>5953</v>
      </c>
      <c r="F2043" s="232" t="s">
        <v>6267</v>
      </c>
    </row>
    <row r="2044" spans="1:11" x14ac:dyDescent="0.35">
      <c r="A2044" s="79">
        <v>2050</v>
      </c>
      <c r="B2044" s="259"/>
      <c r="C2044" s="233"/>
      <c r="D2044" s="233"/>
      <c r="E2044" s="233"/>
      <c r="F2044" s="233" t="s">
        <v>6023</v>
      </c>
      <c r="J2044" s="61" t="s">
        <v>7452</v>
      </c>
      <c r="K2044" s="61" t="s">
        <v>7453</v>
      </c>
    </row>
    <row r="2045" spans="1:11" x14ac:dyDescent="0.35">
      <c r="A2045" s="79">
        <v>2051</v>
      </c>
      <c r="B2045" s="259"/>
      <c r="C2045" s="232"/>
      <c r="D2045" s="232"/>
      <c r="E2045" s="232"/>
      <c r="F2045" s="232" t="s">
        <v>6022</v>
      </c>
      <c r="J2045" s="61" t="s">
        <v>7483</v>
      </c>
      <c r="K2045" s="61" t="s">
        <v>7290</v>
      </c>
    </row>
    <row r="2046" spans="1:11" x14ac:dyDescent="0.35">
      <c r="A2046" s="79">
        <v>2052</v>
      </c>
      <c r="B2046" s="259"/>
      <c r="C2046" s="233"/>
      <c r="D2046" s="233"/>
      <c r="E2046" s="233"/>
      <c r="F2046" s="233" t="s">
        <v>5970</v>
      </c>
      <c r="J2046" s="62" t="s">
        <v>7484</v>
      </c>
      <c r="K2046" s="62" t="s">
        <v>7291</v>
      </c>
    </row>
    <row r="2047" spans="1:11" x14ac:dyDescent="0.35">
      <c r="A2047" s="79">
        <v>2053</v>
      </c>
      <c r="B2047" s="61" t="s">
        <v>7483</v>
      </c>
      <c r="C2047" s="232" t="s">
        <v>1163</v>
      </c>
      <c r="D2047" s="232" t="s">
        <v>5954</v>
      </c>
      <c r="E2047" s="232" t="s">
        <v>5953</v>
      </c>
      <c r="F2047" s="232" t="s">
        <v>6266</v>
      </c>
      <c r="J2047" s="61" t="s">
        <v>7485</v>
      </c>
      <c r="K2047" s="61" t="s">
        <v>7292</v>
      </c>
    </row>
    <row r="2048" spans="1:11" x14ac:dyDescent="0.35">
      <c r="A2048" s="79">
        <v>2054</v>
      </c>
      <c r="B2048" s="259"/>
      <c r="C2048" s="233"/>
      <c r="D2048" s="233"/>
      <c r="E2048" s="233"/>
      <c r="F2048" s="233" t="s">
        <v>6024</v>
      </c>
      <c r="J2048" s="62" t="s">
        <v>7486</v>
      </c>
      <c r="K2048" s="62" t="s">
        <v>7302</v>
      </c>
    </row>
    <row r="2049" spans="1:11" x14ac:dyDescent="0.35">
      <c r="A2049" s="79">
        <v>2055</v>
      </c>
      <c r="B2049" s="259"/>
      <c r="C2049" s="232"/>
      <c r="D2049" s="232"/>
      <c r="E2049" s="232"/>
      <c r="F2049" s="232" t="s">
        <v>6022</v>
      </c>
      <c r="J2049" s="61" t="s">
        <v>7487</v>
      </c>
      <c r="K2049" s="61" t="s">
        <v>7301</v>
      </c>
    </row>
    <row r="2050" spans="1:11" x14ac:dyDescent="0.35">
      <c r="A2050" s="79">
        <v>2056</v>
      </c>
      <c r="B2050" s="259"/>
      <c r="C2050" s="233"/>
      <c r="D2050" s="233"/>
      <c r="E2050" s="233"/>
      <c r="F2050" s="233" t="s">
        <v>6396</v>
      </c>
      <c r="J2050" s="62" t="s">
        <v>7501</v>
      </c>
      <c r="K2050" s="62" t="s">
        <v>7503</v>
      </c>
    </row>
    <row r="2051" spans="1:11" x14ac:dyDescent="0.35">
      <c r="A2051" s="79">
        <v>2057</v>
      </c>
      <c r="B2051" s="62" t="s">
        <v>7484</v>
      </c>
      <c r="C2051" s="232" t="s">
        <v>1061</v>
      </c>
      <c r="D2051" s="232" t="s">
        <v>5954</v>
      </c>
      <c r="E2051" s="232" t="s">
        <v>5953</v>
      </c>
      <c r="F2051" s="232" t="s">
        <v>5952</v>
      </c>
      <c r="J2051" s="61" t="s">
        <v>7502</v>
      </c>
      <c r="K2051" s="61" t="s">
        <v>7504</v>
      </c>
    </row>
    <row r="2052" spans="1:11" x14ac:dyDescent="0.35">
      <c r="A2052" s="79">
        <v>2058</v>
      </c>
      <c r="B2052" s="259"/>
      <c r="C2052" s="233"/>
      <c r="D2052" s="233"/>
      <c r="E2052" s="233"/>
      <c r="F2052" s="233" t="s">
        <v>6265</v>
      </c>
    </row>
    <row r="2053" spans="1:11" x14ac:dyDescent="0.35">
      <c r="A2053" s="79">
        <v>2059</v>
      </c>
      <c r="B2053" s="259"/>
      <c r="C2053" s="232"/>
      <c r="D2053" s="232"/>
      <c r="E2053" s="232"/>
      <c r="F2053" s="232" t="s">
        <v>6405</v>
      </c>
    </row>
    <row r="2054" spans="1:11" x14ac:dyDescent="0.35">
      <c r="A2054" s="79">
        <v>2060</v>
      </c>
      <c r="B2054" s="259"/>
      <c r="C2054" s="233"/>
      <c r="D2054" s="233"/>
      <c r="E2054" s="233"/>
      <c r="F2054" s="233" t="s">
        <v>6391</v>
      </c>
    </row>
    <row r="2055" spans="1:11" x14ac:dyDescent="0.35">
      <c r="A2055" s="79">
        <v>2061</v>
      </c>
      <c r="B2055" s="61" t="s">
        <v>7485</v>
      </c>
      <c r="C2055" s="232" t="s">
        <v>1057</v>
      </c>
      <c r="D2055" s="232" t="s">
        <v>5954</v>
      </c>
      <c r="E2055" s="232" t="s">
        <v>5953</v>
      </c>
      <c r="F2055" s="232" t="s">
        <v>5952</v>
      </c>
    </row>
    <row r="2056" spans="1:11" x14ac:dyDescent="0.35">
      <c r="A2056" s="79">
        <v>2062</v>
      </c>
      <c r="B2056" s="259"/>
      <c r="C2056" s="233"/>
      <c r="D2056" s="233"/>
      <c r="E2056" s="233"/>
      <c r="F2056" s="233" t="s">
        <v>6264</v>
      </c>
    </row>
    <row r="2057" spans="1:11" x14ac:dyDescent="0.35">
      <c r="A2057" s="79">
        <v>2063</v>
      </c>
      <c r="B2057" s="259"/>
      <c r="C2057" s="232"/>
      <c r="D2057" s="232"/>
      <c r="E2057" s="232"/>
      <c r="F2057" s="232" t="s">
        <v>6406</v>
      </c>
    </row>
    <row r="2058" spans="1:11" x14ac:dyDescent="0.35">
      <c r="A2058" s="79">
        <v>2064</v>
      </c>
      <c r="B2058" s="259"/>
      <c r="C2058" s="233"/>
      <c r="D2058" s="233"/>
      <c r="E2058" s="233"/>
      <c r="F2058" s="233" t="s">
        <v>6388</v>
      </c>
    </row>
    <row r="2059" spans="1:11" x14ac:dyDescent="0.35">
      <c r="A2059" s="79">
        <v>2065</v>
      </c>
      <c r="B2059" s="62" t="s">
        <v>7486</v>
      </c>
      <c r="C2059" s="232" t="s">
        <v>1053</v>
      </c>
      <c r="D2059" s="232" t="s">
        <v>5954</v>
      </c>
      <c r="E2059" s="232" t="s">
        <v>5953</v>
      </c>
      <c r="F2059" s="232" t="s">
        <v>5952</v>
      </c>
    </row>
    <row r="2060" spans="1:11" x14ac:dyDescent="0.35">
      <c r="A2060" s="79">
        <v>2066</v>
      </c>
      <c r="B2060" s="259"/>
      <c r="C2060" s="233"/>
      <c r="D2060" s="233"/>
      <c r="E2060" s="233"/>
      <c r="F2060" s="233" t="s">
        <v>6263</v>
      </c>
    </row>
    <row r="2061" spans="1:11" x14ac:dyDescent="0.35">
      <c r="A2061" s="79">
        <v>2067</v>
      </c>
      <c r="B2061" s="259"/>
      <c r="C2061" s="232"/>
      <c r="D2061" s="232"/>
      <c r="E2061" s="232"/>
      <c r="F2061" s="232" t="s">
        <v>6406</v>
      </c>
    </row>
    <row r="2062" spans="1:11" x14ac:dyDescent="0.35">
      <c r="A2062" s="79">
        <v>2068</v>
      </c>
      <c r="B2062" s="259"/>
      <c r="C2062" s="233"/>
      <c r="D2062" s="233"/>
      <c r="E2062" s="233"/>
      <c r="F2062" s="233" t="s">
        <v>6388</v>
      </c>
    </row>
    <row r="2063" spans="1:11" x14ac:dyDescent="0.35">
      <c r="A2063" s="79">
        <v>2069</v>
      </c>
      <c r="B2063" s="61" t="s">
        <v>7487</v>
      </c>
      <c r="C2063" s="232" t="s">
        <v>1896</v>
      </c>
      <c r="D2063" s="232" t="s">
        <v>5954</v>
      </c>
      <c r="E2063" s="232" t="s">
        <v>5975</v>
      </c>
      <c r="F2063" s="232" t="s">
        <v>6660</v>
      </c>
    </row>
    <row r="2064" spans="1:11" x14ac:dyDescent="0.35">
      <c r="A2064" s="79">
        <v>2070</v>
      </c>
      <c r="B2064" s="259"/>
      <c r="C2064" s="233"/>
      <c r="D2064" s="233"/>
      <c r="E2064" s="233"/>
      <c r="F2064" s="233" t="s">
        <v>6262</v>
      </c>
    </row>
    <row r="2065" spans="1:6" x14ac:dyDescent="0.35">
      <c r="A2065" s="79">
        <v>2071</v>
      </c>
      <c r="B2065" s="259"/>
      <c r="C2065" s="232"/>
      <c r="D2065" s="232"/>
      <c r="E2065" s="232"/>
      <c r="F2065" s="232" t="s">
        <v>6424</v>
      </c>
    </row>
    <row r="2066" spans="1:6" x14ac:dyDescent="0.35">
      <c r="A2066" s="79">
        <v>2072</v>
      </c>
      <c r="B2066" s="259"/>
      <c r="C2066" s="233"/>
      <c r="D2066" s="233"/>
      <c r="E2066" s="233"/>
      <c r="F2066" s="233" t="s">
        <v>6435</v>
      </c>
    </row>
    <row r="2067" spans="1:6" x14ac:dyDescent="0.35">
      <c r="A2067" s="79">
        <v>2073</v>
      </c>
      <c r="B2067" s="62" t="s">
        <v>7501</v>
      </c>
      <c r="C2067" s="232" t="s">
        <v>1281</v>
      </c>
      <c r="D2067" s="232" t="s">
        <v>5954</v>
      </c>
      <c r="E2067" s="232" t="s">
        <v>6252</v>
      </c>
      <c r="F2067" s="232" t="s">
        <v>6260</v>
      </c>
    </row>
    <row r="2068" spans="1:6" x14ac:dyDescent="0.35">
      <c r="A2068" s="79">
        <v>2074</v>
      </c>
      <c r="B2068" s="259"/>
      <c r="C2068" s="233"/>
      <c r="D2068" s="233"/>
      <c r="E2068" s="233"/>
      <c r="F2068" s="233" t="s">
        <v>6259</v>
      </c>
    </row>
    <row r="2069" spans="1:6" x14ac:dyDescent="0.35">
      <c r="A2069" s="79">
        <v>2075</v>
      </c>
      <c r="B2069" s="259"/>
      <c r="C2069" s="232"/>
      <c r="D2069" s="232"/>
      <c r="E2069" s="232"/>
      <c r="F2069" s="257" t="s">
        <v>6437</v>
      </c>
    </row>
    <row r="2070" spans="1:6" x14ac:dyDescent="0.35">
      <c r="A2070" s="79">
        <v>2076</v>
      </c>
      <c r="B2070" s="259"/>
      <c r="C2070" s="233"/>
      <c r="D2070" s="233"/>
      <c r="E2070" s="233"/>
      <c r="F2070" s="258" t="s">
        <v>6436</v>
      </c>
    </row>
    <row r="2071" spans="1:6" x14ac:dyDescent="0.35">
      <c r="A2071" s="79">
        <v>2077</v>
      </c>
      <c r="B2071" s="61" t="s">
        <v>7502</v>
      </c>
      <c r="C2071" s="232" t="s">
        <v>1266</v>
      </c>
      <c r="D2071" s="232" t="s">
        <v>5954</v>
      </c>
      <c r="E2071" s="232" t="s">
        <v>6252</v>
      </c>
      <c r="F2071" s="232" t="s">
        <v>6256</v>
      </c>
    </row>
    <row r="2072" spans="1:6" x14ac:dyDescent="0.35">
      <c r="A2072" s="79">
        <v>2078</v>
      </c>
      <c r="B2072" s="231"/>
      <c r="C2072" s="233"/>
      <c r="D2072" s="233"/>
      <c r="E2072" s="233"/>
      <c r="F2072" s="233" t="s">
        <v>6258</v>
      </c>
    </row>
    <row r="2073" spans="1:6" x14ac:dyDescent="0.35">
      <c r="A2073" s="79">
        <v>2079</v>
      </c>
      <c r="B2073" s="231"/>
      <c r="C2073" s="232"/>
      <c r="D2073" s="232"/>
      <c r="E2073" s="232"/>
      <c r="F2073" s="232" t="s">
        <v>6438</v>
      </c>
    </row>
    <row r="2074" spans="1:6" x14ac:dyDescent="0.35">
      <c r="A2074" s="79">
        <v>2080</v>
      </c>
      <c r="B2074" s="234"/>
      <c r="C2074" s="235"/>
      <c r="D2074" s="235"/>
      <c r="E2074" s="235"/>
      <c r="F2074" s="235" t="s">
        <v>6253</v>
      </c>
    </row>
    <row r="2075" spans="1:6" x14ac:dyDescent="0.35">
      <c r="A2075" s="79">
        <v>2081</v>
      </c>
      <c r="B2075" s="17" t="s">
        <v>7500</v>
      </c>
      <c r="C2075" s="232" t="s">
        <v>1266</v>
      </c>
      <c r="D2075" s="232" t="s">
        <v>5954</v>
      </c>
      <c r="E2075" s="232" t="s">
        <v>6252</v>
      </c>
      <c r="F2075" s="232" t="s">
        <v>6256</v>
      </c>
    </row>
    <row r="2076" spans="1:6" x14ac:dyDescent="0.35">
      <c r="A2076" s="79">
        <v>2082</v>
      </c>
      <c r="B2076" s="17"/>
      <c r="C2076" s="233"/>
      <c r="D2076" s="233"/>
      <c r="E2076" s="233"/>
      <c r="F2076" s="233" t="s">
        <v>6258</v>
      </c>
    </row>
    <row r="2077" spans="1:6" x14ac:dyDescent="0.35">
      <c r="A2077" s="79">
        <v>2083</v>
      </c>
      <c r="B2077" s="17"/>
      <c r="C2077" s="232"/>
      <c r="D2077" s="232"/>
      <c r="E2077" s="232"/>
      <c r="F2077" s="232" t="s">
        <v>6438</v>
      </c>
    </row>
    <row r="2078" spans="1:6" x14ac:dyDescent="0.35">
      <c r="A2078" s="79">
        <v>2084</v>
      </c>
      <c r="B2078" s="17"/>
      <c r="C2078" s="235"/>
      <c r="D2078" s="235"/>
      <c r="E2078" s="235"/>
      <c r="F2078" s="235" t="s">
        <v>6253</v>
      </c>
    </row>
    <row r="2079" spans="1:6" x14ac:dyDescent="0.35">
      <c r="A2079" s="79">
        <v>2085</v>
      </c>
      <c r="B2079" s="62" t="s">
        <v>7544</v>
      </c>
      <c r="C2079" s="232" t="s">
        <v>1061</v>
      </c>
      <c r="D2079" s="232" t="s">
        <v>5954</v>
      </c>
      <c r="E2079" s="232" t="s">
        <v>5953</v>
      </c>
      <c r="F2079" s="232" t="s">
        <v>5952</v>
      </c>
    </row>
    <row r="2080" spans="1:6" x14ac:dyDescent="0.35">
      <c r="A2080" s="79">
        <v>2086</v>
      </c>
      <c r="B2080" s="259"/>
      <c r="C2080" s="233"/>
      <c r="D2080" s="233"/>
      <c r="E2080" s="233"/>
      <c r="F2080" s="233" t="s">
        <v>6265</v>
      </c>
    </row>
    <row r="2081" spans="1:10" x14ac:dyDescent="0.35">
      <c r="A2081" s="79">
        <v>2087</v>
      </c>
      <c r="B2081" s="259"/>
      <c r="C2081" s="232"/>
      <c r="D2081" s="232"/>
      <c r="E2081" s="232"/>
      <c r="F2081" s="232" t="s">
        <v>6405</v>
      </c>
      <c r="J2081" s="62" t="s">
        <v>7544</v>
      </c>
    </row>
    <row r="2082" spans="1:10" x14ac:dyDescent="0.35">
      <c r="A2082" s="79">
        <v>2088</v>
      </c>
      <c r="B2082" s="259"/>
      <c r="C2082" s="233"/>
      <c r="D2082" s="233"/>
      <c r="E2082" s="233"/>
      <c r="F2082" s="233" t="s">
        <v>6391</v>
      </c>
      <c r="J2082" s="61" t="s">
        <v>7545</v>
      </c>
    </row>
    <row r="2083" spans="1:10" x14ac:dyDescent="0.35">
      <c r="A2083" s="79">
        <v>2089</v>
      </c>
      <c r="B2083" s="61" t="s">
        <v>7545</v>
      </c>
      <c r="C2083" s="232" t="s">
        <v>1057</v>
      </c>
      <c r="D2083" s="232" t="s">
        <v>5954</v>
      </c>
      <c r="E2083" s="232" t="s">
        <v>5953</v>
      </c>
      <c r="F2083" s="232" t="s">
        <v>5952</v>
      </c>
      <c r="J2083" s="62" t="s">
        <v>7546</v>
      </c>
    </row>
    <row r="2084" spans="1:10" x14ac:dyDescent="0.35">
      <c r="A2084" s="79">
        <v>2090</v>
      </c>
      <c r="B2084" s="259"/>
      <c r="C2084" s="233"/>
      <c r="D2084" s="233"/>
      <c r="E2084" s="233"/>
      <c r="F2084" s="233" t="s">
        <v>6264</v>
      </c>
      <c r="J2084" s="61" t="s">
        <v>7547</v>
      </c>
    </row>
    <row r="2085" spans="1:10" x14ac:dyDescent="0.35">
      <c r="A2085" s="79">
        <v>2091</v>
      </c>
      <c r="B2085" s="259"/>
      <c r="C2085" s="232"/>
      <c r="D2085" s="232"/>
      <c r="E2085" s="232"/>
      <c r="F2085" s="232" t="s">
        <v>6406</v>
      </c>
      <c r="J2085" s="62" t="s">
        <v>7548</v>
      </c>
    </row>
    <row r="2086" spans="1:10" x14ac:dyDescent="0.35">
      <c r="A2086" s="79">
        <v>2092</v>
      </c>
      <c r="B2086" s="259"/>
      <c r="C2086" s="233"/>
      <c r="D2086" s="233"/>
      <c r="E2086" s="233"/>
      <c r="F2086" s="233" t="s">
        <v>6388</v>
      </c>
      <c r="J2086" s="61" t="s">
        <v>7549</v>
      </c>
    </row>
    <row r="2087" spans="1:10" x14ac:dyDescent="0.35">
      <c r="A2087" s="79">
        <v>2093</v>
      </c>
      <c r="B2087" s="62" t="s">
        <v>7546</v>
      </c>
      <c r="C2087" s="232" t="s">
        <v>1053</v>
      </c>
      <c r="D2087" s="232" t="s">
        <v>5954</v>
      </c>
      <c r="E2087" s="232" t="s">
        <v>5953</v>
      </c>
      <c r="F2087" s="232" t="s">
        <v>5952</v>
      </c>
      <c r="J2087" s="62" t="s">
        <v>7550</v>
      </c>
    </row>
    <row r="2088" spans="1:10" x14ac:dyDescent="0.35">
      <c r="A2088" s="79">
        <v>2094</v>
      </c>
      <c r="B2088" s="259"/>
      <c r="C2088" s="233"/>
      <c r="D2088" s="233"/>
      <c r="E2088" s="233"/>
      <c r="F2088" s="233" t="s">
        <v>6263</v>
      </c>
    </row>
    <row r="2089" spans="1:10" x14ac:dyDescent="0.35">
      <c r="A2089" s="79">
        <v>2095</v>
      </c>
      <c r="B2089" s="259"/>
      <c r="C2089" s="232"/>
      <c r="D2089" s="232"/>
      <c r="E2089" s="232"/>
      <c r="F2089" s="232" t="s">
        <v>6406</v>
      </c>
    </row>
    <row r="2090" spans="1:10" x14ac:dyDescent="0.35">
      <c r="A2090" s="79">
        <v>2096</v>
      </c>
      <c r="B2090" s="259"/>
      <c r="C2090" s="233"/>
      <c r="D2090" s="233"/>
      <c r="E2090" s="233"/>
      <c r="F2090" s="233" t="s">
        <v>6388</v>
      </c>
    </row>
    <row r="2091" spans="1:10" x14ac:dyDescent="0.35">
      <c r="A2091" s="79">
        <v>2097</v>
      </c>
      <c r="B2091" s="61" t="s">
        <v>7547</v>
      </c>
      <c r="C2091" s="232" t="s">
        <v>1896</v>
      </c>
      <c r="D2091" s="232" t="s">
        <v>5954</v>
      </c>
      <c r="E2091" s="232" t="s">
        <v>5975</v>
      </c>
      <c r="F2091" s="232" t="s">
        <v>6660</v>
      </c>
    </row>
    <row r="2092" spans="1:10" x14ac:dyDescent="0.35">
      <c r="A2092" s="79">
        <v>2098</v>
      </c>
      <c r="B2092" s="259"/>
      <c r="C2092" s="233"/>
      <c r="D2092" s="233"/>
      <c r="E2092" s="233"/>
      <c r="F2092" s="233" t="s">
        <v>6262</v>
      </c>
    </row>
    <row r="2093" spans="1:10" x14ac:dyDescent="0.35">
      <c r="A2093" s="79">
        <v>2099</v>
      </c>
      <c r="B2093" s="259"/>
      <c r="C2093" s="232"/>
      <c r="D2093" s="232"/>
      <c r="E2093" s="232"/>
      <c r="F2093" s="232" t="s">
        <v>6424</v>
      </c>
    </row>
    <row r="2094" spans="1:10" x14ac:dyDescent="0.35">
      <c r="A2094" s="79">
        <v>2100</v>
      </c>
      <c r="B2094" s="259"/>
      <c r="C2094" s="233"/>
      <c r="D2094" s="233"/>
      <c r="E2094" s="233"/>
      <c r="F2094" s="233" t="s">
        <v>6435</v>
      </c>
    </row>
    <row r="2095" spans="1:10" x14ac:dyDescent="0.35">
      <c r="A2095" s="79">
        <v>2101</v>
      </c>
      <c r="B2095" s="62" t="s">
        <v>7548</v>
      </c>
      <c r="C2095" s="232" t="s">
        <v>1281</v>
      </c>
      <c r="D2095" s="232" t="s">
        <v>5954</v>
      </c>
      <c r="E2095" s="232" t="s">
        <v>6252</v>
      </c>
      <c r="F2095" s="232" t="s">
        <v>6260</v>
      </c>
    </row>
    <row r="2096" spans="1:10" x14ac:dyDescent="0.35">
      <c r="A2096" s="79">
        <v>2102</v>
      </c>
      <c r="B2096" s="259"/>
      <c r="C2096" s="233"/>
      <c r="D2096" s="233"/>
      <c r="E2096" s="233"/>
      <c r="F2096" s="233" t="s">
        <v>6259</v>
      </c>
    </row>
    <row r="2097" spans="1:6" x14ac:dyDescent="0.35">
      <c r="A2097" s="79">
        <v>2103</v>
      </c>
      <c r="B2097" s="259"/>
      <c r="C2097" s="232"/>
      <c r="D2097" s="232"/>
      <c r="E2097" s="232"/>
      <c r="F2097" s="257" t="s">
        <v>6437</v>
      </c>
    </row>
    <row r="2098" spans="1:6" x14ac:dyDescent="0.35">
      <c r="A2098" s="79">
        <v>2104</v>
      </c>
      <c r="B2098" s="259"/>
      <c r="C2098" s="233"/>
      <c r="D2098" s="233"/>
      <c r="E2098" s="233"/>
      <c r="F2098" s="258" t="s">
        <v>6436</v>
      </c>
    </row>
    <row r="2099" spans="1:6" x14ac:dyDescent="0.35">
      <c r="A2099" s="79">
        <v>2105</v>
      </c>
      <c r="B2099" s="61" t="s">
        <v>7549</v>
      </c>
      <c r="C2099" s="232" t="s">
        <v>1266</v>
      </c>
      <c r="D2099" s="232" t="s">
        <v>5954</v>
      </c>
      <c r="E2099" s="232" t="s">
        <v>6252</v>
      </c>
      <c r="F2099" s="232" t="s">
        <v>6256</v>
      </c>
    </row>
    <row r="2100" spans="1:6" x14ac:dyDescent="0.35">
      <c r="A2100" s="79">
        <v>2106</v>
      </c>
      <c r="B2100" s="231"/>
      <c r="C2100" s="233"/>
      <c r="D2100" s="233"/>
      <c r="E2100" s="233"/>
      <c r="F2100" s="233" t="s">
        <v>6258</v>
      </c>
    </row>
    <row r="2101" spans="1:6" x14ac:dyDescent="0.35">
      <c r="A2101" s="79">
        <v>2107</v>
      </c>
      <c r="B2101" s="231"/>
      <c r="C2101" s="232"/>
      <c r="D2101" s="232"/>
      <c r="E2101" s="232"/>
      <c r="F2101" s="232" t="s">
        <v>6438</v>
      </c>
    </row>
    <row r="2102" spans="1:6" x14ac:dyDescent="0.35">
      <c r="A2102" s="79">
        <v>2108</v>
      </c>
      <c r="B2102" s="234"/>
      <c r="C2102" s="235"/>
      <c r="D2102" s="235"/>
      <c r="E2102" s="235"/>
      <c r="F2102" s="235" t="s">
        <v>6253</v>
      </c>
    </row>
    <row r="2103" spans="1:6" x14ac:dyDescent="0.35">
      <c r="A2103" s="79">
        <v>2109</v>
      </c>
      <c r="B2103" s="62" t="s">
        <v>7550</v>
      </c>
      <c r="C2103" s="232" t="s">
        <v>1266</v>
      </c>
      <c r="D2103" s="232" t="s">
        <v>5954</v>
      </c>
      <c r="E2103" s="232" t="s">
        <v>6252</v>
      </c>
      <c r="F2103" s="232" t="s">
        <v>6256</v>
      </c>
    </row>
    <row r="2104" spans="1:6" x14ac:dyDescent="0.35">
      <c r="A2104" s="79">
        <v>2110</v>
      </c>
      <c r="B2104" s="17"/>
      <c r="C2104" s="233"/>
      <c r="D2104" s="233"/>
      <c r="E2104" s="233"/>
      <c r="F2104" s="233" t="s">
        <v>6258</v>
      </c>
    </row>
    <row r="2105" spans="1:6" x14ac:dyDescent="0.35">
      <c r="A2105" s="79">
        <v>2111</v>
      </c>
      <c r="B2105" s="17"/>
      <c r="C2105" s="232"/>
      <c r="D2105" s="232"/>
      <c r="E2105" s="232"/>
      <c r="F2105" s="232" t="s">
        <v>6438</v>
      </c>
    </row>
    <row r="2106" spans="1:6" x14ac:dyDescent="0.35">
      <c r="A2106" s="79">
        <v>2112</v>
      </c>
      <c r="B2106" s="17"/>
      <c r="C2106" s="235"/>
      <c r="D2106" s="235"/>
      <c r="E2106" s="235"/>
      <c r="F2106" s="235" t="s">
        <v>6253</v>
      </c>
    </row>
  </sheetData>
  <mergeCells count="1">
    <mergeCell ref="A1:B1"/>
  </mergeCells>
  <conditionalFormatting sqref="B2075:B2078 B2107:B1048576">
    <cfRule type="duplicateValues" dxfId="387"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86" priority="449">
      <formula>ISBLANK(A2)</formula>
    </cfRule>
  </conditionalFormatting>
  <conditionalFormatting sqref="A2:F2">
    <cfRule type="expression" dxfId="385" priority="450">
      <formula>ISBLANK(A2)</formula>
    </cfRule>
  </conditionalFormatting>
  <conditionalFormatting sqref="T114:T120">
    <cfRule type="expression" dxfId="384" priority="445">
      <formula>ISBLANK(T114)</formula>
    </cfRule>
  </conditionalFormatting>
  <conditionalFormatting sqref="T121">
    <cfRule type="expression" dxfId="383" priority="444">
      <formula>ISBLANK(T121)</formula>
    </cfRule>
  </conditionalFormatting>
  <conditionalFormatting sqref="M183:M208">
    <cfRule type="expression" dxfId="382" priority="439">
      <formula>ISBLANK(M183)</formula>
    </cfRule>
  </conditionalFormatting>
  <conditionalFormatting sqref="F177">
    <cfRule type="expression" dxfId="381" priority="442">
      <formula>ISBLANK(F177)</formula>
    </cfRule>
  </conditionalFormatting>
  <conditionalFormatting sqref="F173">
    <cfRule type="expression" dxfId="380" priority="441">
      <formula>ISBLANK(F173)</formula>
    </cfRule>
  </conditionalFormatting>
  <conditionalFormatting sqref="F181:F182">
    <cfRule type="expression" dxfId="379" priority="440">
      <formula>ISBLANK(F181)</formula>
    </cfRule>
  </conditionalFormatting>
  <conditionalFormatting sqref="F191:F194">
    <cfRule type="expression" dxfId="378" priority="434">
      <formula>ISBLANK(F191)</formula>
    </cfRule>
  </conditionalFormatting>
  <conditionalFormatting sqref="L259:L264">
    <cfRule type="expression" dxfId="377" priority="433">
      <formula>ISBLANK(L259)</formula>
    </cfRule>
  </conditionalFormatting>
  <conditionalFormatting sqref="L247 L249:L250">
    <cfRule type="expression" dxfId="376" priority="430">
      <formula>ISBLANK(L247)</formula>
    </cfRule>
  </conditionalFormatting>
  <conditionalFormatting sqref="F249:F250">
    <cfRule type="expression" dxfId="375" priority="429">
      <formula>ISBLANK(F249)</formula>
    </cfRule>
  </conditionalFormatting>
  <conditionalFormatting sqref="L273">
    <cfRule type="expression" dxfId="374" priority="428">
      <formula>ISBLANK(L273)</formula>
    </cfRule>
  </conditionalFormatting>
  <conditionalFormatting sqref="F247">
    <cfRule type="expression" dxfId="373" priority="427">
      <formula>ISBLANK(F247)</formula>
    </cfRule>
  </conditionalFormatting>
  <conditionalFormatting sqref="F175">
    <cfRule type="expression" dxfId="372" priority="426">
      <formula>ISBLANK(F175)</formula>
    </cfRule>
  </conditionalFormatting>
  <conditionalFormatting sqref="F171">
    <cfRule type="expression" dxfId="371" priority="425">
      <formula>ISBLANK(F171)</formula>
    </cfRule>
  </conditionalFormatting>
  <conditionalFormatting sqref="F297:F298">
    <cfRule type="expression" dxfId="370" priority="424">
      <formula>ISBLANK(F297)</formula>
    </cfRule>
  </conditionalFormatting>
  <conditionalFormatting sqref="F341">
    <cfRule type="expression" dxfId="369" priority="423">
      <formula>ISBLANK(F341)</formula>
    </cfRule>
  </conditionalFormatting>
  <conditionalFormatting sqref="M368:M371">
    <cfRule type="expression" dxfId="368" priority="422">
      <formula>ISBLANK(M368)</formula>
    </cfRule>
  </conditionalFormatting>
  <conditionalFormatting sqref="N370:N371 N368">
    <cfRule type="expression" dxfId="367" priority="421">
      <formula>ISBLANK(N368)</formula>
    </cfRule>
  </conditionalFormatting>
  <conditionalFormatting sqref="P368">
    <cfRule type="expression" dxfId="366" priority="420">
      <formula>ISBLANK(P368)</formula>
    </cfRule>
  </conditionalFormatting>
  <conditionalFormatting sqref="P370:P371">
    <cfRule type="expression" dxfId="365" priority="419">
      <formula>ISBLANK(P370)</formula>
    </cfRule>
  </conditionalFormatting>
  <conditionalFormatting sqref="O370:O371">
    <cfRule type="expression" dxfId="364" priority="418">
      <formula>ISBLANK(O370)</formula>
    </cfRule>
  </conditionalFormatting>
  <conditionalFormatting sqref="O368">
    <cfRule type="expression" dxfId="363" priority="417">
      <formula>ISBLANK(O368)</formula>
    </cfRule>
  </conditionalFormatting>
  <conditionalFormatting sqref="L368:L371">
    <cfRule type="expression" dxfId="362" priority="416">
      <formula>ISBLANK(L368)</formula>
    </cfRule>
  </conditionalFormatting>
  <conditionalFormatting sqref="F345:F346">
    <cfRule type="expression" dxfId="361" priority="415">
      <formula>ISBLANK(F345)</formula>
    </cfRule>
  </conditionalFormatting>
  <conditionalFormatting sqref="F349:F350">
    <cfRule type="expression" dxfId="360" priority="414">
      <formula>ISBLANK(F349)</formula>
    </cfRule>
  </conditionalFormatting>
  <conditionalFormatting sqref="F353:F354">
    <cfRule type="expression" dxfId="359" priority="413">
      <formula>ISBLANK(F353)</formula>
    </cfRule>
  </conditionalFormatting>
  <conditionalFormatting sqref="F357:F358">
    <cfRule type="expression" dxfId="358" priority="412">
      <formula>ISBLANK(F357)</formula>
    </cfRule>
  </conditionalFormatting>
  <conditionalFormatting sqref="F361:F362">
    <cfRule type="expression" dxfId="357" priority="411">
      <formula>ISBLANK(F361)</formula>
    </cfRule>
  </conditionalFormatting>
  <conditionalFormatting sqref="F365:F366">
    <cfRule type="expression" dxfId="356" priority="410">
      <formula>ISBLANK(F365)</formula>
    </cfRule>
  </conditionalFormatting>
  <conditionalFormatting sqref="K368:K371">
    <cfRule type="expression" dxfId="355" priority="409">
      <formula>ISBLANK(K368)</formula>
    </cfRule>
  </conditionalFormatting>
  <conditionalFormatting sqref="F368:F370">
    <cfRule type="expression" dxfId="354" priority="408">
      <formula>ISBLANK(F368)</formula>
    </cfRule>
  </conditionalFormatting>
  <conditionalFormatting sqref="F373:F374">
    <cfRule type="expression" dxfId="353" priority="407">
      <formula>ISBLANK(F373)</formula>
    </cfRule>
  </conditionalFormatting>
  <conditionalFormatting sqref="F377:F378">
    <cfRule type="expression" dxfId="352" priority="406">
      <formula>ISBLANK(F377)</formula>
    </cfRule>
  </conditionalFormatting>
  <conditionalFormatting sqref="F382">
    <cfRule type="expression" dxfId="351" priority="405">
      <formula>ISBLANK(F382)</formula>
    </cfRule>
  </conditionalFormatting>
  <conditionalFormatting sqref="F386">
    <cfRule type="expression" dxfId="350" priority="404">
      <formula>ISBLANK(F386)</formula>
    </cfRule>
  </conditionalFormatting>
  <conditionalFormatting sqref="F390">
    <cfRule type="expression" dxfId="349" priority="403">
      <formula>ISBLANK(F390)</formula>
    </cfRule>
  </conditionalFormatting>
  <conditionalFormatting sqref="M391:M395">
    <cfRule type="expression" dxfId="348" priority="402">
      <formula>ISBLANK(M391)</formula>
    </cfRule>
  </conditionalFormatting>
  <conditionalFormatting sqref="M17">
    <cfRule type="expression" dxfId="347" priority="395">
      <formula>ISBLANK(M17)</formula>
    </cfRule>
  </conditionalFormatting>
  <conditionalFormatting sqref="O406:O409">
    <cfRule type="expression" dxfId="346" priority="394">
      <formula>ISBLANK(O406)</formula>
    </cfRule>
  </conditionalFormatting>
  <conditionalFormatting sqref="P408:P409 P406">
    <cfRule type="expression" dxfId="345" priority="393">
      <formula>ISBLANK(P406)</formula>
    </cfRule>
  </conditionalFormatting>
  <conditionalFormatting sqref="R406">
    <cfRule type="expression" dxfId="344" priority="392">
      <formula>ISBLANK(R406)</formula>
    </cfRule>
  </conditionalFormatting>
  <conditionalFormatting sqref="R408:R409">
    <cfRule type="expression" dxfId="343" priority="391">
      <formula>ISBLANK(R408)</formula>
    </cfRule>
  </conditionalFormatting>
  <conditionalFormatting sqref="Q408:Q409">
    <cfRule type="expression" dxfId="342" priority="390">
      <formula>ISBLANK(Q408)</formula>
    </cfRule>
  </conditionalFormatting>
  <conditionalFormatting sqref="Q406">
    <cfRule type="expression" dxfId="341" priority="389">
      <formula>ISBLANK(Q406)</formula>
    </cfRule>
  </conditionalFormatting>
  <conditionalFormatting sqref="N406:N409">
    <cfRule type="expression" dxfId="340" priority="388">
      <formula>ISBLANK(N406)</formula>
    </cfRule>
  </conditionalFormatting>
  <conditionalFormatting sqref="M406:M409">
    <cfRule type="expression" dxfId="339" priority="387">
      <formula>ISBLANK(M406)</formula>
    </cfRule>
  </conditionalFormatting>
  <conditionalFormatting sqref="O436:O439">
    <cfRule type="expression" dxfId="338" priority="386">
      <formula>ISBLANK(O436)</formula>
    </cfRule>
  </conditionalFormatting>
  <conditionalFormatting sqref="P438:P439 P436">
    <cfRule type="expression" dxfId="337" priority="385">
      <formula>ISBLANK(P436)</formula>
    </cfRule>
  </conditionalFormatting>
  <conditionalFormatting sqref="R436">
    <cfRule type="expression" dxfId="336" priority="384">
      <formula>ISBLANK(R436)</formula>
    </cfRule>
  </conditionalFormatting>
  <conditionalFormatting sqref="R438:R439">
    <cfRule type="expression" dxfId="335" priority="383">
      <formula>ISBLANK(R438)</formula>
    </cfRule>
  </conditionalFormatting>
  <conditionalFormatting sqref="Q438:Q439">
    <cfRule type="expression" dxfId="334" priority="382">
      <formula>ISBLANK(Q438)</formula>
    </cfRule>
  </conditionalFormatting>
  <conditionalFormatting sqref="Q436">
    <cfRule type="expression" dxfId="333" priority="381">
      <formula>ISBLANK(Q436)</formula>
    </cfRule>
  </conditionalFormatting>
  <conditionalFormatting sqref="N436:N439">
    <cfRule type="expression" dxfId="332" priority="380">
      <formula>ISBLANK(N436)</formula>
    </cfRule>
  </conditionalFormatting>
  <conditionalFormatting sqref="M436:M439">
    <cfRule type="expression" dxfId="331" priority="379">
      <formula>ISBLANK(M436)</formula>
    </cfRule>
  </conditionalFormatting>
  <conditionalFormatting sqref="O485:O488">
    <cfRule type="expression" dxfId="330" priority="378">
      <formula>ISBLANK(O485)</formula>
    </cfRule>
  </conditionalFormatting>
  <conditionalFormatting sqref="P487:P488 P485">
    <cfRule type="expression" dxfId="329" priority="377">
      <formula>ISBLANK(P485)</formula>
    </cfRule>
  </conditionalFormatting>
  <conditionalFormatting sqref="R485">
    <cfRule type="expression" dxfId="328" priority="376">
      <formula>ISBLANK(R485)</formula>
    </cfRule>
  </conditionalFormatting>
  <conditionalFormatting sqref="R487:R488">
    <cfRule type="expression" dxfId="327" priority="375">
      <formula>ISBLANK(R487)</formula>
    </cfRule>
  </conditionalFormatting>
  <conditionalFormatting sqref="Q487:Q488">
    <cfRule type="expression" dxfId="326" priority="374">
      <formula>ISBLANK(Q487)</formula>
    </cfRule>
  </conditionalFormatting>
  <conditionalFormatting sqref="Q485">
    <cfRule type="expression" dxfId="325" priority="373">
      <formula>ISBLANK(Q485)</formula>
    </cfRule>
  </conditionalFormatting>
  <conditionalFormatting sqref="N485:N488">
    <cfRule type="expression" dxfId="324" priority="372">
      <formula>ISBLANK(N485)</formula>
    </cfRule>
  </conditionalFormatting>
  <conditionalFormatting sqref="M485:M488">
    <cfRule type="expression" dxfId="323" priority="371">
      <formula>ISBLANK(M485)</formula>
    </cfRule>
  </conditionalFormatting>
  <conditionalFormatting sqref="F482">
    <cfRule type="expression" dxfId="322" priority="370">
      <formula>ISBLANK(F482)</formula>
    </cfRule>
  </conditionalFormatting>
  <conditionalFormatting sqref="F485:F486">
    <cfRule type="expression" dxfId="321" priority="369">
      <formula>ISBLANK(F485)</formula>
    </cfRule>
  </conditionalFormatting>
  <conditionalFormatting sqref="F489:F490">
    <cfRule type="expression" dxfId="320" priority="368">
      <formula>ISBLANK(F489)</formula>
    </cfRule>
  </conditionalFormatting>
  <conditionalFormatting sqref="F493:F494">
    <cfRule type="expression" dxfId="319" priority="367">
      <formula>ISBLANK(F493)</formula>
    </cfRule>
  </conditionalFormatting>
  <conditionalFormatting sqref="F342">
    <cfRule type="expression" dxfId="318" priority="366">
      <formula>ISBLANK(F342)</formula>
    </cfRule>
  </conditionalFormatting>
  <conditionalFormatting sqref="F178">
    <cfRule type="expression" dxfId="317" priority="365">
      <formula>ISBLANK(F178)</formula>
    </cfRule>
  </conditionalFormatting>
  <conditionalFormatting sqref="F174">
    <cfRule type="expression" dxfId="316" priority="364">
      <formula>ISBLANK(F174)</formula>
    </cfRule>
  </conditionalFormatting>
  <conditionalFormatting sqref="F162">
    <cfRule type="expression" dxfId="315" priority="363">
      <formula>ISBLANK(F162)</formula>
    </cfRule>
  </conditionalFormatting>
  <conditionalFormatting sqref="F158">
    <cfRule type="expression" dxfId="314" priority="362">
      <formula>ISBLANK(F158)</formula>
    </cfRule>
  </conditionalFormatting>
  <conditionalFormatting sqref="F501">
    <cfRule type="expression" dxfId="313" priority="361">
      <formula>ISBLANK(F501)</formula>
    </cfRule>
  </conditionalFormatting>
  <conditionalFormatting sqref="N504:N510">
    <cfRule type="expression" dxfId="312" priority="360">
      <formula>ISBLANK(N504)</formula>
    </cfRule>
  </conditionalFormatting>
  <conditionalFormatting sqref="M555:M558">
    <cfRule type="expression" dxfId="311" priority="355">
      <formula>ISBLANK(M555)</formula>
    </cfRule>
  </conditionalFormatting>
  <conditionalFormatting sqref="M595:N614">
    <cfRule type="expression" dxfId="310" priority="352">
      <formula>ISBLANK(M595)</formula>
    </cfRule>
  </conditionalFormatting>
  <conditionalFormatting sqref="M626:M627 M629">
    <cfRule type="expression" dxfId="309" priority="346">
      <formula>ISBLANK(M626)</formula>
    </cfRule>
  </conditionalFormatting>
  <conditionalFormatting sqref="M628">
    <cfRule type="expression" dxfId="308" priority="345">
      <formula>ISBLANK(M628)</formula>
    </cfRule>
  </conditionalFormatting>
  <conditionalFormatting sqref="M647:M656">
    <cfRule type="expression" dxfId="307" priority="344">
      <formula>ISBLANK(M647)</formula>
    </cfRule>
  </conditionalFormatting>
  <conditionalFormatting sqref="R766:R767">
    <cfRule type="expression" dxfId="306" priority="334">
      <formula>ISBLANK(R766)</formula>
    </cfRule>
  </conditionalFormatting>
  <conditionalFormatting sqref="P764:P767">
    <cfRule type="expression" dxfId="305" priority="338">
      <formula>ISBLANK(P764)</formula>
    </cfRule>
  </conditionalFormatting>
  <conditionalFormatting sqref="Q766:Q767 Q764">
    <cfRule type="expression" dxfId="304" priority="337">
      <formula>ISBLANK(Q764)</formula>
    </cfRule>
  </conditionalFormatting>
  <conditionalFormatting sqref="S764">
    <cfRule type="expression" dxfId="303" priority="336">
      <formula>ISBLANK(S764)</formula>
    </cfRule>
  </conditionalFormatting>
  <conditionalFormatting sqref="S766:S767">
    <cfRule type="expression" dxfId="302" priority="335">
      <formula>ISBLANK(S766)</formula>
    </cfRule>
  </conditionalFormatting>
  <conditionalFormatting sqref="R764">
    <cfRule type="expression" dxfId="301" priority="333">
      <formula>ISBLANK(R764)</formula>
    </cfRule>
  </conditionalFormatting>
  <conditionalFormatting sqref="O764:O767">
    <cfRule type="expression" dxfId="300" priority="332">
      <formula>ISBLANK(O764)</formula>
    </cfRule>
  </conditionalFormatting>
  <conditionalFormatting sqref="N764:N767">
    <cfRule type="expression" dxfId="299" priority="331">
      <formula>ISBLANK(N764)</formula>
    </cfRule>
  </conditionalFormatting>
  <conditionalFormatting sqref="W407:W410">
    <cfRule type="expression" dxfId="298" priority="314">
      <formula>ISBLANK(W407)</formula>
    </cfRule>
  </conditionalFormatting>
  <conditionalFormatting sqref="F761">
    <cfRule type="expression" dxfId="297" priority="330">
      <formula>ISBLANK(F761)</formula>
    </cfRule>
  </conditionalFormatting>
  <conditionalFormatting sqref="F762">
    <cfRule type="expression" dxfId="296" priority="329">
      <formula>ISBLANK(F762)</formula>
    </cfRule>
  </conditionalFormatting>
  <conditionalFormatting sqref="F803:F804">
    <cfRule type="expression" dxfId="295" priority="328">
      <formula>ISBLANK(F803)</formula>
    </cfRule>
  </conditionalFormatting>
  <conditionalFormatting sqref="F805:F806">
    <cfRule type="expression" dxfId="294" priority="327">
      <formula>ISBLANK(F805)</formula>
    </cfRule>
  </conditionalFormatting>
  <conditionalFormatting sqref="M807:M810">
    <cfRule type="expression" dxfId="293" priority="326">
      <formula>ISBLANK(M807)</formula>
    </cfRule>
  </conditionalFormatting>
  <conditionalFormatting sqref="P808:V818">
    <cfRule type="expression" dxfId="292" priority="321">
      <formula>ISBLANK(P808)</formula>
    </cfRule>
  </conditionalFormatting>
  <conditionalFormatting sqref="M812:M815">
    <cfRule type="expression" dxfId="291" priority="320">
      <formula>ISBLANK(M812)</formula>
    </cfRule>
  </conditionalFormatting>
  <conditionalFormatting sqref="M817 M819:M820">
    <cfRule type="expression" dxfId="290" priority="319">
      <formula>ISBLANK(M817)</formula>
    </cfRule>
  </conditionalFormatting>
  <conditionalFormatting sqref="M818">
    <cfRule type="expression" dxfId="289" priority="318">
      <formula>ISBLANK(M818)</formula>
    </cfRule>
  </conditionalFormatting>
  <conditionalFormatting sqref="F807 F809:F810">
    <cfRule type="expression" dxfId="288" priority="317">
      <formula>ISBLANK(F807)</formula>
    </cfRule>
  </conditionalFormatting>
  <conditionalFormatting sqref="F808">
    <cfRule type="expression" dxfId="287" priority="316">
      <formula>ISBLANK(F808)</formula>
    </cfRule>
  </conditionalFormatting>
  <conditionalFormatting sqref="F419:F422">
    <cfRule type="expression" dxfId="286" priority="315">
      <formula>ISBLANK(F419)</formula>
    </cfRule>
  </conditionalFormatting>
  <conditionalFormatting sqref="R865:R890 P864:R864 O864:O890">
    <cfRule type="expression" dxfId="285" priority="311">
      <formula>ISBLANK(O864)</formula>
    </cfRule>
  </conditionalFormatting>
  <conditionalFormatting sqref="P864:Q890">
    <cfRule type="expression" dxfId="284" priority="310">
      <formula>ISBLANK(P864)</formula>
    </cfRule>
  </conditionalFormatting>
  <conditionalFormatting sqref="S864:S890">
    <cfRule type="expression" dxfId="283" priority="305">
      <formula>ISBLANK(S864)</formula>
    </cfRule>
  </conditionalFormatting>
  <conditionalFormatting sqref="T864:U890">
    <cfRule type="expression" dxfId="282" priority="302">
      <formula>ISBLANK(T864)</formula>
    </cfRule>
  </conditionalFormatting>
  <conditionalFormatting sqref="P913:P919">
    <cfRule type="expression" dxfId="281" priority="301">
      <formula>ISBLANK(P913)</formula>
    </cfRule>
  </conditionalFormatting>
  <conditionalFormatting sqref="F915 F917:F918">
    <cfRule type="expression" dxfId="280" priority="298">
      <formula>ISBLANK(F915)</formula>
    </cfRule>
  </conditionalFormatting>
  <conditionalFormatting sqref="F919 F921:F922">
    <cfRule type="expression" dxfId="279" priority="297">
      <formula>ISBLANK(F919)</formula>
    </cfRule>
  </conditionalFormatting>
  <conditionalFormatting sqref="F923 F925:F926">
    <cfRule type="expression" dxfId="278" priority="296">
      <formula>ISBLANK(F923)</formula>
    </cfRule>
  </conditionalFormatting>
  <conditionalFormatting sqref="F927 F929:F930">
    <cfRule type="expression" dxfId="277" priority="295">
      <formula>ISBLANK(F927)</formula>
    </cfRule>
  </conditionalFormatting>
  <conditionalFormatting sqref="F931 F933:F934">
    <cfRule type="expression" dxfId="276" priority="294">
      <formula>ISBLANK(F931)</formula>
    </cfRule>
  </conditionalFormatting>
  <conditionalFormatting sqref="F935 F937:F938">
    <cfRule type="expression" dxfId="275" priority="293">
      <formula>ISBLANK(F935)</formula>
    </cfRule>
  </conditionalFormatting>
  <conditionalFormatting sqref="F942">
    <cfRule type="expression" dxfId="274" priority="292">
      <formula>ISBLANK(F942)</formula>
    </cfRule>
  </conditionalFormatting>
  <conditionalFormatting sqref="O948:O957">
    <cfRule type="expression" dxfId="273" priority="291">
      <formula>ISBLANK(O948)</formula>
    </cfRule>
  </conditionalFormatting>
  <conditionalFormatting sqref="F947:F949">
    <cfRule type="expression" dxfId="272" priority="286">
      <formula>ISBLANK(F947)</formula>
    </cfRule>
  </conditionalFormatting>
  <conditionalFormatting sqref="F950">
    <cfRule type="expression" dxfId="271" priority="285">
      <formula>ISBLANK(F950)</formula>
    </cfRule>
  </conditionalFormatting>
  <conditionalFormatting sqref="F951:F953">
    <cfRule type="expression" dxfId="270" priority="284">
      <formula>ISBLANK(F951)</formula>
    </cfRule>
  </conditionalFormatting>
  <conditionalFormatting sqref="F954">
    <cfRule type="expression" dxfId="269" priority="283">
      <formula>ISBLANK(F954)</formula>
    </cfRule>
  </conditionalFormatting>
  <conditionalFormatting sqref="M1025:M1028">
    <cfRule type="expression" dxfId="268" priority="282">
      <formula>ISBLANK(M1025)</formula>
    </cfRule>
  </conditionalFormatting>
  <conditionalFormatting sqref="P1026:V1036">
    <cfRule type="expression" dxfId="267" priority="277">
      <formula>ISBLANK(P1026)</formula>
    </cfRule>
  </conditionalFormatting>
  <conditionalFormatting sqref="M1030:M1033">
    <cfRule type="expression" dxfId="266" priority="276">
      <formula>ISBLANK(M1030)</formula>
    </cfRule>
  </conditionalFormatting>
  <conditionalFormatting sqref="M1035 M1037:M1038">
    <cfRule type="expression" dxfId="265" priority="275">
      <formula>ISBLANK(M1035)</formula>
    </cfRule>
  </conditionalFormatting>
  <conditionalFormatting sqref="M1036">
    <cfRule type="expression" dxfId="264" priority="274">
      <formula>ISBLANK(M1036)</formula>
    </cfRule>
  </conditionalFormatting>
  <conditionalFormatting sqref="F1023 F1025:F1026">
    <cfRule type="expression" dxfId="263" priority="273">
      <formula>ISBLANK(F1023)</formula>
    </cfRule>
  </conditionalFormatting>
  <conditionalFormatting sqref="F1029:F1030">
    <cfRule type="expression" dxfId="262" priority="272">
      <formula>ISBLANK(F1029)</formula>
    </cfRule>
  </conditionalFormatting>
  <conditionalFormatting sqref="F1033:F1034">
    <cfRule type="expression" dxfId="261" priority="271">
      <formula>ISBLANK(F1033)</formula>
    </cfRule>
  </conditionalFormatting>
  <conditionalFormatting sqref="R1047:R1067">
    <cfRule type="expression" dxfId="260" priority="270">
      <formula>ISBLANK(R1047)</formula>
    </cfRule>
  </conditionalFormatting>
  <conditionalFormatting sqref="S1047:S1067">
    <cfRule type="expression" dxfId="259" priority="267">
      <formula>ISBLANK(S1047)</formula>
    </cfRule>
  </conditionalFormatting>
  <conditionalFormatting sqref="T1047:T1067">
    <cfRule type="expression" dxfId="258" priority="265">
      <formula>ISBLANK(T1047)</formula>
    </cfRule>
  </conditionalFormatting>
  <conditionalFormatting sqref="M1132">
    <cfRule type="expression" dxfId="257" priority="257">
      <formula>ISBLANK(M1132)</formula>
    </cfRule>
  </conditionalFormatting>
  <conditionalFormatting sqref="M1133">
    <cfRule type="expression" dxfId="256" priority="256">
      <formula>ISBLANK(M1133)</formula>
    </cfRule>
  </conditionalFormatting>
  <conditionalFormatting sqref="F1121">
    <cfRule type="expression" dxfId="255" priority="255">
      <formula>ISBLANK(F1121)</formula>
    </cfRule>
  </conditionalFormatting>
  <conditionalFormatting sqref="F1122">
    <cfRule type="expression" dxfId="254" priority="254">
      <formula>ISBLANK(F1122)</formula>
    </cfRule>
  </conditionalFormatting>
  <conditionalFormatting sqref="F1125">
    <cfRule type="expression" dxfId="253" priority="253">
      <formula>ISBLANK(F1125)</formula>
    </cfRule>
  </conditionalFormatting>
  <conditionalFormatting sqref="F1126">
    <cfRule type="expression" dxfId="252" priority="252">
      <formula>ISBLANK(F1126)</formula>
    </cfRule>
  </conditionalFormatting>
  <conditionalFormatting sqref="F1129">
    <cfRule type="expression" dxfId="251" priority="251">
      <formula>ISBLANK(F1129)</formula>
    </cfRule>
  </conditionalFormatting>
  <conditionalFormatting sqref="F1130">
    <cfRule type="expression" dxfId="250" priority="250">
      <formula>ISBLANK(F1130)</formula>
    </cfRule>
  </conditionalFormatting>
  <conditionalFormatting sqref="O1166:O1182">
    <cfRule type="expression" dxfId="249" priority="249">
      <formula>ISBLANK(O1166)</formula>
    </cfRule>
  </conditionalFormatting>
  <conditionalFormatting sqref="O63:O65">
    <cfRule type="expression" dxfId="248" priority="91">
      <formula>ISBLANK(O63)</formula>
    </cfRule>
  </conditionalFormatting>
  <conditionalFormatting sqref="R1166:R1185">
    <cfRule type="expression" dxfId="247" priority="247">
      <formula>ISBLANK(R1166)</formula>
    </cfRule>
  </conditionalFormatting>
  <conditionalFormatting sqref="O1183:O1185">
    <cfRule type="expression" dxfId="246" priority="244">
      <formula>ISBLANK(O1183)</formula>
    </cfRule>
  </conditionalFormatting>
  <conditionalFormatting sqref="O1260:O1279">
    <cfRule type="expression" dxfId="245" priority="243">
      <formula>ISBLANK(O1260)</formula>
    </cfRule>
  </conditionalFormatting>
  <conditionalFormatting sqref="R1260:R1279">
    <cfRule type="expression" dxfId="244" priority="236">
      <formula>ISBLANK(R1260)</formula>
    </cfRule>
  </conditionalFormatting>
  <conditionalFormatting sqref="M1281:O1307">
    <cfRule type="expression" dxfId="243" priority="219">
      <formula>ISBLANK(M1281)</formula>
    </cfRule>
  </conditionalFormatting>
  <conditionalFormatting sqref="P1342:P1361">
    <cfRule type="expression" dxfId="242" priority="198">
      <formula>ISBLANK(P1342)</formula>
    </cfRule>
  </conditionalFormatting>
  <conditionalFormatting sqref="S1342:S1361">
    <cfRule type="expression" dxfId="241" priority="195">
      <formula>ISBLANK(S1342)</formula>
    </cfRule>
  </conditionalFormatting>
  <conditionalFormatting sqref="O1439:O1460">
    <cfRule type="expression" dxfId="240" priority="188">
      <formula>ISBLANK(O1439)</formula>
    </cfRule>
  </conditionalFormatting>
  <conditionalFormatting sqref="R1439:S1460">
    <cfRule type="expression" dxfId="239" priority="186">
      <formula>ISBLANK(R1439)</formula>
    </cfRule>
  </conditionalFormatting>
  <conditionalFormatting sqref="O1506:O1524">
    <cfRule type="expression" dxfId="238" priority="180">
      <formula>ISBLANK(O1506)</formula>
    </cfRule>
  </conditionalFormatting>
  <conditionalFormatting sqref="R1506:S1524">
    <cfRule type="expression" dxfId="237" priority="178">
      <formula>ISBLANK(R1506)</formula>
    </cfRule>
  </conditionalFormatting>
  <conditionalFormatting sqref="O1615:O1628">
    <cfRule type="expression" dxfId="236" priority="172">
      <formula>ISBLANK(O1615)</formula>
    </cfRule>
  </conditionalFormatting>
  <conditionalFormatting sqref="Q1615:R1628">
    <cfRule type="expression" dxfId="235" priority="170">
      <formula>ISBLANK(Q1615)</formula>
    </cfRule>
  </conditionalFormatting>
  <conditionalFormatting sqref="O1649:O1661">
    <cfRule type="expression" dxfId="234" priority="164">
      <formula>ISBLANK(O1649)</formula>
    </cfRule>
  </conditionalFormatting>
  <conditionalFormatting sqref="Q1649:R1661">
    <cfRule type="expression" dxfId="233" priority="162">
      <formula>ISBLANK(Q1649)</formula>
    </cfRule>
  </conditionalFormatting>
  <conditionalFormatting sqref="M1709:M1733">
    <cfRule type="expression" dxfId="232" priority="156">
      <formula>ISBLANK(M1709)</formula>
    </cfRule>
  </conditionalFormatting>
  <conditionalFormatting sqref="O1709:P1733">
    <cfRule type="expression" dxfId="231" priority="153">
      <formula>ISBLANK(O1709)</formula>
    </cfRule>
  </conditionalFormatting>
  <conditionalFormatting sqref="M1807:M1810">
    <cfRule type="expression" dxfId="230" priority="144">
      <formula>ISBLANK(M1807)</formula>
    </cfRule>
  </conditionalFormatting>
  <conditionalFormatting sqref="N1408:N1416">
    <cfRule type="expression" dxfId="229" priority="143">
      <formula>ISBLANK(N1408)</formula>
    </cfRule>
  </conditionalFormatting>
  <conditionalFormatting sqref="P1417:Q1418">
    <cfRule type="expression" dxfId="228" priority="141">
      <formula>ISBLANK(P1417)</formula>
    </cfRule>
  </conditionalFormatting>
  <conditionalFormatting sqref="P1406:Q1416">
    <cfRule type="expression" dxfId="227" priority="130">
      <formula>ISBLANK(P1406)</formula>
    </cfRule>
  </conditionalFormatting>
  <conditionalFormatting sqref="P1799">
    <cfRule type="expression" dxfId="226" priority="119">
      <formula>ISBLANK(P1799)</formula>
    </cfRule>
  </conditionalFormatting>
  <conditionalFormatting sqref="P1801:P1802">
    <cfRule type="expression" dxfId="225" priority="118">
      <formula>ISBLANK(P1801)</formula>
    </cfRule>
  </conditionalFormatting>
  <conditionalFormatting sqref="F1801:F1802">
    <cfRule type="expression" dxfId="224" priority="117">
      <formula>ISBLANK(F1801)</formula>
    </cfRule>
  </conditionalFormatting>
  <conditionalFormatting sqref="F1805:F1806">
    <cfRule type="expression" dxfId="223" priority="116">
      <formula>ISBLANK(F1805)</formula>
    </cfRule>
  </conditionalFormatting>
  <conditionalFormatting sqref="N1812">
    <cfRule type="expression" dxfId="222" priority="115">
      <formula>ISBLANK(N1812)</formula>
    </cfRule>
  </conditionalFormatting>
  <conditionalFormatting sqref="N1814:N1815">
    <cfRule type="expression" dxfId="221" priority="114">
      <formula>ISBLANK(N1814)</formula>
    </cfRule>
  </conditionalFormatting>
  <conditionalFormatting sqref="F1813:F1814">
    <cfRule type="expression" dxfId="220" priority="113">
      <formula>ISBLANK(F1813)</formula>
    </cfRule>
  </conditionalFormatting>
  <conditionalFormatting sqref="F1821:F1822">
    <cfRule type="expression" dxfId="219" priority="112">
      <formula>ISBLANK(F1821)</formula>
    </cfRule>
  </conditionalFormatting>
  <conditionalFormatting sqref="F1825:F1826">
    <cfRule type="expression" dxfId="218" priority="111">
      <formula>ISBLANK(F1825)</formula>
    </cfRule>
  </conditionalFormatting>
  <conditionalFormatting sqref="F1829:F1830">
    <cfRule type="expression" dxfId="217" priority="110">
      <formula>ISBLANK(F1829)</formula>
    </cfRule>
  </conditionalFormatting>
  <conditionalFormatting sqref="F1833:F1834">
    <cfRule type="expression" dxfId="216" priority="109">
      <formula>ISBLANK(F1833)</formula>
    </cfRule>
  </conditionalFormatting>
  <conditionalFormatting sqref="F1837:F1838">
    <cfRule type="expression" dxfId="215" priority="108">
      <formula>ISBLANK(F1837)</formula>
    </cfRule>
  </conditionalFormatting>
  <conditionalFormatting sqref="F1841:F1842">
    <cfRule type="expression" dxfId="214" priority="107">
      <formula>ISBLANK(F1841)</formula>
    </cfRule>
  </conditionalFormatting>
  <conditionalFormatting sqref="F1845:F1846">
    <cfRule type="expression" dxfId="213" priority="106">
      <formula>ISBLANK(F1845)</formula>
    </cfRule>
  </conditionalFormatting>
  <conditionalFormatting sqref="F1849:F1850">
    <cfRule type="expression" dxfId="212" priority="105">
      <formula>ISBLANK(F1849)</formula>
    </cfRule>
  </conditionalFormatting>
  <conditionalFormatting sqref="F1853:F1854">
    <cfRule type="expression" dxfId="211" priority="104">
      <formula>ISBLANK(F1853)</formula>
    </cfRule>
  </conditionalFormatting>
  <conditionalFormatting sqref="F1857:F1858">
    <cfRule type="expression" dxfId="210" priority="103">
      <formula>ISBLANK(F1857)</formula>
    </cfRule>
  </conditionalFormatting>
  <conditionalFormatting sqref="F1861:F1862">
    <cfRule type="expression" dxfId="209" priority="102">
      <formula>ISBLANK(F1861)</formula>
    </cfRule>
  </conditionalFormatting>
  <conditionalFormatting sqref="F1865:F1866">
    <cfRule type="expression" dxfId="208" priority="101">
      <formula>ISBLANK(F1865)</formula>
    </cfRule>
  </conditionalFormatting>
  <conditionalFormatting sqref="F1024">
    <cfRule type="expression" dxfId="207" priority="100">
      <formula>ISBLANK(F1024)</formula>
    </cfRule>
  </conditionalFormatting>
  <conditionalFormatting sqref="F1021:F1022">
    <cfRule type="expression" dxfId="206" priority="99">
      <formula>ISBLANK(F1021)</formula>
    </cfRule>
  </conditionalFormatting>
  <conditionalFormatting sqref="N235">
    <cfRule type="expression" dxfId="205" priority="98">
      <formula>ISBLANK(N235)</formula>
    </cfRule>
  </conditionalFormatting>
  <conditionalFormatting sqref="N237:N238">
    <cfRule type="expression" dxfId="204" priority="97">
      <formula>ISBLANK(N237)</formula>
    </cfRule>
  </conditionalFormatting>
  <conditionalFormatting sqref="F246">
    <cfRule type="expression" dxfId="203" priority="96">
      <formula>ISBLANK(F246)</formula>
    </cfRule>
  </conditionalFormatting>
  <conditionalFormatting sqref="M151:M154">
    <cfRule type="expression" dxfId="202" priority="95">
      <formula>ISBLANK(M151)</formula>
    </cfRule>
  </conditionalFormatting>
  <conditionalFormatting sqref="F154">
    <cfRule type="expression" dxfId="201" priority="94">
      <formula>ISBLANK(F154)</formula>
    </cfRule>
  </conditionalFormatting>
  <conditionalFormatting sqref="F153">
    <cfRule type="expression" dxfId="200" priority="93">
      <formula>ISBLANK(F153)</formula>
    </cfRule>
  </conditionalFormatting>
  <conditionalFormatting sqref="F149">
    <cfRule type="expression" dxfId="199" priority="92">
      <formula>ISBLANK(F149)</formula>
    </cfRule>
  </conditionalFormatting>
  <conditionalFormatting sqref="F734">
    <cfRule type="expression" dxfId="198" priority="90">
      <formula>ISBLANK(F734)</formula>
    </cfRule>
  </conditionalFormatting>
  <conditionalFormatting sqref="F730">
    <cfRule type="expression" dxfId="197" priority="87">
      <formula>ISBLANK(F730)</formula>
    </cfRule>
  </conditionalFormatting>
  <conditionalFormatting sqref="F726">
    <cfRule type="expression" dxfId="196" priority="86">
      <formula>ISBLANK(F726)</formula>
    </cfRule>
  </conditionalFormatting>
  <conditionalFormatting sqref="F801:F802">
    <cfRule type="expression" dxfId="195" priority="85">
      <formula>ISBLANK(F801)</formula>
    </cfRule>
  </conditionalFormatting>
  <conditionalFormatting sqref="F1911:F1914">
    <cfRule type="expression" dxfId="194" priority="73">
      <formula>ISBLANK(F1911)</formula>
    </cfRule>
  </conditionalFormatting>
  <conditionalFormatting sqref="B1900:B1998">
    <cfRule type="expression" dxfId="193"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92" priority="83">
      <formula>ISBLANK(C1867)</formula>
    </cfRule>
  </conditionalFormatting>
  <conditionalFormatting sqref="F1869:F1870">
    <cfRule type="expression" dxfId="191" priority="82">
      <formula>ISBLANK(F1869)</formula>
    </cfRule>
  </conditionalFormatting>
  <conditionalFormatting sqref="F1874">
    <cfRule type="expression" dxfId="190" priority="81">
      <formula>ISBLANK(F1874)</formula>
    </cfRule>
  </conditionalFormatting>
  <conditionalFormatting sqref="F1878">
    <cfRule type="expression" dxfId="189" priority="80">
      <formula>ISBLANK(F1878)</formula>
    </cfRule>
  </conditionalFormatting>
  <conditionalFormatting sqref="F1882">
    <cfRule type="expression" dxfId="188" priority="79">
      <formula>ISBLANK(F1882)</formula>
    </cfRule>
  </conditionalFormatting>
  <conditionalFormatting sqref="F1974">
    <cfRule type="expression" dxfId="187" priority="78">
      <formula>ISBLANK(F1974)</formula>
    </cfRule>
  </conditionalFormatting>
  <conditionalFormatting sqref="F1977:F1978">
    <cfRule type="expression" dxfId="186" priority="77">
      <formula>ISBLANK(F1977)</formula>
    </cfRule>
  </conditionalFormatting>
  <conditionalFormatting sqref="F1981:F1982">
    <cfRule type="expression" dxfId="185" priority="76">
      <formula>ISBLANK(F1981)</formula>
    </cfRule>
  </conditionalFormatting>
  <conditionalFormatting sqref="F1985:F1986">
    <cfRule type="expression" dxfId="184" priority="75">
      <formula>ISBLANK(F1985)</formula>
    </cfRule>
  </conditionalFormatting>
  <conditionalFormatting sqref="F1993">
    <cfRule type="expression" dxfId="183" priority="74">
      <formula>ISBLANK(F1993)</formula>
    </cfRule>
  </conditionalFormatting>
  <conditionalFormatting sqref="J2001:K2008">
    <cfRule type="expression" dxfId="182" priority="72">
      <formula>ISBLANK(J2001)</formula>
    </cfRule>
  </conditionalFormatting>
  <conditionalFormatting sqref="J2009:K2011">
    <cfRule type="expression" dxfId="181" priority="71">
      <formula>ISBLANK(J2009)</formula>
    </cfRule>
  </conditionalFormatting>
  <conditionalFormatting sqref="B2000:B2002 B2004:B2006 B2008:B2010 B2012:B2014 B2016:B2018 B2020:B2022 B2024:B2026 B2028:B2030 B2032:B2034 B2036:B2038 B2040:B2042">
    <cfRule type="expression" dxfId="180"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9" priority="69">
      <formula>ISBLANK(C1999)</formula>
    </cfRule>
  </conditionalFormatting>
  <conditionalFormatting sqref="F2018">
    <cfRule type="expression" dxfId="178" priority="68">
      <formula>ISBLANK(F2018)</formula>
    </cfRule>
  </conditionalFormatting>
  <conditionalFormatting sqref="F2021:F2022">
    <cfRule type="expression" dxfId="177" priority="67">
      <formula>ISBLANK(F2021)</formula>
    </cfRule>
  </conditionalFormatting>
  <conditionalFormatting sqref="F2025:F2026">
    <cfRule type="expression" dxfId="176" priority="66">
      <formula>ISBLANK(F2025)</formula>
    </cfRule>
  </conditionalFormatting>
  <conditionalFormatting sqref="F2029:F2030">
    <cfRule type="expression" dxfId="175" priority="65">
      <formula>ISBLANK(F2029)</formula>
    </cfRule>
  </conditionalFormatting>
  <conditionalFormatting sqref="F2037">
    <cfRule type="expression" dxfId="174" priority="64">
      <formula>ISBLANK(F2037)</formula>
    </cfRule>
  </conditionalFormatting>
  <conditionalFormatting sqref="B1999:B2039">
    <cfRule type="expression" dxfId="173" priority="63">
      <formula>ISBLANK(B1999)</formula>
    </cfRule>
  </conditionalFormatting>
  <conditionalFormatting sqref="B1999">
    <cfRule type="expression" dxfId="172" priority="62">
      <formula>ISBLANK(B1999)</formula>
    </cfRule>
  </conditionalFormatting>
  <conditionalFormatting sqref="B2003">
    <cfRule type="expression" dxfId="171" priority="61">
      <formula>ISBLANK(B2003)</formula>
    </cfRule>
  </conditionalFormatting>
  <conditionalFormatting sqref="B2007">
    <cfRule type="expression" dxfId="170" priority="60">
      <formula>ISBLANK(B2007)</formula>
    </cfRule>
  </conditionalFormatting>
  <conditionalFormatting sqref="B2011">
    <cfRule type="expression" dxfId="169" priority="59">
      <formula>ISBLANK(B2011)</formula>
    </cfRule>
  </conditionalFormatting>
  <conditionalFormatting sqref="B2015">
    <cfRule type="expression" dxfId="168" priority="58">
      <formula>ISBLANK(B2015)</formula>
    </cfRule>
  </conditionalFormatting>
  <conditionalFormatting sqref="B2019">
    <cfRule type="expression" dxfId="167" priority="57">
      <formula>ISBLANK(B2019)</formula>
    </cfRule>
  </conditionalFormatting>
  <conditionalFormatting sqref="B2023">
    <cfRule type="expression" dxfId="166" priority="56">
      <formula>ISBLANK(B2023)</formula>
    </cfRule>
  </conditionalFormatting>
  <conditionalFormatting sqref="B2027">
    <cfRule type="expression" dxfId="165" priority="55">
      <formula>ISBLANK(B2027)</formula>
    </cfRule>
  </conditionalFormatting>
  <conditionalFormatting sqref="B2031">
    <cfRule type="expression" dxfId="164" priority="54">
      <formula>ISBLANK(B2031)</formula>
    </cfRule>
  </conditionalFormatting>
  <conditionalFormatting sqref="B2035">
    <cfRule type="expression" dxfId="163" priority="53">
      <formula>ISBLANK(B2035)</formula>
    </cfRule>
  </conditionalFormatting>
  <conditionalFormatting sqref="B2039">
    <cfRule type="expression" dxfId="162" priority="52">
      <formula>ISBLANK(B2039)</formula>
    </cfRule>
  </conditionalFormatting>
  <conditionalFormatting sqref="B2071">
    <cfRule type="expression" dxfId="161" priority="25">
      <formula>ISBLANK(B2071)</formula>
    </cfRule>
  </conditionalFormatting>
  <conditionalFormatting sqref="J2044:K2044">
    <cfRule type="expression" dxfId="160" priority="51">
      <formula>ISBLANK(J2044)</formula>
    </cfRule>
  </conditionalFormatting>
  <conditionalFormatting sqref="J2045:K2049">
    <cfRule type="expression" dxfId="159" priority="50">
      <formula>ISBLANK(J2045)</formula>
    </cfRule>
  </conditionalFormatting>
  <conditionalFormatting sqref="J2050:K2051">
    <cfRule type="expression" dxfId="158" priority="49">
      <formula>ISBLANK(J2050)</formula>
    </cfRule>
  </conditionalFormatting>
  <conditionalFormatting sqref="B2044:B2046 B2048:B2050 B2052:B2054 B2056:B2058 B2060:B2062 B2064:B2066 B2068:B2070 B2072:B2074">
    <cfRule type="expression" dxfId="157" priority="48">
      <formula>ISBLANK(B2044)</formula>
    </cfRule>
  </conditionalFormatting>
  <conditionalFormatting sqref="C2043:F2049 C2051:F2052 C2050:E2050 C2055:F2056 C2053:E2054 C2059:F2060 C2057:E2058 C2061:E2062 C2066:E2066 C2063:F2065 C2069:E2069 C2067:F2068 C2070:F2074">
    <cfRule type="expression" dxfId="156" priority="47">
      <formula>ISBLANK(C2043)</formula>
    </cfRule>
  </conditionalFormatting>
  <conditionalFormatting sqref="F2050">
    <cfRule type="expression" dxfId="155" priority="46">
      <formula>ISBLANK(F2050)</formula>
    </cfRule>
  </conditionalFormatting>
  <conditionalFormatting sqref="F2053:F2054">
    <cfRule type="expression" dxfId="154" priority="45">
      <formula>ISBLANK(F2053)</formula>
    </cfRule>
  </conditionalFormatting>
  <conditionalFormatting sqref="F2057:F2058">
    <cfRule type="expression" dxfId="153" priority="44">
      <formula>ISBLANK(F2057)</formula>
    </cfRule>
  </conditionalFormatting>
  <conditionalFormatting sqref="F2061:F2062">
    <cfRule type="expression" dxfId="152" priority="43">
      <formula>ISBLANK(F2061)</formula>
    </cfRule>
  </conditionalFormatting>
  <conditionalFormatting sqref="F2069">
    <cfRule type="expression" dxfId="151" priority="42">
      <formula>ISBLANK(F2069)</formula>
    </cfRule>
  </conditionalFormatting>
  <conditionalFormatting sqref="B2044:B2046 B2048:B2050 B2052:B2054 B2056:B2058 B2060:B2062 B2064:B2066 B2068:B2070">
    <cfRule type="expression" dxfId="150" priority="41">
      <formula>ISBLANK(B2044)</formula>
    </cfRule>
  </conditionalFormatting>
  <conditionalFormatting sqref="B2043">
    <cfRule type="expression" dxfId="149" priority="32">
      <formula>ISBLANK(B2043)</formula>
    </cfRule>
  </conditionalFormatting>
  <conditionalFormatting sqref="B2047">
    <cfRule type="expression" dxfId="148" priority="31">
      <formula>ISBLANK(B2047)</formula>
    </cfRule>
  </conditionalFormatting>
  <conditionalFormatting sqref="B2051">
    <cfRule type="expression" dxfId="147" priority="30">
      <formula>ISBLANK(B2051)</formula>
    </cfRule>
  </conditionalFormatting>
  <conditionalFormatting sqref="B2055">
    <cfRule type="expression" dxfId="146" priority="29">
      <formula>ISBLANK(B2055)</formula>
    </cfRule>
  </conditionalFormatting>
  <conditionalFormatting sqref="B2059">
    <cfRule type="expression" dxfId="145" priority="28">
      <formula>ISBLANK(B2059)</formula>
    </cfRule>
  </conditionalFormatting>
  <conditionalFormatting sqref="B2063">
    <cfRule type="expression" dxfId="144" priority="27">
      <formula>ISBLANK(B2063)</formula>
    </cfRule>
  </conditionalFormatting>
  <conditionalFormatting sqref="B2067">
    <cfRule type="expression" dxfId="143" priority="26">
      <formula>ISBLANK(B2067)</formula>
    </cfRule>
  </conditionalFormatting>
  <conditionalFormatting sqref="C2075:F2078">
    <cfRule type="expression" dxfId="142" priority="24">
      <formula>ISBLANK(C2075)</formula>
    </cfRule>
  </conditionalFormatting>
  <conditionalFormatting sqref="J2081:J2087">
    <cfRule type="expression" dxfId="141" priority="23">
      <formula>ISBLANK(J2081)</formula>
    </cfRule>
  </conditionalFormatting>
  <conditionalFormatting sqref="B2104:B2106">
    <cfRule type="duplicateValues" dxfId="140" priority="22"/>
  </conditionalFormatting>
  <conditionalFormatting sqref="B2079">
    <cfRule type="expression" dxfId="139" priority="7">
      <formula>ISBLANK(B2079)</formula>
    </cfRule>
  </conditionalFormatting>
  <conditionalFormatting sqref="B2080:B2082 B2084:B2086 B2088:B2090 B2092:B2094 B2096:B2098 B2100:B2102">
    <cfRule type="expression" dxfId="138" priority="21">
      <formula>ISBLANK(B2080)</formula>
    </cfRule>
  </conditionalFormatting>
  <conditionalFormatting sqref="C2079:F2080 C2083:F2084 C2081:E2082 C2087:F2088 C2085:E2086 C2089:E2090 C2094:E2094 C2091:F2093 C2097:E2097 C2095:F2096 C2098:F2102">
    <cfRule type="expression" dxfId="137" priority="20">
      <formula>ISBLANK(C2079)</formula>
    </cfRule>
  </conditionalFormatting>
  <conditionalFormatting sqref="F2081:F2082">
    <cfRule type="expression" dxfId="136" priority="19">
      <formula>ISBLANK(F2081)</formula>
    </cfRule>
  </conditionalFormatting>
  <conditionalFormatting sqref="F2085:F2086">
    <cfRule type="expression" dxfId="135" priority="18">
      <formula>ISBLANK(F2085)</formula>
    </cfRule>
  </conditionalFormatting>
  <conditionalFormatting sqref="F2089:F2090">
    <cfRule type="expression" dxfId="134" priority="17">
      <formula>ISBLANK(F2089)</formula>
    </cfRule>
  </conditionalFormatting>
  <conditionalFormatting sqref="F2097">
    <cfRule type="expression" dxfId="133" priority="16">
      <formula>ISBLANK(F2097)</formula>
    </cfRule>
  </conditionalFormatting>
  <conditionalFormatting sqref="B2080:B2082 B2084:B2086 B2088:B2090 B2092:B2094 B2096:B2098">
    <cfRule type="expression" dxfId="132" priority="15">
      <formula>ISBLANK(B2080)</formula>
    </cfRule>
  </conditionalFormatting>
  <conditionalFormatting sqref="C2103:F2106">
    <cfRule type="expression" dxfId="131" priority="8">
      <formula>ISBLANK(C2103)</formula>
    </cfRule>
  </conditionalFormatting>
  <conditionalFormatting sqref="B2083">
    <cfRule type="expression" dxfId="130" priority="6">
      <formula>ISBLANK(B2083)</formula>
    </cfRule>
  </conditionalFormatting>
  <conditionalFormatting sqref="B2087">
    <cfRule type="expression" dxfId="129" priority="5">
      <formula>ISBLANK(B2087)</formula>
    </cfRule>
  </conditionalFormatting>
  <conditionalFormatting sqref="B2091">
    <cfRule type="expression" dxfId="128" priority="4">
      <formula>ISBLANK(B2091)</formula>
    </cfRule>
  </conditionalFormatting>
  <conditionalFormatting sqref="B2095">
    <cfRule type="expression" dxfId="127" priority="3">
      <formula>ISBLANK(B2095)</formula>
    </cfRule>
  </conditionalFormatting>
  <conditionalFormatting sqref="B2099">
    <cfRule type="expression" dxfId="126" priority="2">
      <formula>ISBLANK(B2099)</formula>
    </cfRule>
  </conditionalFormatting>
  <conditionalFormatting sqref="B2103">
    <cfRule type="expression" dxfId="125"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2018-02-04T13:04:29Z</dcterms:modified>
</cp:coreProperties>
</file>