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urion-my.sharepoint.com/personal/jesse_brents_asurion_com/Documents/Desktop/Bootcamp/Starter_Code/"/>
    </mc:Choice>
  </mc:AlternateContent>
  <xr:revisionPtr revIDLastSave="583" documentId="8_{D6B961FF-E286-49B5-A4ED-ED2322A672B2}" xr6:coauthVersionLast="47" xr6:coauthVersionMax="47" xr10:uidLastSave="{A24CC514-8F76-4237-BA92-5F9B48F9A1C1}"/>
  <bookViews>
    <workbookView xWindow="19210" yWindow="120" windowWidth="19180" windowHeight="10080" activeTab="5" xr2:uid="{00000000-000D-0000-FFFF-FFFF00000000}"/>
  </bookViews>
  <sheets>
    <sheet name="Sheet1" sheetId="2" r:id="rId1"/>
    <sheet name="Sheet3" sheetId="4" r:id="rId2"/>
    <sheet name="Sheet5" sheetId="6" r:id="rId3"/>
    <sheet name="Crowdfunding" sheetId="1" r:id="rId4"/>
    <sheet name="Sheet6" sheetId="7" r:id="rId5"/>
    <sheet name="Sheet7" sheetId="8" r:id="rId6"/>
  </sheets>
  <definedNames>
    <definedName name="_xlnm._FilterDatabase" localSheetId="3" hidden="1">Crowdfunding!$A$1:$T$1001</definedName>
    <definedName name="_xlchart.v1.0" hidden="1">Sheet7!$E$2:$E$365</definedName>
    <definedName name="_xlchart.v1.1" hidden="1">Sheet7!$B$2:$B$566</definedName>
    <definedName name="_xlchart.v1.2" hidden="1">Sheet7!$B$2:$B$566</definedName>
  </definedNames>
  <calcPr calcId="191029"/>
  <pivotCaches>
    <pivotCache cacheId="8" r:id="rId7"/>
    <pivotCache cacheId="1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9" i="8" l="1"/>
  <c r="B590" i="8" s="1"/>
  <c r="B588" i="8"/>
  <c r="B587" i="8"/>
  <c r="B586" i="8"/>
  <c r="H374" i="8"/>
  <c r="H373" i="8"/>
  <c r="H371" i="8"/>
  <c r="H370" i="8"/>
  <c r="H369" i="8"/>
  <c r="H367" i="8"/>
  <c r="H368" i="8"/>
  <c r="B593" i="8" l="1"/>
  <c r="B592" i="8" l="1"/>
  <c r="E370" i="8"/>
  <c r="E369" i="8"/>
  <c r="E368" i="8"/>
  <c r="E372" i="8"/>
  <c r="E371" i="8"/>
  <c r="E367" i="8"/>
  <c r="B571" i="8"/>
  <c r="B570" i="8"/>
  <c r="B569" i="8"/>
  <c r="B582" i="8" s="1"/>
  <c r="B568" i="8"/>
  <c r="B573" i="8"/>
  <c r="B572" i="8"/>
  <c r="B576" i="8" l="1"/>
  <c r="B575" i="8"/>
  <c r="B577" i="8" s="1"/>
  <c r="B581" i="8"/>
  <c r="B583" i="8" s="1"/>
  <c r="D13" i="7" l="1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B13" i="7"/>
  <c r="B12" i="7"/>
  <c r="B11" i="7"/>
  <c r="B10" i="7"/>
  <c r="B9" i="7"/>
  <c r="B8" i="7"/>
  <c r="B7" i="7"/>
  <c r="B6" i="7"/>
  <c r="B5" i="7"/>
  <c r="B4" i="7"/>
  <c r="B3" i="7"/>
  <c r="C2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5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3" i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0" i="7" l="1"/>
  <c r="F10" i="7" s="1"/>
  <c r="E7" i="7"/>
  <c r="H7" i="7" s="1"/>
  <c r="E8" i="7"/>
  <c r="H8" i="7" s="1"/>
  <c r="E9" i="7"/>
  <c r="H9" i="7" s="1"/>
  <c r="E2" i="7"/>
  <c r="G2" i="7" s="1"/>
  <c r="E6" i="7"/>
  <c r="G6" i="7" s="1"/>
  <c r="E13" i="7"/>
  <c r="H13" i="7" s="1"/>
  <c r="E5" i="7"/>
  <c r="G5" i="7" s="1"/>
  <c r="E12" i="7"/>
  <c r="G12" i="7" s="1"/>
  <c r="E4" i="7"/>
  <c r="G4" i="7" s="1"/>
  <c r="F8" i="7"/>
  <c r="E11" i="7"/>
  <c r="G11" i="7" s="1"/>
  <c r="E3" i="7"/>
  <c r="G3" i="7" s="1"/>
  <c r="F7" i="7"/>
  <c r="G13" i="7" l="1"/>
  <c r="G9" i="7"/>
  <c r="G8" i="7"/>
  <c r="G7" i="7"/>
  <c r="H2" i="7"/>
  <c r="F12" i="7"/>
  <c r="H3" i="7"/>
  <c r="G10" i="7"/>
  <c r="H12" i="7"/>
  <c r="H10" i="7"/>
  <c r="H6" i="7"/>
  <c r="F5" i="7"/>
  <c r="F6" i="7"/>
  <c r="F2" i="7"/>
  <c r="F13" i="7"/>
  <c r="F9" i="7"/>
  <c r="F4" i="7"/>
  <c r="H4" i="7"/>
  <c r="F11" i="7"/>
  <c r="F3" i="7"/>
  <c r="H5" i="7"/>
  <c r="H11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<sst xmlns="http://schemas.openxmlformats.org/spreadsheetml/2006/main" count="7089" uniqueCount="2132">
  <si>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</si>
  <si>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</si>
  <si>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</si>
  <si>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</si>
  <si>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</si>
  <si>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</si>
  <si>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</si>
  <si>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</si>
  <si>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</si>
  <si>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</si>
  <si>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</si>
  <si>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</si>
  <si>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</si>
  <si>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</si>
  <si>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</si>
  <si>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</si>
  <si>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</si>
  <si>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</si>
  <si>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</si>
  <si>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</si>
  <si>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</si>
  <si>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</si>
  <si>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</si>
  <si>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</si>
  <si>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</si>
  <si>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</si>
  <si>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</si>
  <si>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</si>
  <si>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</si>
  <si>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</si>
  <si>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</si>
  <si>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</si>
  <si>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</si>
  <si>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</si>
  <si>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</si>
  <si>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</si>
  <si>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</si>
  <si>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</si>
  <si>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</si>
  <si>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</si>
  <si>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</si>
  <si>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</si>
  <si>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</si>
  <si>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</si>
  <si>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</si>
  <si>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</si>
  <si>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</si>
  <si>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</si>
  <si>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</si>
  <si>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</si>
  <si>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</si>
  <si>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</si>
  <si>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</si>
  <si>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</si>
  <si>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</si>
  <si>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</si>
  <si>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</si>
  <si>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</si>
  <si>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</si>
  <si>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</si>
  <si>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</si>
  <si>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</si>
  <si>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</si>
  <si>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</si>
  <si>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</si>
  <si>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</si>
  <si>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</si>
  <si>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</si>
  <si>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</si>
  <si>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</si>
  <si>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</si>
  <si>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</si>
  <si>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</si>
  <si>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</si>
  <si>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</si>
  <si>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</si>
  <si>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</si>
  <si>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</si>
  <si>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</si>
  <si>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</si>
  <si>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</si>
  <si>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</si>
  <si>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</si>
  <si>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</si>
  <si>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</si>
  <si>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</si>
  <si>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</si>
  <si>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</si>
  <si>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</si>
  <si>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</si>
  <si>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</si>
  <si>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</si>
  <si>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</si>
  <si>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</si>
  <si>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</si>
  <si>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</si>
  <si>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</si>
  <si>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</si>
  <si>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</si>
  <si>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</si>
  <si>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</si>
  <si>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</si>
  <si>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</si>
  <si>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</si>
  <si>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</si>
  <si>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</si>
  <si>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</si>
  <si>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</si>
  <si>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</si>
  <si>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</si>
  <si>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</si>
  <si>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</si>
  <si>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</si>
  <si>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</si>
  <si>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</si>
  <si>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</si>
  <si>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</si>
  <si>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</si>
  <si>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</si>
  <si>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</si>
  <si>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</si>
  <si>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</si>
  <si>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</si>
  <si>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</si>
  <si>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</si>
  <si>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</si>
  <si>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</si>
  <si>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</si>
  <si>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</si>
  <si>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</si>
  <si>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</si>
  <si>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</si>
  <si>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</si>
  <si>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</si>
  <si>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</si>
  <si>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</si>
  <si>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</si>
  <si>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</si>
  <si>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</si>
  <si>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</si>
  <si>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</si>
  <si>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</si>
  <si>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</si>
  <si>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</si>
  <si>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</si>
  <si>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</si>
  <si>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</si>
  <si>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</si>
  <si>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</si>
  <si>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</si>
  <si>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</si>
  <si>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</si>
  <si>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</si>
  <si>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</si>
  <si>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</si>
  <si>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</si>
  <si>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</si>
  <si>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</si>
  <si>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</si>
  <si>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</si>
  <si>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</si>
  <si>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</si>
  <si>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</si>
  <si>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</si>
  <si>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</si>
  <si>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</si>
  <si>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</si>
  <si>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</si>
  <si>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</si>
  <si>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</si>
  <si>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</si>
  <si>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</si>
  <si>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</si>
  <si>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</si>
  <si>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</si>
  <si>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</si>
  <si>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</si>
  <si>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</si>
  <si>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</si>
  <si>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</si>
  <si>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</si>
  <si>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</si>
  <si>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</si>
  <si>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</si>
  <si>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</si>
  <si>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</si>
  <si>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</si>
  <si>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</si>
  <si>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</si>
  <si>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</si>
  <si>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</si>
  <si>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</si>
  <si>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</si>
  <si>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</si>
  <si>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</si>
  <si>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</si>
  <si>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</si>
  <si>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</si>
  <si>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</si>
  <si>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</si>
  <si>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</si>
  <si>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</si>
  <si>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</si>
  <si>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</si>
  <si>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</si>
  <si>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</si>
  <si>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</si>
  <si>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</si>
  <si>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</si>
  <si>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</si>
  <si>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</si>
  <si>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</si>
  <si>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</si>
  <si>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</si>
  <si>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</si>
  <si>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</si>
  <si>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</si>
  <si>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</si>
  <si>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</si>
  <si>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</si>
  <si>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</si>
  <si>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</si>
  <si>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</si>
  <si>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</si>
  <si>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</si>
  <si>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</si>
  <si>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</si>
  <si>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</si>
  <si>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</si>
  <si>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</si>
  <si>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</si>
  <si>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</si>
  <si>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</si>
  <si>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</si>
  <si>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</si>
  <si>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</si>
  <si>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</si>
  <si>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</si>
  <si>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</si>
  <si>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</si>
  <si>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</si>
  <si>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</si>
  <si>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</si>
  <si>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</si>
  <si>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</si>
  <si>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</si>
  <si>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</si>
  <si>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</si>
  <si>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</si>
  <si>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</si>
  <si>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</si>
  <si>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</si>
  <si>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</si>
  <si>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</si>
  <si>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</si>
  <si>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</si>
  <si>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</si>
  <si>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</si>
  <si>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</si>
  <si>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</si>
  <si>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</si>
  <si>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</si>
  <si>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</si>
  <si>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</si>
  <si>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</si>
  <si>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</si>
  <si>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</si>
  <si>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</si>
  <si>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</si>
  <si>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</si>
  <si>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</si>
  <si>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</si>
  <si>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</si>
  <si>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</si>
  <si>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</si>
  <si>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</si>
  <si>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</si>
  <si>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</si>
  <si>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</si>
  <si>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</si>
  <si>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</si>
  <si>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</si>
  <si>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</si>
  <si>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</si>
  <si>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</si>
  <si>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</si>
  <si>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</si>
  <si>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</si>
  <si>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</si>
  <si>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</si>
  <si>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</si>
  <si>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</si>
  <si>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</si>
  <si>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</si>
  <si>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</si>
  <si>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</si>
  <si>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</si>
  <si>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</si>
  <si>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</si>
  <si>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</si>
  <si>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</si>
  <si>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</si>
  <si>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</si>
  <si>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</si>
  <si>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</si>
  <si>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</si>
  <si>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</si>
  <si>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</si>
  <si>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</si>
  <si>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</si>
  <si>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</si>
  <si>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</si>
  <si>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</si>
  <si>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</si>
  <si>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</si>
  <si>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</si>
  <si>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</si>
  <si>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</si>
  <si>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</si>
  <si>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</si>
  <si>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</si>
  <si>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</si>
  <si>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</si>
  <si>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</si>
  <si>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</si>
  <si>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</si>
  <si>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</si>
  <si>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</si>
  <si>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</si>
  <si>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</si>
  <si>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</si>
  <si>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</si>
  <si>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</si>
  <si>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</si>
  <si>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</si>
  <si>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</si>
  <si>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</si>
  <si>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</si>
  <si>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</si>
  <si>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</si>
  <si>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</si>
  <si>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</si>
  <si>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</si>
  <si>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</si>
  <si>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</si>
  <si>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</si>
  <si>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</si>
  <si>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</si>
  <si>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</si>
  <si>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</si>
  <si>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</si>
  <si>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</si>
  <si>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</si>
  <si>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</si>
  <si>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</si>
  <si>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</si>
  <si>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</si>
  <si>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</si>
  <si>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</si>
  <si>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</si>
  <si>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</si>
  <si>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</si>
  <si>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</si>
  <si>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</si>
  <si>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</si>
  <si>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</si>
  <si>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</si>
  <si>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</si>
  <si>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</si>
  <si>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</si>
  <si>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</si>
  <si>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</si>
  <si>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</si>
  <si>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</si>
  <si>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</si>
  <si>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</si>
  <si>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</si>
  <si>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</si>
  <si>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</si>
  <si>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</si>
  <si>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</si>
  <si>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</si>
  <si>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</si>
  <si>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</si>
  <si>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</si>
  <si>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</si>
  <si>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</si>
  <si>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</si>
  <si>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</si>
  <si>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</si>
  <si>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</si>
  <si>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</si>
  <si>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</si>
  <si>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</si>
  <si>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</si>
  <si>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</si>
  <si>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</si>
  <si>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</si>
  <si>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</si>
  <si>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</si>
  <si>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</si>
  <si>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</si>
  <si>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</si>
  <si>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</si>
  <si>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</si>
  <si>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</si>
  <si>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</si>
  <si>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</si>
  <si>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</si>
  <si>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</si>
  <si>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</si>
  <si>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</si>
  <si>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</si>
  <si>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</si>
  <si>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</si>
  <si>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</si>
  <si>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</si>
  <si>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</si>
  <si>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</si>
  <si>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</si>
  <si>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</si>
  <si>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</si>
  <si>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</si>
  <si>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</si>
  <si>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</si>
  <si>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</si>
  <si>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</si>
  <si>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</si>
  <si>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</si>
  <si>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</si>
  <si>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</si>
  <si>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</si>
  <si>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</si>
  <si>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</si>
  <si>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</si>
  <si>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</si>
  <si>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</si>
  <si>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</si>
  <si>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</si>
  <si>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</si>
  <si>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</si>
  <si>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</si>
  <si>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</si>
  <si>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</si>
  <si>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</si>
  <si>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</si>
  <si>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</si>
  <si>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</si>
  <si>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</si>
  <si>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</si>
  <si>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</si>
  <si>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</si>
  <si>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</si>
  <si>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</si>
  <si>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</si>
  <si>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</si>
  <si>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</si>
  <si>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</si>
  <si>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</si>
  <si>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</si>
  <si>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</si>
  <si>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</si>
  <si>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</si>
  <si>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</si>
  <si>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</si>
  <si>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</si>
  <si>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</si>
  <si>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</si>
  <si>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</si>
  <si>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</si>
  <si>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</si>
  <si>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</si>
  <si>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</si>
  <si>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</si>
  <si>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</si>
  <si>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</si>
  <si>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</si>
  <si>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</si>
  <si>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</si>
  <si>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</si>
  <si>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</si>
  <si>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</si>
  <si>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</si>
  <si>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</si>
  <si>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</si>
  <si>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</si>
  <si>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</si>
  <si>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</si>
  <si>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</si>
  <si>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</si>
  <si>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</si>
  <si>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</si>
  <si>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</si>
  <si>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</si>
  <si>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</si>
  <si>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</si>
  <si>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</si>
  <si>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</si>
  <si>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</si>
  <si>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</si>
  <si>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</si>
  <si>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</si>
  <si>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</si>
  <si>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</si>
  <si>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</si>
  <si>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</si>
  <si>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</si>
  <si>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</si>
  <si>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</si>
  <si>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</si>
  <si>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</si>
  <si>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</si>
  <si>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</si>
  <si>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</si>
  <si>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</si>
  <si>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</si>
  <si>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</si>
  <si>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</si>
  <si>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</si>
  <si>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</si>
  <si>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</si>
  <si>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</si>
  <si>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</si>
  <si>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</si>
  <si>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</si>
  <si>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</si>
  <si>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</si>
  <si>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</si>
  <si>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</si>
  <si>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</si>
  <si>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</si>
  <si>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</si>
  <si>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</si>
  <si>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</si>
  <si>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</si>
  <si>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</si>
  <si>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</si>
  <si>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</si>
  <si>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</si>
  <si>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</si>
  <si>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</si>
  <si>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</si>
  <si>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</si>
  <si>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</si>
  <si>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</si>
  <si>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</si>
  <si>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</si>
  <si>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</si>
  <si>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</si>
  <si>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</si>
  <si>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</si>
  <si>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</si>
  <si>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</si>
  <si>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</si>
  <si>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</si>
  <si>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</si>
  <si>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</si>
  <si>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</si>
  <si>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</si>
  <si>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</si>
  <si>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</si>
  <si>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</si>
  <si>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</si>
  <si>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</si>
  <si>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</si>
  <si>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</si>
  <si>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</si>
  <si>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</si>
  <si>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</si>
  <si>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</si>
  <si>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</si>
  <si>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</si>
  <si>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</si>
  <si>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</si>
  <si>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</si>
  <si>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</si>
  <si>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</si>
  <si>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</si>
  <si>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</si>
  <si>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</si>
  <si>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</si>
  <si>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</si>
  <si>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</si>
  <si>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</si>
  <si>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</si>
  <si>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</si>
  <si>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</si>
  <si>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</si>
  <si>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</si>
  <si>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</si>
  <si>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</si>
  <si>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</si>
  <si>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</si>
  <si>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</si>
  <si>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</si>
  <si>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</si>
  <si>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</si>
  <si>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</si>
  <si>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</si>
  <si>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</si>
  <si>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</si>
  <si>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</si>
  <si>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</si>
  <si>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</si>
  <si>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</si>
  <si>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</si>
  <si>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</si>
  <si>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</si>
  <si>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</si>
  <si>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</si>
  <si>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</si>
  <si>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</si>
  <si>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</si>
  <si>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</si>
  <si>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</si>
  <si>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</si>
  <si>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</si>
  <si>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</si>
  <si>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</si>
  <si>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</si>
  <si>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</si>
  <si>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</si>
  <si>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</si>
  <si>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</si>
  <si>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</si>
  <si>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</si>
  <si>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</si>
  <si>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</si>
  <si>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</si>
  <si>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</si>
  <si>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</si>
  <si>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</si>
  <si>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</si>
  <si>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</si>
  <si>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</si>
  <si>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</si>
  <si>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</si>
  <si>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</si>
  <si>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</si>
  <si>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</si>
  <si>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</si>
  <si>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</si>
  <si>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</si>
  <si>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</si>
  <si>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</si>
  <si>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</si>
  <si>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</si>
  <si>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</si>
  <si>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</si>
  <si>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</si>
  <si>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</si>
  <si>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</si>
  <si>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</si>
  <si>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</si>
  <si>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</si>
  <si>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</si>
  <si>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</si>
  <si>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</si>
  <si>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</si>
  <si>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</si>
  <si>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</si>
  <si>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</si>
  <si>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</si>
  <si>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</si>
  <si>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</si>
  <si>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</si>
  <si>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</si>
  <si>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</si>
  <si>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</si>
  <si>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</si>
  <si>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</si>
  <si>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</si>
  <si>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</si>
  <si>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</si>
  <si>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</si>
  <si>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</si>
  <si>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</si>
  <si>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</si>
  <si>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</si>
  <si>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</si>
  <si>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</si>
  <si>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</si>
  <si>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</si>
  <si>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</si>
  <si>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</si>
  <si>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</si>
  <si>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</si>
  <si>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</si>
  <si>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</si>
  <si>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</si>
  <si>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</si>
  <si>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</si>
  <si>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</si>
  <si>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</si>
  <si>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</si>
  <si>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</si>
  <si>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</si>
  <si>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</si>
  <si>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</si>
  <si>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</si>
  <si>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</si>
  <si>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</si>
  <si>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</si>
  <si>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</si>
  <si>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</si>
  <si>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</si>
  <si>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</si>
  <si>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</si>
  <si>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</si>
  <si>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</si>
  <si>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</si>
  <si>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</si>
  <si>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</si>
  <si>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</si>
  <si>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</si>
  <si>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</si>
  <si>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</si>
  <si>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</si>
  <si>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</si>
  <si>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</si>
  <si>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</si>
  <si>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</si>
  <si>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</si>
  <si>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</si>
  <si>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</si>
  <si>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</si>
  <si>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</si>
  <si>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</si>
  <si>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</si>
  <si>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</si>
  <si>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</si>
  <si>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</si>
  <si>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</si>
  <si>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</si>
  <si>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</si>
  <si>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</si>
  <si>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</si>
  <si>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</si>
  <si>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</si>
  <si>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</si>
  <si>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</si>
  <si>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</si>
  <si>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</si>
  <si>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</si>
  <si>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</si>
  <si>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</si>
  <si>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</si>
  <si>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</si>
  <si>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</si>
  <si>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</si>
  <si>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</si>
  <si>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</si>
  <si>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</si>
  <si>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</si>
  <si>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</si>
  <si>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</si>
  <si>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</si>
  <si>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</si>
  <si>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</si>
  <si>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</si>
  <si>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</si>
  <si>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</si>
  <si>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</si>
  <si>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</si>
  <si>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</si>
  <si>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</si>
  <si>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</si>
  <si>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</si>
  <si>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</si>
  <si>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</si>
  <si>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</si>
  <si>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</si>
  <si>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</si>
  <si>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</si>
  <si>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</si>
  <si>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</si>
  <si>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</si>
  <si>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</si>
  <si>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</si>
  <si>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</si>
  <si>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</si>
  <si>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</si>
  <si>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</si>
  <si>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</si>
  <si>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</si>
  <si>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</si>
  <si>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</si>
  <si>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</si>
  <si>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</si>
  <si>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</si>
  <si>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</si>
  <si>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</si>
  <si>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</si>
  <si>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</si>
  <si>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</si>
  <si>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</si>
  <si>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</si>
  <si>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</si>
  <si>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</si>
  <si>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</si>
  <si>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</si>
  <si>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</si>
  <si>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</si>
  <si>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</si>
  <si>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</si>
  <si>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</si>
  <si>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</si>
  <si>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</si>
  <si>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</si>
  <si>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</si>
  <si>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</si>
  <si>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</si>
  <si>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</si>
  <si>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</si>
  <si>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</si>
  <si>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</si>
  <si>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</si>
  <si>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</si>
  <si>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</si>
  <si>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</si>
  <si>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</si>
  <si>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</si>
  <si>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</si>
  <si>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</si>
  <si>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</si>
  <si>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</si>
  <si>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</si>
  <si>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</si>
  <si>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</si>
  <si>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</si>
  <si>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</si>
  <si>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</si>
  <si>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</si>
  <si>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</si>
  <si>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</si>
  <si>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</si>
  <si>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</si>
  <si>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</si>
  <si>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</si>
  <si>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</si>
  <si>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</si>
  <si>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</si>
  <si>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</si>
  <si>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</si>
  <si>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</si>
  <si>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</si>
  <si>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</si>
  <si>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</si>
  <si>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</si>
  <si>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</si>
  <si>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</si>
  <si>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</si>
  <si>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</si>
  <si>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</si>
  <si>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</si>
  <si>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</si>
  <si>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</si>
  <si>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</si>
  <si>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</si>
  <si>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</si>
  <si>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</si>
  <si>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</si>
  <si>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</si>
  <si>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</si>
  <si>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</si>
  <si>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</si>
  <si>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</si>
  <si>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</si>
  <si>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</si>
  <si>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</si>
  <si>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</si>
  <si>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</si>
  <si>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</si>
  <si>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</si>
  <si>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</si>
  <si>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</si>
  <si>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</si>
  <si>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</si>
  <si>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</si>
  <si>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</si>
  <si>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</si>
  <si>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</si>
  <si>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</si>
  <si>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</si>
  <si>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</si>
  <si>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</si>
  <si>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</si>
  <si>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</si>
  <si>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</si>
  <si>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</si>
  <si>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</si>
  <si>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</si>
  <si>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</si>
  <si>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</si>
  <si>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</si>
  <si>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</si>
  <si>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</si>
  <si>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</si>
  <si>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</si>
  <si>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</si>
  <si>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</si>
  <si>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</si>
  <si>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</si>
  <si>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</si>
  <si>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</si>
  <si>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</si>
  <si>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</si>
  <si>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</si>
  <si>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</si>
  <si>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</si>
  <si>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</si>
  <si>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</si>
  <si>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</si>
  <si>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</si>
  <si>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</si>
  <si>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</si>
  <si>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</si>
  <si>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</si>
  <si>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</si>
  <si>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</si>
  <si>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</si>
  <si>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</si>
  <si>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</si>
  <si>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</si>
  <si>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</si>
  <si>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</si>
  <si>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</si>
  <si>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</si>
  <si>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</si>
  <si>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</si>
  <si>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</si>
  <si>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</si>
  <si>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</si>
  <si>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</si>
  <si>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</si>
  <si>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</si>
  <si>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</si>
  <si>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</si>
  <si>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</si>
  <si>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</si>
  <si>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</si>
  <si>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</si>
  <si>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</si>
  <si>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</si>
  <si>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</si>
  <si>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</si>
  <si>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</si>
  <si>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</si>
  <si>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</si>
  <si>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</si>
  <si>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</si>
  <si>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</si>
  <si>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</si>
  <si>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</si>
  <si>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</si>
  <si>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</si>
  <si>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</si>
  <si>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</si>
  <si>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</si>
  <si>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</si>
  <si>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</si>
  <si>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</si>
  <si>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</si>
  <si>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</si>
  <si>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</si>
  <si>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</si>
  <si>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</si>
  <si>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</si>
  <si>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</si>
  <si>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</si>
  <si>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</si>
  <si>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</si>
  <si>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</si>
  <si>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</si>
  <si>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</si>
  <si>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</si>
  <si>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</si>
  <si>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</si>
  <si>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</si>
  <si>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</si>
  <si>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</si>
  <si>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</si>
  <si>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</si>
  <si>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</si>
  <si>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</si>
  <si>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</si>
  <si>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</si>
  <si>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</si>
  <si>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</si>
  <si>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</si>
  <si>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</si>
  <si>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</si>
  <si>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</si>
  <si>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</si>
  <si>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</si>
  <si>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</si>
  <si>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</si>
  <si>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</si>
  <si>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</si>
  <si>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</si>
  <si>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</si>
  <si>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</si>
  <si>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</si>
  <si>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</si>
  <si>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</si>
  <si>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</si>
  <si>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</si>
  <si>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</si>
  <si>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</si>
  <si>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</si>
  <si>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</si>
  <si>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</si>
  <si>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</si>
  <si>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</si>
  <si>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</si>
  <si>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</si>
  <si>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</si>
  <si>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</si>
  <si>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</si>
  <si>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</si>
  <si>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</si>
  <si>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</si>
  <si>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</si>
  <si>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</si>
  <si>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</si>
  <si>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</si>
  <si>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</si>
  <si>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</si>
  <si>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</si>
  <si>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</si>
  <si>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</si>
  <si>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</si>
  <si>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</si>
  <si>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</si>
  <si>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</si>
  <si>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</si>
  <si>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</si>
  <si>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</si>
  <si>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</si>
  <si>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</si>
  <si>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</si>
  <si>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</si>
  <si>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</si>
  <si>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</si>
  <si>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</si>
  <si>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</si>
  <si>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</si>
  <si>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</si>
  <si>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</si>
  <si>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</si>
  <si>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</si>
  <si>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</si>
  <si>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</si>
  <si>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</si>
  <si>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</si>
  <si>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</si>
  <si>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</si>
  <si>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</si>
  <si>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</si>
  <si>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</si>
  <si>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</si>
  <si>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</si>
  <si>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</si>
  <si>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</si>
  <si>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</si>
  <si>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</si>
  <si>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</si>
  <si>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</si>
  <si>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</si>
  <si>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</si>
  <si>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</si>
  <si>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</si>
  <si>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</si>
  <si>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</si>
  <si>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</si>
  <si>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</si>
  <si>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</si>
  <si>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</si>
  <si>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</si>
  <si>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</si>
  <si>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</si>
  <si>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</si>
  <si>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</si>
  <si>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</si>
  <si>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</si>
  <si>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</si>
  <si>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</si>
  <si>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</si>
  <si>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</si>
  <si>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</si>
  <si>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</si>
  <si>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</si>
  <si>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</si>
  <si>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</si>
  <si>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</si>
  <si>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</si>
  <si>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</si>
  <si>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</si>
  <si>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</si>
  <si>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</si>
  <si>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</si>
  <si>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</si>
  <si>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</si>
  <si>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</si>
  <si>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</si>
  <si>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</si>
  <si>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</si>
  <si>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</si>
  <si>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</si>
  <si>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</si>
  <si>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</si>
  <si>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</si>
  <si>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</si>
  <si>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</si>
  <si>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</si>
  <si>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</si>
  <si>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</si>
  <si>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</si>
  <si>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</si>
  <si>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</si>
  <si>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</si>
  <si>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</si>
  <si>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</si>
  <si>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</si>
  <si>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</si>
  <si>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</si>
  <si>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</si>
  <si>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</si>
  <si>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</si>
  <si>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</si>
  <si>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</si>
  <si>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</si>
  <si>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</si>
  <si>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</si>
  <si>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</si>
  <si>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</si>
  <si>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</si>
  <si>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</si>
  <si>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</si>
  <si>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</si>
  <si>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</si>
  <si>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</si>
  <si>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</si>
  <si>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</si>
  <si>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</si>
  <si>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</si>
  <si>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</si>
  <si>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</si>
  <si>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</si>
  <si>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</si>
  <si>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</si>
  <si>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</si>
  <si>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</si>
  <si>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</si>
  <si>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</si>
  <si>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</si>
  <si>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</si>
  <si>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</si>
  <si>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</si>
  <si>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</si>
  <si>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</si>
  <si>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</si>
  <si>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</si>
  <si>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</si>
  <si>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</si>
  <si>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</si>
  <si>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</si>
  <si>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</si>
  <si>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</si>
  <si>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</si>
  <si>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</si>
  <si>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</si>
  <si>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</si>
  <si>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</si>
  <si>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</si>
  <si>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</si>
  <si>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</si>
  <si>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</si>
  <si>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</si>
  <si>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</si>
  <si>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</si>
  <si>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</si>
  <si>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</si>
  <si>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</si>
  <si>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</si>
  <si>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</si>
  <si>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</si>
  <si>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</si>
  <si>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</si>
  <si>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</si>
  <si>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</si>
  <si>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</si>
  <si>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</si>
  <si>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</si>
  <si>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</si>
  <si>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</si>
  <si>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</si>
  <si>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</si>
  <si>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</si>
  <si>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</si>
  <si>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</si>
  <si>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</si>
  <si>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</si>
  <si>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</si>
  <si>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</si>
  <si>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</si>
  <si>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</si>
  <si>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</si>
  <si>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</si>
  <si>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</si>
  <si>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</si>
  <si>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</si>
  <si>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</si>
  <si>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</si>
  <si>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</si>
  <si>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</si>
  <si>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</si>
  <si>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</si>
  <si>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</si>
  <si>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</si>
  <si>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</si>
  <si>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</si>
  <si>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</si>
  <si>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</si>
  <si>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</si>
  <si>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</si>
  <si>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</si>
  <si>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</si>
  <si>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</si>
  <si>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</si>
  <si>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</si>
  <si>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</si>
  <si>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</si>
  <si>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</si>
  <si>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</si>
  <si>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</si>
  <si>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</si>
  <si>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</si>
  <si>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</si>
  <si>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</si>
  <si>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</si>
  <si>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</si>
  <si>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</si>
  <si>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</si>
  <si>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</si>
  <si>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</si>
  <si>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</si>
  <si>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</si>
  <si>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</si>
  <si>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</si>
  <si>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</si>
  <si>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</si>
  <si>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</si>
  <si>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</si>
  <si>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</si>
  <si>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</si>
  <si>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</si>
  <si>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</si>
  <si>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</si>
  <si>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</si>
  <si>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</si>
  <si>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</si>
  <si>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</si>
  <si>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</si>
  <si>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</si>
  <si>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</si>
  <si>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</si>
  <si>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</si>
  <si>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</si>
  <si>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</si>
  <si>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</si>
  <si>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</si>
  <si>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</si>
  <si>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</si>
  <si>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</si>
  <si>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</si>
  <si>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</si>
  <si>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</si>
  <si>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</si>
  <si>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</si>
  <si>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</si>
  <si>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</si>
  <si>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</si>
  <si>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</si>
  <si>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</si>
  <si>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</si>
  <si>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</si>
  <si>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</si>
  <si>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</si>
  <si>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</si>
  <si>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</si>
  <si>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</si>
  <si>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</si>
  <si>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</si>
  <si>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</si>
  <si>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</si>
  <si>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</si>
  <si>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</si>
  <si>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</si>
  <si>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</si>
  <si>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</si>
  <si>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</si>
  <si>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</si>
  <si>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</si>
  <si>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</si>
  <si>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</si>
  <si>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</si>
  <si>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</si>
  <si>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</si>
  <si>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</si>
  <si>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</si>
  <si>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</si>
  <si>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</si>
  <si>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</si>
  <si>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</si>
  <si>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</si>
  <si>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</si>
  <si>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</si>
  <si>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</si>
  <si>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</si>
  <si>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</si>
  <si>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</si>
  <si>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</si>
  <si>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</si>
  <si>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</si>
  <si>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</si>
  <si>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</si>
  <si>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</si>
  <si>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</si>
  <si>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</si>
  <si>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</si>
  <si>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</si>
  <si>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</si>
  <si>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</si>
  <si>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</si>
  <si>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</si>
  <si>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</si>
  <si>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</si>
  <si>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</si>
  <si>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</si>
  <si>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</si>
  <si>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</si>
  <si>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</si>
  <si>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</si>
  <si>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</si>
  <si>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</si>
  <si>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</si>
  <si>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</si>
  <si>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</si>
  <si>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</si>
  <si>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</si>
  <si>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</si>
  <si>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</si>
  <si>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</si>
  <si>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</si>
  <si>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</si>
  <si>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</si>
  <si>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</si>
  <si>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</si>
  <si>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</si>
  <si>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</si>
  <si>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</si>
  <si>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</si>
  <si>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</si>
  <si>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</si>
  <si>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</si>
  <si>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</si>
  <si>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</si>
  <si>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</si>
  <si>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</si>
  <si>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</si>
  <si>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</si>
  <si>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</si>
  <si>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</si>
  <si>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</si>
  <si>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</si>
  <si>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</si>
  <si>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</si>
  <si>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</si>
  <si>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</si>
  <si>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</si>
  <si>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</si>
  <si>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</si>
  <si>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</si>
  <si>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</si>
  <si>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</si>
  <si>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</si>
  <si>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</si>
  <si>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</si>
  <si>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</si>
  <si>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</si>
  <si>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</si>
  <si>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</si>
  <si>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</si>
  <si>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</si>
  <si>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</si>
  <si>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</si>
  <si>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</si>
  <si>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</si>
  <si>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</si>
  <si>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</si>
  <si>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</si>
  <si>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</si>
  <si>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</si>
  <si>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</si>
  <si>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</si>
  <si>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</si>
  <si>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</si>
  <si>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</si>
  <si>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</si>
  <si>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</si>
  <si>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</si>
  <si>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</si>
  <si>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</si>
  <si>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</si>
  <si>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</si>
  <si>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</si>
  <si>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</si>
  <si>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</si>
  <si>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</si>
  <si>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</si>
  <si>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</si>
  <si>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</si>
  <si>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</si>
  <si>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</si>
  <si>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</si>
  <si>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</si>
  <si>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</si>
  <si>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</si>
  <si>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</si>
  <si>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</si>
  <si>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</si>
  <si>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</si>
  <si>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</si>
  <si>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</si>
  <si>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</si>
  <si>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</si>
  <si>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</si>
  <si>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</si>
  <si>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</si>
  <si>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</si>
  <si>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</si>
  <si>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</si>
  <si>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</si>
  <si>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</si>
  <si>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</si>
  <si>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</si>
  <si>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</si>
  <si>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</si>
  <si>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</si>
  <si>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</si>
  <si>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</si>
  <si>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</si>
  <si>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</si>
  <si>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</si>
  <si>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</si>
  <si>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</si>
  <si>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</si>
  <si>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</si>
  <si>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</si>
  <si>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</si>
  <si>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</si>
  <si>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</si>
  <si>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</si>
  <si>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</si>
  <si>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</si>
  <si>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</si>
  <si>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</si>
  <si>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</si>
  <si>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</si>
  <si>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</si>
  <si>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</si>
  <si>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</si>
  <si>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</si>
  <si>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</si>
  <si>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</si>
  <si>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</si>
  <si>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</si>
  <si>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</si>
  <si>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</si>
  <si>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</si>
  <si>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</si>
  <si>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</si>
  <si>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</si>
  <si>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</si>
  <si>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</si>
  <si>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</si>
  <si>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</si>
  <si>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</si>
  <si>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</si>
  <si>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</si>
  <si>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</si>
  <si>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</si>
  <si>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</si>
  <si>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</si>
  <si>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</si>
  <si>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</si>
  <si>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</si>
  <si>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</si>
  <si>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</si>
  <si>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</si>
  <si>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</si>
  <si>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</si>
  <si>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</si>
  <si>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</si>
  <si>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</si>
  <si>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</si>
  <si>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</si>
  <si>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</si>
  <si>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</si>
  <si>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</si>
  <si>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</si>
  <si>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</si>
  <si>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</si>
  <si>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</si>
  <si>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</si>
  <si>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</si>
  <si>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</si>
  <si>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</si>
  <si>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</si>
  <si>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</si>
  <si>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</si>
  <si>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</si>
  <si>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</si>
  <si>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</si>
  <si>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</si>
  <si>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</si>
  <si>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</si>
  <si>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</si>
  <si>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</si>
  <si>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</si>
  <si>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</si>
  <si>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</si>
  <si>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</si>
  <si>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</si>
  <si>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</si>
  <si>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</si>
  <si>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</si>
  <si>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</si>
  <si>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</si>
  <si>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</si>
  <si>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</si>
  <si>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</si>
  <si>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</si>
  <si>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</si>
  <si>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</si>
  <si>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</si>
  <si>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</si>
  <si>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</si>
  <si>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</si>
  <si>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</si>
  <si>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</si>
  <si>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</si>
  <si>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</si>
  <si>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</si>
  <si>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</si>
  <si>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</si>
  <si>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</si>
  <si>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</si>
  <si>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</si>
  <si>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</si>
  <si>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</si>
  <si>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</si>
  <si>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</si>
  <si>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</si>
  <si>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</si>
  <si>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</si>
  <si>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</si>
  <si>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</si>
  <si>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</si>
  <si>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</si>
  <si>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</si>
  <si>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</si>
  <si>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</si>
  <si>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</si>
  <si>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</si>
  <si>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</si>
  <si>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</si>
  <si>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</si>
  <si>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</si>
  <si>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</si>
  <si>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</si>
  <si>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</si>
  <si>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</si>
  <si>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</si>
  <si>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</si>
  <si>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</si>
  <si>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</si>
  <si>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</si>
  <si>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</si>
  <si>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</si>
  <si>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</si>
  <si>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</si>
  <si>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</si>
  <si>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</si>
  <si>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</si>
  <si>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</si>
  <si>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</si>
  <si>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</si>
  <si>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</si>
  <si>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</si>
  <si>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</si>
  <si>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</si>
  <si>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</si>
  <si>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</si>
  <si>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</si>
  <si>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</si>
  <si>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</si>
  <si>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</si>
  <si>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</si>
  <si>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</si>
  <si>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</si>
  <si>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</si>
  <si>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</si>
  <si>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</si>
  <si>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</si>
  <si>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</si>
  <si>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</si>
  <si>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</si>
  <si>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</si>
  <si>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</si>
  <si>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</si>
  <si>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</si>
  <si>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</si>
  <si>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</si>
  <si>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</si>
  <si>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</si>
  <si>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</si>
  <si>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</si>
  <si>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</si>
  <si>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</si>
  <si>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</si>
  <si>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</si>
  <si>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</si>
  <si>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</si>
  <si>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</si>
  <si>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</si>
  <si>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</si>
  <si>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</si>
  <si>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</si>
  <si>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</si>
  <si>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</si>
  <si>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</si>
  <si>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</si>
  <si>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</si>
  <si>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</si>
  <si>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</si>
  <si>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</si>
  <si>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</si>
  <si>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</si>
  <si>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</si>
  <si>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</si>
  <si>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</si>
  <si>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</si>
  <si>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</si>
  <si>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</si>
  <si>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</si>
  <si>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</si>
  <si>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</si>
  <si>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</si>
  <si>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</si>
  <si>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</si>
  <si>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</si>
  <si>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</si>
  <si>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</si>
  <si>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</si>
  <si>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</si>
  <si>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</si>
  <si>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</si>
  <si>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</si>
  <si>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</si>
  <si>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</si>
  <si>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</si>
  <si>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</si>
  <si>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</si>
  <si>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</si>
  <si>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</si>
  <si>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</si>
  <si>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</si>
  <si>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</si>
  <si>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</si>
  <si>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</si>
  <si>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</si>
  <si>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</si>
  <si>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</si>
  <si>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</si>
  <si>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</si>
  <si>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</si>
  <si>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</si>
  <si>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</si>
  <si>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</si>
  <si>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</si>
  <si>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</si>
  <si>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</si>
  <si>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</si>
  <si>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</si>
  <si>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</si>
  <si>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</si>
  <si>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</si>
  <si>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</si>
  <si>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</si>
  <si>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</si>
  <si>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</si>
  <si>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</si>
  <si>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</si>
  <si>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</si>
  <si>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</si>
  <si>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</si>
  <si>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</si>
  <si>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</si>
  <si>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</si>
  <si>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</si>
  <si>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</si>
  <si>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</si>
  <si>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</si>
  <si>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</si>
  <si>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</si>
  <si>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</si>
  <si>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</si>
  <si>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</si>
  <si>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</si>
  <si>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</si>
  <si>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</si>
  <si>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</si>
  <si>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</si>
  <si>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</si>
  <si>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</si>
  <si>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</si>
  <si>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</si>
  <si>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</si>
  <si>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</si>
  <si>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</si>
  <si>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</si>
  <si>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</si>
  <si>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</si>
  <si>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</si>
  <si>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</si>
  <si>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</si>
  <si>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</si>
  <si>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</si>
  <si>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</si>
  <si>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</si>
  <si>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</si>
  <si>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</si>
  <si>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</si>
  <si>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</si>
  <si>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</si>
  <si>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</si>
  <si>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</si>
  <si>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</si>
  <si>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</si>
  <si>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</si>
  <si>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</si>
  <si>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</si>
  <si>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</si>
  <si>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</si>
  <si>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</si>
  <si>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</si>
  <si>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</si>
  <si>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</si>
  <si>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</si>
  <si>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</si>
  <si>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</si>
  <si>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</si>
  <si>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</si>
  <si>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</si>
  <si>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</si>
  <si>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</si>
  <si>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</si>
  <si>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</si>
  <si>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</si>
  <si>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</si>
  <si>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</si>
  <si>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</si>
  <si>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</si>
  <si>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</si>
  <si>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</si>
  <si>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</si>
  <si>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</si>
  <si>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</si>
  <si>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</si>
  <si>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</si>
  <si>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</si>
  <si>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</si>
  <si>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</si>
  <si>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</si>
  <si>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</si>
  <si>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</si>
  <si>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</si>
  <si>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</si>
  <si>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</si>
  <si>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</si>
  <si>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</si>
  <si>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</si>
  <si>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</si>
  <si>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</si>
  <si>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</si>
  <si>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</si>
  <si>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</si>
  <si>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</si>
  <si>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</si>
  <si>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</si>
  <si>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</si>
  <si>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</si>
  <si>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</si>
  <si>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</si>
  <si>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</si>
  <si>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</si>
  <si>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</si>
  <si>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</si>
  <si>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</si>
  <si>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</si>
  <si>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</si>
  <si>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</si>
  <si>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</si>
  <si>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</si>
  <si>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</si>
  <si>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</si>
  <si>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</si>
  <si>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</si>
  <si>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</si>
  <si>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</si>
  <si>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</si>
  <si>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</si>
  <si>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</si>
  <si>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</si>
  <si>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</si>
  <si>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</si>
  <si>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</si>
  <si>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</si>
  <si>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</si>
  <si>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</si>
  <si>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</si>
  <si>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</si>
  <si>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</si>
  <si>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</si>
  <si>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</si>
  <si>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</si>
  <si>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</si>
  <si>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</si>
  <si>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</si>
  <si>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</si>
  <si>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</si>
  <si>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</si>
  <si>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</si>
  <si>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</si>
  <si>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</si>
  <si>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</si>
  <si>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</si>
  <si>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</si>
  <si>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</si>
  <si>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</si>
  <si>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</si>
  <si>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</si>
  <si>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</si>
  <si>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</si>
  <si>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</si>
  <si>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</si>
  <si>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</si>
  <si>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</si>
  <si>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</si>
  <si>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</si>
  <si>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</si>
  <si>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</si>
  <si>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</si>
  <si>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</si>
  <si>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</si>
  <si>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</si>
  <si>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</si>
  <si>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</si>
  <si>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</si>
  <si>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</si>
  <si>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</si>
  <si>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</si>
  <si>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</si>
  <si>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</si>
  <si>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</si>
  <si>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</si>
  <si>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</si>
  <si>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</si>
  <si>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</si>
  <si>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</si>
  <si>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</si>
  <si>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</si>
  <si>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</si>
  <si>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</si>
  <si>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</si>
  <si>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</si>
  <si>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</si>
  <si>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</si>
  <si>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</si>
  <si>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</si>
  <si>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</si>
  <si>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</si>
  <si>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</si>
  <si>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</si>
  <si>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</si>
  <si>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</si>
  <si>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</si>
  <si>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</si>
  <si>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</si>
  <si>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</si>
  <si>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</si>
  <si>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</si>
  <si>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</si>
  <si>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</si>
  <si>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</si>
  <si>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</si>
  <si>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</si>
  <si>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</si>
  <si>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</si>
  <si>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</si>
  <si>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</si>
  <si>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</si>
  <si>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</si>
  <si>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</si>
  <si>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</si>
  <si>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</si>
  <si>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</si>
  <si>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</si>
  <si>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</si>
  <si>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</si>
  <si>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</si>
  <si>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</si>
  <si>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</si>
  <si>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</si>
  <si>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</si>
  <si>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</si>
  <si>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</si>
  <si>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</si>
  <si>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</si>
  <si>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</si>
  <si>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</si>
  <si>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</si>
  <si>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</si>
  <si>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</si>
  <si>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</si>
  <si>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</si>
  <si>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</si>
  <si>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</si>
  <si>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</si>
  <si>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</si>
  <si>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</si>
  <si>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</si>
  <si>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</si>
  <si>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</si>
  <si>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</si>
  <si>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</si>
  <si>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</si>
  <si>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</si>
  <si>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</si>
  <si>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</si>
  <si>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</si>
  <si>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</si>
  <si>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</si>
  <si>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</si>
  <si>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</si>
  <si>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</si>
  <si>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</si>
  <si>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</si>
  <si>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</si>
  <si>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</si>
  <si>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</si>
  <si>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</si>
  <si>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</si>
  <si>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</si>
  <si>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</si>
  <si>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</si>
  <si>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</si>
  <si>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</si>
  <si>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</si>
  <si>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</si>
  <si>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</si>
  <si>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</si>
  <si>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</si>
  <si>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</si>
  <si>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</si>
  <si>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</si>
  <si>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</si>
  <si>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</si>
  <si>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</si>
  <si>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</si>
  <si>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</si>
  <si>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</si>
  <si>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</si>
  <si>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</si>
  <si>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</si>
  <si>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</si>
  <si>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</si>
  <si>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</si>
  <si>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</si>
  <si>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</si>
  <si>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</si>
  <si>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</si>
  <si>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</si>
  <si>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</si>
  <si>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</si>
  <si>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</si>
  <si>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</si>
  <si>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</si>
  <si>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</si>
  <si>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</si>
  <si>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</si>
  <si>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</si>
  <si>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</si>
  <si>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</si>
  <si>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</si>
  <si>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</si>
  <si>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</si>
  <si>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</si>
  <si>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</si>
  <si>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</si>
  <si>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</si>
  <si>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</si>
  <si>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</si>
  <si>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</si>
  <si>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</si>
  <si>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</si>
  <si>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</si>
  <si>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</si>
  <si>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</si>
  <si>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</si>
  <si>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</si>
  <si>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</si>
  <si>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</si>
  <si>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</si>
  <si>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</si>
  <si>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</si>
  <si>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</si>
  <si>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</si>
  <si>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</si>
  <si>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</si>
  <si>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Sub-Category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</si>
  <si>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</si>
  <si>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</si>
  <si>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</si>
  <si>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</si>
  <si>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</si>
  <si>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</si>
  <si>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</si>
  <si>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</si>
  <si>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</si>
  <si>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</si>
  <si>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</si>
  <si>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</si>
  <si>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</si>
  <si>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</si>
  <si>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</si>
  <si>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</si>
  <si>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</si>
  <si>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</si>
  <si>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</si>
  <si>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</si>
  <si>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</si>
  <si>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</si>
  <si>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</si>
  <si>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</si>
  <si>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</si>
  <si>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</si>
  <si>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</si>
  <si>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</si>
  <si>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</si>
  <si>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</si>
  <si>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</si>
  <si>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</si>
  <si>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</si>
  <si>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</si>
  <si>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</si>
  <si>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</si>
  <si>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</si>
  <si>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</si>
  <si>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</si>
  <si>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</si>
  <si>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</si>
  <si>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</si>
  <si>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</si>
  <si>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</si>
  <si>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</si>
  <si>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</si>
  <si>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</si>
  <si>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</si>
  <si>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</si>
  <si>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</si>
  <si>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</si>
  <si>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</si>
  <si>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</si>
  <si>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</si>
  <si>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</si>
  <si>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</si>
  <si>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</si>
  <si>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</si>
  <si>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</si>
  <si>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</si>
  <si>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</si>
  <si>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</si>
  <si>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</si>
  <si>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</si>
  <si>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</si>
  <si>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</si>
  <si>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</si>
  <si>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</si>
  <si>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</si>
  <si>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</si>
  <si>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</si>
  <si>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</si>
  <si>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</si>
  <si>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 xml:space="preserve">Mean: </t>
  </si>
  <si>
    <t>Mean</t>
  </si>
  <si>
    <t xml:space="preserve">Variance: </t>
  </si>
  <si>
    <t>Variance</t>
  </si>
  <si>
    <t>Standard Deviation</t>
  </si>
  <si>
    <t>Standard Deviation:</t>
  </si>
  <si>
    <t xml:space="preserve">Median: </t>
  </si>
  <si>
    <t>Minimum:</t>
  </si>
  <si>
    <t xml:space="preserve">Maximum: </t>
  </si>
  <si>
    <t>Median</t>
  </si>
  <si>
    <t>Maximum</t>
  </si>
  <si>
    <t>Minimum</t>
  </si>
  <si>
    <t>Mean + 1SD</t>
  </si>
  <si>
    <t>Mean - 1SD</t>
  </si>
  <si>
    <t>Median + 1SD</t>
  </si>
  <si>
    <t>Median - 1SD</t>
  </si>
  <si>
    <t>Tot Variance</t>
  </si>
  <si>
    <t xml:space="preserve">First Quartile: </t>
  </si>
  <si>
    <t xml:space="preserve">Second Quartile: </t>
  </si>
  <si>
    <t xml:space="preserve">Third Quartile: </t>
  </si>
  <si>
    <t>Interquartile Range:</t>
  </si>
  <si>
    <t>Q1 - (1.5*IQR) Boundary:</t>
  </si>
  <si>
    <t>Q3 + (1.5*IQR) Boundary:</t>
  </si>
  <si>
    <t>Successful outcome has a taller plot</t>
  </si>
  <si>
    <t>Successful outcome has a thicker box</t>
  </si>
  <si>
    <t>Failure outcome has a box closer to the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</si>
</sst>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7" formatCode="0\_x000a_%"/>
    <numFmt numFmtId="182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7" fontId="16" fillId="0" borderId="0" xfId="42" applyNumberFormat="1" applyFont="1" applyAlignment="1">
      <alignment horizontal="center" wrapText="1"/>
    </xf>
    <xf numFmtId="177" fontId="0" fillId="0" borderId="0" xfId="42" applyNumberFormat="1" applyFont="1" applyAlignment="1">
      <alignment wrapText="1"/>
    </xf>
    <xf numFmtId="182" fontId="18" fillId="0" borderId="0" xfId="0" applyNumberFormat="1" applyFont="1"/>
    <xf numFmtId="0" fontId="0" fillId="0" borderId="0" xfId="0" applyBorder="1"/>
    <xf numFmtId="0" fontId="7" fillId="3" borderId="0" xfId="7" applyBorder="1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fgColor auto="1"/>
          <bgColor rgb="FF92D050"/>
        </patternFill>
      </fill>
    </dxf>
    <dxf>
      <font>
        <color auto="1"/>
      </font>
      <fill>
        <patternFill>
          <bgColor rgb="FFFF697B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auto="1"/>
          <bgColor rgb="FF92D050"/>
        </patternFill>
      </fill>
    </dxf>
    <dxf>
      <font>
        <color auto="1"/>
      </font>
      <fill>
        <patternFill>
          <bgColor rgb="FFFF697B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auto="1"/>
          <bgColor rgb="FF92D050"/>
        </patternFill>
      </fill>
    </dxf>
    <dxf>
      <font>
        <color auto="1"/>
      </font>
      <fill>
        <patternFill>
          <bgColor rgb="FFFF697B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1" defaultTableStyle="TableStyleMedium2" defaultPivotStyle="PivotStyleLight16">
    <tableStyle name="Invisible" pivot="0" table="0" count="0" xr9:uid="{3166D257-C424-49AB-9F8B-37B3A35A63FA}"/>
  </tableStyles>
  <colors>
    <mruColors>
      <color rgb="FFFF697B"/>
      <color rgb="FFFB6182"/>
      <color rgb="FF66CC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v1.xlsx]Sheet1!PivotTable1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solidFill>
              <a:srgbClr val="00B050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solidFill>
              <a:srgbClr val="00B0F0"/>
            </a:solidFill>
          </a:ln>
          <a:effectLst>
            <a:outerShdw blurRad="50800" dist="50800" dir="5400000" algn="ctr" rotWithShape="0">
              <a:srgbClr val="00B0F0"/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6CCFF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2060"/>
          </a:solidFill>
          <a:ln>
            <a:solidFill>
              <a:srgbClr val="002060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063476366758259E-2"/>
          <c:y val="2.8107989576076839E-2"/>
          <c:w val="0.81156714785651796"/>
          <c:h val="0.7401271465729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40-4111-BD3A-DD8076C9E5C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440-4111-BD3A-DD8076C9E5C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440-4111-BD3A-DD8076C9E5C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440-4111-BD3A-DD8076C9E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55236800"/>
        <c:axId val="1355237280"/>
      </c:barChart>
      <c:catAx>
        <c:axId val="135523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237280"/>
        <c:crosses val="autoZero"/>
        <c:auto val="1"/>
        <c:lblAlgn val="ctr"/>
        <c:lblOffset val="100"/>
        <c:noMultiLvlLbl val="0"/>
      </c:catAx>
      <c:valAx>
        <c:axId val="1355237280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236800"/>
        <c:crosses val="autoZero"/>
        <c:crossBetween val="between"/>
        <c:majorUnit val="50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v1.xlsx]Sheet3!PivotTable2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8-4282-9B2A-8A31D4EA711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08-4282-9B2A-8A31D4EA711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08-4282-9B2A-8A31D4EA711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08-4282-9B2A-8A31D4EA7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357743"/>
        <c:axId val="118358223"/>
      </c:barChart>
      <c:catAx>
        <c:axId val="11835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58223"/>
        <c:crosses val="autoZero"/>
        <c:auto val="1"/>
        <c:lblAlgn val="ctr"/>
        <c:lblOffset val="100"/>
        <c:noMultiLvlLbl val="0"/>
      </c:catAx>
      <c:valAx>
        <c:axId val="11835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5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v1.xlsx]Sheet5!PivotTable3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B-4CDE-9D61-C8A8FDAF2E49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B-4CDE-9D61-C8A8FDAF2E49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4B-4CDE-9D61-C8A8FDAF2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211696"/>
        <c:axId val="1238212656"/>
      </c:lineChart>
      <c:catAx>
        <c:axId val="123821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12656"/>
        <c:crosses val="autoZero"/>
        <c:auto val="1"/>
        <c:lblAlgn val="ctr"/>
        <c:lblOffset val="100"/>
        <c:noMultiLvlLbl val="0"/>
      </c:catAx>
      <c:valAx>
        <c:axId val="123821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1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Sheet6!$F$2:$F$13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1-4206-9D77-A124C5E3C368}"/>
            </c:ext>
          </c:extLst>
        </c:ser>
        <c:ser>
          <c:idx val="1"/>
          <c:order val="1"/>
          <c:tx>
            <c:strRef>
              <c:f>Sheet6!$G$1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Sheet6!$G$2:$G$13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61-4206-9D77-A124C5E3C368}"/>
            </c:ext>
          </c:extLst>
        </c:ser>
        <c:ser>
          <c:idx val="2"/>
          <c:order val="2"/>
          <c:tx>
            <c:strRef>
              <c:f>Sheet6!$H$1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Sheet6!$H$2:$H$13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61-4206-9D77-A124C5E3C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081520"/>
        <c:axId val="1573082000"/>
      </c:lineChart>
      <c:catAx>
        <c:axId val="157308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2000"/>
        <c:crosses val="autoZero"/>
        <c:auto val="1"/>
        <c:lblAlgn val="ctr"/>
        <c:lblOffset val="100"/>
        <c:noMultiLvlLbl val="0"/>
      </c:catAx>
      <c:valAx>
        <c:axId val="15730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</a:t>
          </a:r>
        </a:p>
      </cx:txPr>
    </cx:title>
    <cx:plotArea>
      <cx:plotAreaRegion>
        <cx:series layoutId="boxWhisker" uniqueId="{AE10DBA8-6BE3-4884-B743-B47069DD692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Successful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</a:t>
          </a:r>
        </a:p>
      </cx:txPr>
    </cx:title>
    <cx:plotArea>
      <cx:plotAreaRegion>
        <cx:series layoutId="boxWhisker" uniqueId="{8A123329-ABCA-4D6D-8419-EED7C6E2745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396874</xdr:colOff>
      <xdr:row>0</xdr:row>
      <xdr:rowOff>161924</xdr:rowOff>
    </xdr:from>
    <xdr:to>
      <xdr:col>19</xdr:col>
      <xdr:colOff>450850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3F928-DF1C-3DE5-EBB2-3DF510DC0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320674</xdr:colOff>
      <xdr:row>2</xdr:row>
      <xdr:rowOff>136524</xdr:rowOff>
    </xdr:from>
    <xdr:to>
      <xdr:col>17</xdr:col>
      <xdr:colOff>609599</xdr:colOff>
      <xdr:row>23</xdr:row>
      <xdr:rowOff>120649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4E8364-4B75-71E3-83A3-7205F5689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306387</xdr:colOff>
      <xdr:row>3</xdr:row>
      <xdr:rowOff>17462</xdr:rowOff>
    </xdr:from>
    <xdr:to>
      <xdr:col>11</xdr:col>
      <xdr:colOff>573087</xdr:colOff>
      <xdr:row>16</xdr:row>
      <xdr:rowOff>160337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EC62CA-732E-0F4A-F8E1-B5DD123EC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14</xdr:row>
      <xdr:rowOff>60324</xdr:rowOff>
    </xdr:from>
    <xdr:to>
      <xdr:col>7</xdr:col>
      <xdr:colOff>1219200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269014-5087-4022-5ACD-190285130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374</xdr:row>
      <xdr:rowOff>92075</xdr:rowOff>
    </xdr:from>
    <xdr:to>
      <xdr:col>8</xdr:col>
      <xdr:colOff>355600</xdr:colOff>
      <xdr:row>388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0B4C1E4-1DEA-DC72-9DE5-9026C798E6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8150" y="73713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31750</xdr:colOff>
      <xdr:row>389</xdr:row>
      <xdr:rowOff>161925</xdr:rowOff>
    </xdr:from>
    <xdr:to>
      <xdr:col>8</xdr:col>
      <xdr:colOff>368300</xdr:colOff>
      <xdr:row>403</xdr:row>
      <xdr:rowOff>149225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B4E8CB3-053A-D467-6F3E-C9BF800B23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1050" y="76736575"/>
              <a:ext cx="5562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s, Jesse" refreshedDate="45180.79816875" createdVersion="8" refreshedVersion="8" minRefreshableVersion="3" recordCount="1000" xr:uid="{BCA0B2DA-1CD7-494D-8B81-86BE634986A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s" numFmtId="2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s, Jesse" refreshedDate="45180.894365740744" createdVersion="8" refreshedVersion="8" minRefreshableVersion="3" recordCount="1001" xr:uid="{47BC4D16-14D6-4180-BD7A-3640ABE5EB8E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77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s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x v="1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x v="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x v="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x v="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x v="5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x v="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x v="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x v="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x v="9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x v="1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x v="11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x v="12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x v="13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x v="14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x v="15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x v="16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x v="17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x v="18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x v="19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x v="20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x v="21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x v="22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x v="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x v="24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x v="25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x v="26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x v="27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x v="28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x v="29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x v="30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x v="3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x v="3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x v="33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x v="34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x v="3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x v="3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x v="3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x v="38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x v="39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x v="40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x v="4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x v="4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x v="43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x v="44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x v="4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x v="4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x v="47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x v="48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x v="49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x v="50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x v="5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x v="52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x v="53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x v="54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x v="55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x v="5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x v="57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x v="58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x v="5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x v="6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x v="61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x v="62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x v="63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x v="64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x v="65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x v="66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x v="67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x v="6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x v="69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x v="70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x v="71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x v="72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x v="73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x v="74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x v="75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x v="76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x v="77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x v="78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x v="79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x v="80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x v="8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x v="82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x v="83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x v="8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x v="85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x v="8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x v="87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x v="88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x v="8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x v="90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x v="91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x v="92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x v="93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x v="94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x v="95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x v="96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x v="97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x v="98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x v="99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x v="100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x v="101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x v="1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x v="103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x v="104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x v="10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x v="106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x v="107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x v="10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x v="109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x v="110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x v="111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x v="112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x v="113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x v="11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x v="115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x v="116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x v="117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x v="118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x v="11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x v="120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x v="121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x v="122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x v="123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x v="12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x v="125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x v="126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x v="12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x v="128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x v="12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x v="130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x v="131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x v="132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x v="133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x v="134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x v="135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x v="136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x v="137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x v="138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x v="139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x v="140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x v="14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x v="142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x v="143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x v="144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x v="14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x v="14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x v="147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x v="148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x v="149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x v="100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x v="150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x v="15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x v="152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x v="153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x v="15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x v="15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x v="156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x v="15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x v="158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x v="159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x v="160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x v="161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x v="162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x v="163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x v="164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x v="165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x v="16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x v="167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x v="168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x v="169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x v="170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x v="171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x v="172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x v="17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x v="174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x v="17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x v="176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x v="177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x v="178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x v="179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x v="180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x v="18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x v="182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x v="18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x v="184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x v="185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x v="186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x v="187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x v="188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x v="189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x v="190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x v="191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x v="192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x v="193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x v="19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x v="195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x v="196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x v="197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x v="198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x v="50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x v="199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x v="200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x v="201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x v="202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x v="203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x v="204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x v="205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x v="206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x v="207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x v="208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x v="209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x v="210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x v="211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x v="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x v="2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x v="214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x v="215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x v="216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x v="217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x v="21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x v="21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x v="220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x v="22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x v="22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x v="223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x v="224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x v="22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x v="226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x v="227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x v="228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x v="22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x v="230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x v="231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x v="232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x v="233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x v="23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x v="23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x v="236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x v="23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x v="238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x v="23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x v="24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x v="241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x v="242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x v="243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x v="24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x v="245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x v="246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x v="247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x v="248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x v="249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x v="250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x v="25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x v="252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x v="253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x v="254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x v="255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x v="25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x v="25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x v="258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x v="259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x v="260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x v="261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x v="26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x v="26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x v="264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x v="26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x v="266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x v="26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x v="268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x v="26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x v="270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x v="271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x v="272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x v="273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x v="274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x v="275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x v="276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x v="277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x v="278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x v="279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x v="280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x v="28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x v="28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x v="28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x v="2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x v="285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x v="286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x v="28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x v="28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x v="28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x v="29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x v="291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x v="2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x v="293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x v="294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x v="2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x v="296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x v="297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x v="298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x v="299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x v="300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x v="301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x v="30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x v="303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x v="304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x v="305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x v="30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x v="307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x v="308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x v="309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x v="310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x v="311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x v="31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x v="313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x v="314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x v="315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x v="316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x v="317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x v="318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x v="319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x v="320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x v="321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x v="322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x v="32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x v="324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x v="325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x v="326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x v="327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x v="328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x v="329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x v="33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x v="33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x v="332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x v="33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x v="334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x v="33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x v="336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x v="33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x v="338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x v="33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x v="340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x v="34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x v="342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x v="343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x v="344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x v="3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x v="346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x v="347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x v="298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x v="348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x v="349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x v="350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x v="351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x v="35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x v="353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x v="354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x v="355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x v="356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x v="35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x v="35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x v="359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x v="360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x v="361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x v="36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x v="363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x v="36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x v="36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x v="366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x v="367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x v="3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x v="3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x v="370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x v="37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x v="372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x v="373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x v="37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x v="37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x v="376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x v="377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x v="378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x v="379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x v="380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x v="38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x v="382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x v="38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x v="38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x v="38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x v="386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x v="387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x v="38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x v="389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x v="390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x v="391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x v="3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x v="393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x v="39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x v="39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x v="396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x v="50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x v="397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x v="398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x v="3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x v="400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x v="401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x v="402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x v="403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x v="40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x v="405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x v="406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x v="407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x v="408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x v="40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x v="410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x v="411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x v="41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x v="413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x v="414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x v="415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x v="41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x v="41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x v="41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x v="419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x v="420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x v="421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x v="42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x v="423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x v="424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x v="42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x v="426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x v="427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x v="428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x v="429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x v="43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x v="431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x v="432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x v="433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x v="434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x v="43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x v="436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x v="437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x v="438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x v="439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x v="440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x v="441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x v="442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x v="443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x v="444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x v="44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x v="446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x v="447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x v="448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x v="449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x v="450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x v="451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x v="452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x v="453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x v="45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x v="45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x v="456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x v="45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x v="45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x v="459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x v="460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x v="461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x v="46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x v="463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x v="464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x v="465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x v="466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x v="46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x v="468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x v="469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x v="470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x v="4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x v="472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x v="47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x v="474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x v="475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x v="476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x v="477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x v="478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x v="479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x v="480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x v="481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x v="482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x v="48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x v="484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x v="4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x v="486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x v="487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x v="488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x v="489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x v="490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x v="491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x v="492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x v="493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x v="49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x v="495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x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x v="4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x v="497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x v="498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x v="499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x v="500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x v="501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x v="502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x v="50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x v="504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x v="505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x v="5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x v="507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x v="508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x v="509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x v="510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x v="511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x v="51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x v="513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x v="514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x v="51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x v="516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x v="517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x v="518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x v="51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x v="520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x v="521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x v="522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x v="523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x v="524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x v="525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x v="526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x v="527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x v="52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x v="529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x v="530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x v="531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x v="53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x v="533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x v="534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x v="535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x v="536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x v="537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x v="538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x v="539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x v="54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x v="541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x v="542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x v="543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x v="544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x v="446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x v="545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x v="546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x v="547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x v="54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x v="549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x v="550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x v="55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x v="55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x v="55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x v="554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x v="555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x v="55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x v="557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x v="55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x v="55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x v="560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x v="56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x v="562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x v="563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x v="56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x v="56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x v="566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x v="567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x v="568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x v="569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x v="570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x v="571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x v="572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x v="573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x v="574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x v="575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x v="576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x v="577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x v="578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x v="579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x v="58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x v="581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x v="58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x v="58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x v="584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x v="585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x v="58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x v="58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x v="588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x v="58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x v="590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x v="59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x v="592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x v="593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x v="298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x v="5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x v="595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x v="596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x v="59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x v="59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x v="599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x v="60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x v="601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x v="60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x v="603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x v="60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x v="605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x v="60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x v="607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x v="608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x v="609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x v="610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x v="61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x v="612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x v="613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x v="61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x v="61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x v="61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x v="61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x v="618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x v="61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x v="620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x v="621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x v="622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x v="623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x v="62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x v="625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x v="626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x v="627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x v="628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x v="62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x v="630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x v="631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x v="632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x v="633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x v="63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x v="635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x v="63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x v="637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x v="6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x v="639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x v="640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x v="641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x v="6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x v="50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x v="64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x v="644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x v="645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x v="64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x v="6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x v="648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x v="649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x v="65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x v="651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x v="65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x v="653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x v="654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x v="655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x v="656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x v="657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x v="658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x v="65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x v="660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x v="66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x v="662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x v="66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x v="664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x v="665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x v="666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x v="667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x v="668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x v="669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x v="670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x v="671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x v="672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x v="673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x v="67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x v="675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x v="676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x v="677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x v="678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x v="67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x v="680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x v="68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x v="682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x v="683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x v="684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x v="68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x v="68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x v="6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x v="688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x v="68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x v="690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x v="691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x v="248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x v="692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x v="69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x v="694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x v="695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x v="696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x v="697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x v="69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x v="699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x v="700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x v="701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x v="702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x v="703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x v="704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x v="70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x v="70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x v="70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x v="708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x v="709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x v="710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x v="711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x v="712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x v="713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x v="71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x v="715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x v="71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x v="717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x v="718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x v="719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x v="720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x v="72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x v="722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x v="72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x v="724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x v="725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x v="72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x v="727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x v="728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x v="729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x v="730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x v="731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x v="732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x v="733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x v="734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x v="735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x v="736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x v="112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x v="73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x v="738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x v="739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x v="100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x v="74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x v="741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x v="742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x v="743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x v="744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x v="74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x v="74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x v="74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x v="748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x v="749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x v="750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x v="751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x v="752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x v="753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x v="75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x v="75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x v="756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x v="757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x v="758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x v="75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x v="760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x v="761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x v="762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x v="763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x v="764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x v="765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x v="76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x v="76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x v="768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x v="769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x v="770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x v="77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x v="772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x v="773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x v="774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x v="775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x v="77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x v="777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x v="778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x v="779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x v="702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x v="780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x v="7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x v="782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x v="783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x v="784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x v="7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x v="78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x v="787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x v="100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x v="788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x v="789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x v="790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x v="791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x v="792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x v="793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x v="794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x v="79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x v="796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x v="797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x v="798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x v="799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x v="800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x v="801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x v="802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x v="80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x v="80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x v="805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x v="806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x v="807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x v="808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x v="80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x v="810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x v="811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x v="812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x v="813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x v="814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x v="81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x v="81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x v="817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x v="818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x v="819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x v="820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x v="821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x v="822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x v="82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x v="824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x v="825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x v="82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x v="827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x v="828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x v="82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x v="830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x v="831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x v="832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x v="833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x v="834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x v="835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x v="836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x v="100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x v="83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x v="838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x v="839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x v="840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x v="841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x v="842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x v="84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x v="844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x v="845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x v="846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x v="847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x v="848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x v="849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x v="8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x v="8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x v="85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x v="853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x v="854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x v="85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x v="856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x v="857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x v="858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x v="859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x v="860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x v="86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x v="862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x v="86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x v="864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x v="865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x v="866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x v="867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x v="868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x v="86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x v="870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x v="871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x v="872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x v="873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x v="874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x v="875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x v="87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x v="877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x v="87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x v="87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x v="880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x v="8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x v="882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x v="883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x v="884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x v="885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x v="50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x v="886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x v="887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x v="888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x v="88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x v="890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x v="8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x v="892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x v="893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x v="894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x v="895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x v="896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x v="897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x v="898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x v="899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x v="900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x v="901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x v="902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x v="90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x v="904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x v="90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x v="906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x v="907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x v="908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x v="90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x v="910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x v="911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x v="91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x v="913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x v="91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x v="91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x v="916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x v="91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x v="918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x v="919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x v="920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x v="9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x v="922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x v="923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x v="924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x v="92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x v="926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x v="92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x v="928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x v="929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x v="930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x v="93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x v="93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x v="933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x v="934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x v="298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x v="935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x v="93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x v="937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x v="93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x v="939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x v="94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x v="94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x v="94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x v="943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x v="944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x v="94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x v="94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x v="947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x v="948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x v="949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x v="950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x v="951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x v="95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x v="95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x v="95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x v="955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x v="956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x v="95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x v="958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x v="959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x v="96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x v="961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x v="96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x v="96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x v="964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x v="965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x v="966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x v="967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x v="968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x v="969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x v="970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x v="971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x v="972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x v="973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x v="97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x v="975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x v="976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x v="977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x v="978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x v="979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x v="980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x v="981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x v="982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x v="983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4658F-72B1-40CB-B7F3-6E807D1D482C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23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24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5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26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07698-0F69-43AF-89AE-1D07031AF829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AD8F0A-1374-4950-B35E-C978A38F06D7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DECC-1DBA-4575-98AD-7BE8162ECD85}">
  <dimension ref="A1:F14"/>
  <sheetViews>
    <sheetView workbookViewId="0">
      <selection activeCell="B8" sqref="B8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11.5" bestFit="1" customWidth="1"/>
    <col min="8" max="8" width="9.4140625" bestFit="1" customWidth="1"/>
    <col min="9" max="9" width="9.9140625" bestFit="1" customWidth="1"/>
    <col min="10" max="10" width="6.9140625" bestFit="1" customWidth="1"/>
    <col min="11" max="11" width="10.58203125" bestFit="1" customWidth="1"/>
  </cols>
  <sheetData>
    <row r="1" spans="1:6" x14ac:dyDescent="0.35">
      <c r="A1" s="7" t="s">
        <v>6</v>
      </c>
      <c r="B1" t="s">
        <v>2045</v>
      </c>
    </row>
    <row r="3" spans="1:6" x14ac:dyDescent="0.35">
      <c r="A3" s="7" t="s">
        <v>2072</v>
      </c>
      <c r="B3" s="7" t="s">
        <v>2035</v>
      </c>
    </row>
    <row r="4" spans="1:6" x14ac:dyDescent="0.3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8" t="s">
        <v>2036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35">
      <c r="A6" s="8" t="s">
        <v>2037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35">
      <c r="A7" s="8" t="s">
        <v>2038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35">
      <c r="A8" s="8" t="s">
        <v>2039</v>
      </c>
      <c r="B8" s="6"/>
      <c r="C8" s="6"/>
      <c r="D8" s="6"/>
      <c r="E8" s="6">
        <v>4</v>
      </c>
      <c r="F8" s="6">
        <v>4</v>
      </c>
    </row>
    <row r="9" spans="1:6" x14ac:dyDescent="0.35">
      <c r="A9" s="8" t="s">
        <v>2040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35">
      <c r="A10" s="8" t="s">
        <v>2041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35">
      <c r="A11" s="8" t="s">
        <v>2042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35">
      <c r="A12" s="8" t="s">
        <v>2043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35">
      <c r="A13" s="8" t="s">
        <v>2044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35">
      <c r="A14" s="8" t="s">
        <v>2034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3C02-AE64-4D50-B4B1-C708144C9C2D}">
  <dimension ref="A1:F30"/>
  <sheetViews>
    <sheetView workbookViewId="0">
      <selection activeCell="H29" sqref="H29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16.5" bestFit="1" customWidth="1"/>
    <col min="8" max="8" width="25.5" bestFit="1" customWidth="1"/>
    <col min="9" max="9" width="16.5" bestFit="1" customWidth="1"/>
    <col min="10" max="10" width="30.5" bestFit="1" customWidth="1"/>
    <col min="11" max="11" width="21.58203125" bestFit="1" customWidth="1"/>
  </cols>
  <sheetData>
    <row r="1" spans="1:6" x14ac:dyDescent="0.35">
      <c r="A1" s="7" t="s">
        <v>6</v>
      </c>
      <c r="B1" t="s">
        <v>2045</v>
      </c>
    </row>
    <row r="2" spans="1:6" x14ac:dyDescent="0.35">
      <c r="A2" s="7" t="s">
        <v>2031</v>
      </c>
      <c r="B2" t="s">
        <v>2045</v>
      </c>
    </row>
    <row r="4" spans="1:6" x14ac:dyDescent="0.35">
      <c r="A4" s="7" t="s">
        <v>2072</v>
      </c>
      <c r="B4" s="7" t="s">
        <v>2035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8" t="s">
        <v>2046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35">
      <c r="A7" s="8" t="s">
        <v>2047</v>
      </c>
      <c r="B7" s="6"/>
      <c r="C7" s="6"/>
      <c r="D7" s="6"/>
      <c r="E7" s="6">
        <v>4</v>
      </c>
      <c r="F7" s="6">
        <v>4</v>
      </c>
    </row>
    <row r="8" spans="1:6" x14ac:dyDescent="0.35">
      <c r="A8" s="8" t="s">
        <v>2048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35">
      <c r="A9" s="8" t="s">
        <v>2049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35">
      <c r="A10" s="8" t="s">
        <v>2050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35">
      <c r="A11" s="8" t="s">
        <v>2051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35">
      <c r="A12" s="8" t="s">
        <v>2052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35">
      <c r="A13" s="8" t="s">
        <v>2053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35">
      <c r="A14" s="8" t="s">
        <v>2054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35">
      <c r="A15" s="8" t="s">
        <v>2055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35">
      <c r="A16" s="8" t="s">
        <v>2056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35">
      <c r="A17" s="8" t="s">
        <v>2057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35">
      <c r="A18" s="8" t="s">
        <v>2058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35">
      <c r="A19" s="8" t="s">
        <v>2059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35">
      <c r="A20" s="8" t="s">
        <v>2060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35">
      <c r="A21" s="8" t="s">
        <v>2061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35">
      <c r="A22" s="8" t="s">
        <v>2062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35">
      <c r="A23" s="8" t="s">
        <v>2063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35">
      <c r="A24" s="8" t="s">
        <v>2064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35">
      <c r="A25" s="8" t="s">
        <v>2065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35">
      <c r="A26" s="8" t="s">
        <v>2066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35">
      <c r="A27" s="8" t="s">
        <v>2067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35">
      <c r="A28" s="8" t="s">
        <v>2068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35">
      <c r="A29" s="8" t="s">
        <v>2069</v>
      </c>
      <c r="B29" s="6"/>
      <c r="C29" s="6"/>
      <c r="D29" s="6"/>
      <c r="E29" s="6">
        <v>3</v>
      </c>
      <c r="F29" s="6">
        <v>3</v>
      </c>
    </row>
    <row r="30" spans="1:6" x14ac:dyDescent="0.35">
      <c r="A30" s="8" t="s">
        <v>2034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90C4-A105-4719-B05D-173374AE916E}">
  <dimension ref="A1:E18"/>
  <sheetViews>
    <sheetView workbookViewId="0">
      <selection activeCell="D18" sqref="D18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9.25" bestFit="1" customWidth="1"/>
    <col min="5" max="7" width="11" bestFit="1" customWidth="1"/>
  </cols>
  <sheetData>
    <row r="1" spans="1:5" x14ac:dyDescent="0.35">
      <c r="A1" s="7" t="s">
        <v>2031</v>
      </c>
      <c r="B1" t="s">
        <v>2045</v>
      </c>
    </row>
    <row r="2" spans="1:5" x14ac:dyDescent="0.35">
      <c r="A2" s="7" t="s">
        <v>2085</v>
      </c>
      <c r="B2" t="s">
        <v>2045</v>
      </c>
    </row>
    <row r="4" spans="1:5" x14ac:dyDescent="0.35">
      <c r="A4" s="7" t="s">
        <v>2072</v>
      </c>
      <c r="B4" s="7" t="s">
        <v>2035</v>
      </c>
    </row>
    <row r="5" spans="1:5" x14ac:dyDescent="0.35">
      <c r="A5" s="7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5">
      <c r="A6" s="8" t="s">
        <v>2073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35">
      <c r="A7" s="8" t="s">
        <v>2074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35">
      <c r="A8" s="8" t="s">
        <v>2075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35">
      <c r="A9" s="8" t="s">
        <v>2076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35">
      <c r="A10" s="8" t="s">
        <v>2077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35">
      <c r="A11" s="8" t="s">
        <v>2078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35">
      <c r="A12" s="8" t="s">
        <v>2079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35">
      <c r="A13" s="8" t="s">
        <v>2080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35">
      <c r="A14" s="8" t="s">
        <v>2081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35">
      <c r="A15" s="8" t="s">
        <v>2082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35">
      <c r="A16" s="8" t="s">
        <v>2083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35">
      <c r="A17" s="8" t="s">
        <v>2084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35">
      <c r="A18" s="8" t="s">
        <v>2034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selection activeCell="C21" sqref="C21"/>
    </sheetView>
  </sheetViews>
  <sheetFormatPr defaultColWidth="11" defaultRowHeight="15" customHeight="1" x14ac:dyDescent="0.35"/>
  <cols>
    <col min="1" max="1" width="4.08203125" bestFit="1" customWidth="1"/>
    <col min="2" max="2" width="30.58203125" bestFit="1" customWidth="1"/>
    <col min="3" max="3" width="33.5" style="3" customWidth="1"/>
    <col min="6" max="6" width="14.5" style="10" bestFit="1" customWidth="1"/>
    <col min="8" max="8" width="13" bestFit="1" customWidth="1"/>
    <col min="9" max="9" width="17.33203125" bestFit="1" customWidth="1"/>
    <col min="12" max="13" width="11.08203125" bestFit="1" customWidth="1"/>
    <col min="14" max="14" width="21.75" bestFit="1" customWidth="1"/>
    <col min="15" max="15" width="21.75" customWidth="1"/>
    <col min="18" max="18" width="28" bestFit="1" customWidth="1"/>
    <col min="19" max="19" width="14.25" bestFit="1" customWidth="1"/>
    <col min="20" max="20" width="11.83203125" bestFit="1" customWidth="1"/>
  </cols>
  <sheetData>
    <row r="1" spans="1:20" s="1" customFormat="1" ht="15" customHeigh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9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2070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5" customHeight="1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10">
        <f>E2/D2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_xlfn.TEXTSPLIT(R2,"/",0)</f>
        <v>food</v>
      </c>
      <c r="T2" t="str">
        <v>food trucks</v>
      </c>
    </row>
    <row r="3" spans="1:20" ht="15" hidden="1" customHeight="1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s="10">
        <f t="shared" ref="F3:F66" si="0">E3/D3</f>
        <v>10.4</v>
      </c>
      <c r="G3" t="s">
        <v>20</v>
      </c>
      <c r="H3">
        <v>158</v>
      </c>
      <c r="I3" s="5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2">(((L3/60)/60)/24)+DATE(1970,1,1)</f>
        <v>41870.208333333336</v>
      </c>
      <c r="O3" s="11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_xlfn.TEXTSPLIT(R3,"/",0)</f>
        <v>music</v>
      </c>
      <c r="T3" t="str">
        <v>rock</v>
      </c>
    </row>
    <row r="4" spans="1:20" ht="15" hidden="1" customHeight="1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10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_xlfn.TEXTSPLIT(R4,"/",0)</f>
        <v>technology</v>
      </c>
      <c r="T4" t="str">
        <v>web</v>
      </c>
    </row>
    <row r="5" spans="1:20" ht="15" customHeight="1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10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_xlfn.TEXTSPLIT(R5,"/",0)</f>
        <v>music</v>
      </c>
      <c r="T5" t="str">
        <v>rock</v>
      </c>
    </row>
    <row r="6" spans="1:20" ht="15" customHeight="1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10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_xlfn.TEXTSPLIT(R6,"/",0)</f>
        <v>theater</v>
      </c>
      <c r="T6" t="str">
        <v>plays</v>
      </c>
    </row>
    <row r="7" spans="1:20" ht="15" hidden="1" customHeight="1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10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_xlfn.TEXTSPLIT(R7,"/",0)</f>
        <v>theater</v>
      </c>
      <c r="T7" t="str">
        <v>plays</v>
      </c>
    </row>
    <row r="8" spans="1:20" ht="15" customHeight="1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s="10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_xlfn.TEXTSPLIT(R8,"/",0)</f>
        <v>film &amp; video</v>
      </c>
      <c r="T8" t="str">
        <v>documentary</v>
      </c>
    </row>
    <row r="9" spans="1:20" ht="15" hidden="1" customHeight="1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s="10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_xlfn.TEXTSPLIT(R9,"/",0)</f>
        <v>theater</v>
      </c>
      <c r="T9" t="str">
        <v>plays</v>
      </c>
    </row>
    <row r="10" spans="1:20" ht="15" hidden="1" customHeight="1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0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_xlfn.TEXTSPLIT(R10,"/",0)</f>
        <v>theater</v>
      </c>
      <c r="T10" t="str">
        <v>plays</v>
      </c>
    </row>
    <row r="11" spans="1:20" ht="15" customHeight="1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0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_xlfn.TEXTSPLIT(R11,"/",0)</f>
        <v>music</v>
      </c>
      <c r="T11" t="str">
        <v>electric music</v>
      </c>
    </row>
    <row r="12" spans="1:20" ht="15" hidden="1" customHeight="1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0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_xlfn.TEXTSPLIT(R12,"/",0)</f>
        <v>film &amp; video</v>
      </c>
      <c r="T12" t="str">
        <v>drama</v>
      </c>
    </row>
    <row r="13" spans="1:20" ht="15" customHeight="1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0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_xlfn.TEXTSPLIT(R13,"/",0)</f>
        <v>theater</v>
      </c>
      <c r="T13" t="str">
        <v>plays</v>
      </c>
    </row>
    <row r="14" spans="1:20" ht="15" customHeight="1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0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_xlfn.TEXTSPLIT(R14,"/",0)</f>
        <v>film &amp; video</v>
      </c>
      <c r="T14" t="str">
        <v>drama</v>
      </c>
    </row>
    <row r="15" spans="1:20" ht="15" hidden="1" customHeight="1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0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_xlfn.TEXTSPLIT(R15,"/",0)</f>
        <v>music</v>
      </c>
      <c r="T15" t="str">
        <v>indie rock</v>
      </c>
    </row>
    <row r="16" spans="1:20" ht="15" customHeight="1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0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_xlfn.TEXTSPLIT(R16,"/",0)</f>
        <v>music</v>
      </c>
      <c r="T16" t="str">
        <v>indie rock</v>
      </c>
    </row>
    <row r="17" spans="1:20" ht="15" customHeight="1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0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_xlfn.TEXTSPLIT(R17,"/",0)</f>
        <v>technology</v>
      </c>
      <c r="T17" t="str">
        <v>wearables</v>
      </c>
    </row>
    <row r="18" spans="1:20" ht="15" hidden="1" customHeight="1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0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_xlfn.TEXTSPLIT(R18,"/",0)</f>
        <v>publishing</v>
      </c>
      <c r="T18" t="str">
        <v>nonfiction</v>
      </c>
    </row>
    <row r="19" spans="1:20" ht="15" hidden="1" customHeight="1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0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_xlfn.TEXTSPLIT(R19,"/",0)</f>
        <v>film &amp; video</v>
      </c>
      <c r="T19" t="str">
        <v>animation</v>
      </c>
    </row>
    <row r="20" spans="1:20" ht="15" hidden="1" customHeight="1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0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_xlfn.TEXTSPLIT(R20,"/",0)</f>
        <v>theater</v>
      </c>
      <c r="T20" t="str">
        <v>plays</v>
      </c>
    </row>
    <row r="21" spans="1:20" ht="15" customHeight="1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0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_xlfn.TEXTSPLIT(R21,"/",0)</f>
        <v>theater</v>
      </c>
      <c r="T21" t="str">
        <v>plays</v>
      </c>
    </row>
    <row r="22" spans="1:20" ht="15" hidden="1" customHeight="1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0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_xlfn.TEXTSPLIT(R22,"/",0)</f>
        <v>film &amp; video</v>
      </c>
      <c r="T22" t="str">
        <v>drama</v>
      </c>
    </row>
    <row r="23" spans="1:20" ht="15" customHeight="1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0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_xlfn.TEXTSPLIT(R23,"/",0)</f>
        <v>theater</v>
      </c>
      <c r="T23" t="str">
        <v>plays</v>
      </c>
    </row>
    <row r="24" spans="1:20" ht="15" hidden="1" customHeight="1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0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_xlfn.TEXTSPLIT(R24,"/",0)</f>
        <v>theater</v>
      </c>
      <c r="T24" t="str">
        <v>plays</v>
      </c>
    </row>
    <row r="25" spans="1:20" ht="15" hidden="1" customHeight="1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0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_xlfn.TEXTSPLIT(R25,"/",0)</f>
        <v>film &amp; video</v>
      </c>
      <c r="T25" t="str">
        <v>documentary</v>
      </c>
    </row>
    <row r="26" spans="1:20" ht="15" hidden="1" customHeight="1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0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_xlfn.TEXTSPLIT(R26,"/",0)</f>
        <v>technology</v>
      </c>
      <c r="T26" t="str">
        <v>wearables</v>
      </c>
    </row>
    <row r="27" spans="1:20" ht="15" hidden="1" customHeight="1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0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_xlfn.TEXTSPLIT(R27,"/",0)</f>
        <v>games</v>
      </c>
      <c r="T27" t="str">
        <v>video games</v>
      </c>
    </row>
    <row r="28" spans="1:20" ht="15" hidden="1" customHeight="1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0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_xlfn.TEXTSPLIT(R28,"/",0)</f>
        <v>theater</v>
      </c>
      <c r="T28" t="str">
        <v>plays</v>
      </c>
    </row>
    <row r="29" spans="1:20" ht="15" customHeight="1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0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_xlfn.TEXTSPLIT(R29,"/",0)</f>
        <v>music</v>
      </c>
      <c r="T29" t="str">
        <v>rock</v>
      </c>
    </row>
    <row r="30" spans="1:20" ht="15" hidden="1" customHeight="1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0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_xlfn.TEXTSPLIT(R30,"/",0)</f>
        <v>theater</v>
      </c>
      <c r="T30" t="str">
        <v>plays</v>
      </c>
    </row>
    <row r="31" spans="1:20" ht="15" hidden="1" customHeight="1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0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_xlfn.TEXTSPLIT(R31,"/",0)</f>
        <v>film &amp; video</v>
      </c>
      <c r="T31" t="str">
        <v>shorts</v>
      </c>
    </row>
    <row r="32" spans="1:20" ht="15" hidden="1" customHeight="1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0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_xlfn.TEXTSPLIT(R32,"/",0)</f>
        <v>film &amp; video</v>
      </c>
      <c r="T32" t="str">
        <v>animation</v>
      </c>
    </row>
    <row r="33" spans="1:20" ht="15" hidden="1" customHeight="1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0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_xlfn.TEXTSPLIT(R33,"/",0)</f>
        <v>games</v>
      </c>
      <c r="T33" t="str">
        <v>video games</v>
      </c>
    </row>
    <row r="34" spans="1:20" ht="15" customHeight="1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0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_xlfn.TEXTSPLIT(R34,"/",0)</f>
        <v>film &amp; video</v>
      </c>
      <c r="T34" t="str">
        <v>documentary</v>
      </c>
    </row>
    <row r="35" spans="1:20" ht="15" hidden="1" customHeight="1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0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_xlfn.TEXTSPLIT(R35,"/",0)</f>
        <v>theater</v>
      </c>
      <c r="T35" t="str">
        <v>plays</v>
      </c>
    </row>
    <row r="36" spans="1:20" ht="15" hidden="1" customHeight="1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0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_xlfn.TEXTSPLIT(R36,"/",0)</f>
        <v>film &amp; video</v>
      </c>
      <c r="T36" t="str">
        <v>documentary</v>
      </c>
    </row>
    <row r="37" spans="1:20" ht="15" hidden="1" customHeight="1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0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_xlfn.TEXTSPLIT(R37,"/",0)</f>
        <v>film &amp; video</v>
      </c>
      <c r="T37" t="str">
        <v>drama</v>
      </c>
    </row>
    <row r="38" spans="1:20" ht="15" hidden="1" customHeight="1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0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_xlfn.TEXTSPLIT(R38,"/",0)</f>
        <v>theater</v>
      </c>
      <c r="T38" t="str">
        <v>plays</v>
      </c>
    </row>
    <row r="39" spans="1:20" ht="15" hidden="1" customHeight="1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0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_xlfn.TEXTSPLIT(R39,"/",0)</f>
        <v>publishing</v>
      </c>
      <c r="T39" t="str">
        <v>fiction</v>
      </c>
    </row>
    <row r="40" spans="1:20" ht="15" hidden="1" customHeight="1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0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_xlfn.TEXTSPLIT(R40,"/",0)</f>
        <v>photography</v>
      </c>
      <c r="T40" t="str">
        <v>photography books</v>
      </c>
    </row>
    <row r="41" spans="1:20" ht="15" customHeight="1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0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_xlfn.TEXTSPLIT(R41,"/",0)</f>
        <v>theater</v>
      </c>
      <c r="T41" t="str">
        <v>plays</v>
      </c>
    </row>
    <row r="42" spans="1:20" ht="15" hidden="1" customHeight="1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0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_xlfn.TEXTSPLIT(R42,"/",0)</f>
        <v>technology</v>
      </c>
      <c r="T42" t="str">
        <v>wearables</v>
      </c>
    </row>
    <row r="43" spans="1:20" ht="15" hidden="1" customHeight="1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0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_xlfn.TEXTSPLIT(R43,"/",0)</f>
        <v>music</v>
      </c>
      <c r="T43" t="str">
        <v>rock</v>
      </c>
    </row>
    <row r="44" spans="1:20" ht="15" hidden="1" customHeight="1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0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_xlfn.TEXTSPLIT(R44,"/",0)</f>
        <v>food</v>
      </c>
      <c r="T44" t="str">
        <v>food trucks</v>
      </c>
    </row>
    <row r="45" spans="1:20" ht="15" hidden="1" customHeight="1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0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_xlfn.TEXTSPLIT(R45,"/",0)</f>
        <v>publishing</v>
      </c>
      <c r="T45" t="str">
        <v>radio &amp; podcasts</v>
      </c>
    </row>
    <row r="46" spans="1:20" ht="15" hidden="1" customHeight="1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0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_xlfn.TEXTSPLIT(R46,"/",0)</f>
        <v>publishing</v>
      </c>
      <c r="T46" t="str">
        <v>fiction</v>
      </c>
    </row>
    <row r="47" spans="1:20" ht="15" customHeight="1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0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_xlfn.TEXTSPLIT(R47,"/",0)</f>
        <v>theater</v>
      </c>
      <c r="T47" t="str">
        <v>plays</v>
      </c>
    </row>
    <row r="48" spans="1:20" ht="15" hidden="1" customHeight="1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0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_xlfn.TEXTSPLIT(R48,"/",0)</f>
        <v>music</v>
      </c>
      <c r="T48" t="str">
        <v>rock</v>
      </c>
    </row>
    <row r="49" spans="1:20" ht="15" hidden="1" customHeight="1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0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_xlfn.TEXTSPLIT(R49,"/",0)</f>
        <v>theater</v>
      </c>
      <c r="T49" t="str">
        <v>plays</v>
      </c>
    </row>
    <row r="50" spans="1:20" ht="15" hidden="1" customHeight="1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0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_xlfn.TEXTSPLIT(R50,"/",0)</f>
        <v>theater</v>
      </c>
      <c r="T50" t="str">
        <v>plays</v>
      </c>
    </row>
    <row r="51" spans="1:20" ht="15" hidden="1" customHeight="1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0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_xlfn.TEXTSPLIT(R51,"/",0)</f>
        <v>music</v>
      </c>
      <c r="T51" t="str">
        <v>rock</v>
      </c>
    </row>
    <row r="52" spans="1:20" ht="15" customHeight="1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10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_xlfn.TEXTSPLIT(R52,"/",0)</f>
        <v>music</v>
      </c>
      <c r="T52" t="str">
        <v>metal</v>
      </c>
    </row>
    <row r="53" spans="1:20" ht="15" customHeight="1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0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_xlfn.TEXTSPLIT(R53,"/",0)</f>
        <v>technology</v>
      </c>
      <c r="T53" t="str">
        <v>wearables</v>
      </c>
    </row>
    <row r="54" spans="1:20" ht="15" customHeight="1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0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_xlfn.TEXTSPLIT(R54,"/",0)</f>
        <v>theater</v>
      </c>
      <c r="T54" t="str">
        <v>plays</v>
      </c>
    </row>
    <row r="55" spans="1:20" ht="15" hidden="1" customHeight="1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0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_xlfn.TEXTSPLIT(R55,"/",0)</f>
        <v>film &amp; video</v>
      </c>
      <c r="T55" t="str">
        <v>drama</v>
      </c>
    </row>
    <row r="56" spans="1:20" ht="15" customHeight="1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0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_xlfn.TEXTSPLIT(R56,"/",0)</f>
        <v>technology</v>
      </c>
      <c r="T56" t="str">
        <v>wearables</v>
      </c>
    </row>
    <row r="57" spans="1:20" ht="15" hidden="1" customHeight="1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0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_xlfn.TEXTSPLIT(R57,"/",0)</f>
        <v>music</v>
      </c>
      <c r="T57" t="str">
        <v>jazz</v>
      </c>
    </row>
    <row r="58" spans="1:20" ht="15" hidden="1" customHeight="1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0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_xlfn.TEXTSPLIT(R58,"/",0)</f>
        <v>technology</v>
      </c>
      <c r="T58" t="str">
        <v>wearables</v>
      </c>
    </row>
    <row r="59" spans="1:20" ht="15" hidden="1" customHeight="1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0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_xlfn.TEXTSPLIT(R59,"/",0)</f>
        <v>games</v>
      </c>
      <c r="T59" t="str">
        <v>video games</v>
      </c>
    </row>
    <row r="60" spans="1:20" ht="15" hidden="1" customHeight="1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0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_xlfn.TEXTSPLIT(R60,"/",0)</f>
        <v>theater</v>
      </c>
      <c r="T60" t="str">
        <v>plays</v>
      </c>
    </row>
    <row r="61" spans="1:20" ht="15" hidden="1" customHeight="1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0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_xlfn.TEXTSPLIT(R61,"/",0)</f>
        <v>theater</v>
      </c>
      <c r="T61" t="str">
        <v>plays</v>
      </c>
    </row>
    <row r="62" spans="1:20" ht="15" hidden="1" customHeight="1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0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_xlfn.TEXTSPLIT(R62,"/",0)</f>
        <v>theater</v>
      </c>
      <c r="T62" t="str">
        <v>plays</v>
      </c>
    </row>
    <row r="63" spans="1:20" ht="15" customHeight="1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0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_xlfn.TEXTSPLIT(R63,"/",0)</f>
        <v>theater</v>
      </c>
      <c r="T63" t="str">
        <v>plays</v>
      </c>
    </row>
    <row r="64" spans="1:20" ht="15" hidden="1" customHeight="1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0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_xlfn.TEXTSPLIT(R64,"/",0)</f>
        <v>technology</v>
      </c>
      <c r="T64" t="str">
        <v>web</v>
      </c>
    </row>
    <row r="65" spans="1:20" ht="15" customHeight="1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0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_xlfn.TEXTSPLIT(R65,"/",0)</f>
        <v>theater</v>
      </c>
      <c r="T65" t="str">
        <v>plays</v>
      </c>
    </row>
    <row r="66" spans="1:20" ht="15" customHeight="1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0">
        <f t="shared" si="0"/>
        <v>0.97642857142857142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_xlfn.TEXTSPLIT(R66,"/",0)</f>
        <v>technology</v>
      </c>
      <c r="T66" t="str">
        <v>web</v>
      </c>
    </row>
    <row r="67" spans="1:20" ht="15" hidden="1" customHeight="1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0">
        <f t="shared" ref="F67:F130" si="4">E67/D67</f>
        <v>2.3614754098360655</v>
      </c>
      <c r="G67" t="s">
        <v>20</v>
      </c>
      <c r="H67">
        <v>236</v>
      </c>
      <c r="I67" s="5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(((L67/60)/60)/24)+DATE(1970,1,1)</f>
        <v>40570.25</v>
      </c>
      <c r="O67" s="11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_xlfn.TEXTSPLIT(R67,"/",0)</f>
        <v>theater</v>
      </c>
      <c r="T67" t="str">
        <v>plays</v>
      </c>
    </row>
    <row r="68" spans="1:20" ht="15" customHeight="1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0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_xlfn.TEXTSPLIT(R68,"/",0)</f>
        <v>theater</v>
      </c>
      <c r="T68" t="str">
        <v>plays</v>
      </c>
    </row>
    <row r="69" spans="1:20" ht="15" hidden="1" customHeight="1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0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_xlfn.TEXTSPLIT(R69,"/",0)</f>
        <v>technology</v>
      </c>
      <c r="T69" t="str">
        <v>wearables</v>
      </c>
    </row>
    <row r="70" spans="1:20" ht="15" hidden="1" customHeight="1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0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_xlfn.TEXTSPLIT(R70,"/",0)</f>
        <v>theater</v>
      </c>
      <c r="T70" t="str">
        <v>plays</v>
      </c>
    </row>
    <row r="71" spans="1:20" ht="15" hidden="1" customHeight="1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0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_xlfn.TEXTSPLIT(R71,"/",0)</f>
        <v>theater</v>
      </c>
      <c r="T71" t="str">
        <v>plays</v>
      </c>
    </row>
    <row r="72" spans="1:20" ht="15" hidden="1" customHeight="1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0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_xlfn.TEXTSPLIT(R72,"/",0)</f>
        <v>theater</v>
      </c>
      <c r="T72" t="str">
        <v>plays</v>
      </c>
    </row>
    <row r="73" spans="1:20" ht="15" hidden="1" customHeight="1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0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_xlfn.TEXTSPLIT(R73,"/",0)</f>
        <v>theater</v>
      </c>
      <c r="T73" t="str">
        <v>plays</v>
      </c>
    </row>
    <row r="74" spans="1:20" ht="15" hidden="1" customHeight="1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0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_xlfn.TEXTSPLIT(R74,"/",0)</f>
        <v>film &amp; video</v>
      </c>
      <c r="T74" t="str">
        <v>animation</v>
      </c>
    </row>
    <row r="75" spans="1:20" ht="15" hidden="1" customHeight="1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0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_xlfn.TEXTSPLIT(R75,"/",0)</f>
        <v>music</v>
      </c>
      <c r="T75" t="str">
        <v>jazz</v>
      </c>
    </row>
    <row r="76" spans="1:20" ht="15" hidden="1" customHeight="1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0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_xlfn.TEXTSPLIT(R76,"/",0)</f>
        <v>music</v>
      </c>
      <c r="T76" t="str">
        <v>metal</v>
      </c>
    </row>
    <row r="77" spans="1:20" ht="15" hidden="1" customHeight="1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0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_xlfn.TEXTSPLIT(R77,"/",0)</f>
        <v>photography</v>
      </c>
      <c r="T77" t="str">
        <v>photography books</v>
      </c>
    </row>
    <row r="78" spans="1:20" ht="15" customHeight="1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0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_xlfn.TEXTSPLIT(R78,"/",0)</f>
        <v>theater</v>
      </c>
      <c r="T78" t="str">
        <v>plays</v>
      </c>
    </row>
    <row r="79" spans="1:20" ht="15" customHeight="1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0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_xlfn.TEXTSPLIT(R79,"/",0)</f>
        <v>film &amp; video</v>
      </c>
      <c r="T79" t="str">
        <v>animation</v>
      </c>
    </row>
    <row r="80" spans="1:20" ht="15" hidden="1" customHeight="1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0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_xlfn.TEXTSPLIT(R80,"/",0)</f>
        <v>publishing</v>
      </c>
      <c r="T80" t="str">
        <v>translations</v>
      </c>
    </row>
    <row r="81" spans="1:20" ht="15" customHeight="1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0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_xlfn.TEXTSPLIT(R81,"/",0)</f>
        <v>theater</v>
      </c>
      <c r="T81" t="str">
        <v>plays</v>
      </c>
    </row>
    <row r="82" spans="1:20" ht="15" hidden="1" customHeight="1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0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_xlfn.TEXTSPLIT(R82,"/",0)</f>
        <v>games</v>
      </c>
      <c r="T82" t="str">
        <v>video games</v>
      </c>
    </row>
    <row r="83" spans="1:20" ht="15" hidden="1" customHeight="1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0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_xlfn.TEXTSPLIT(R83,"/",0)</f>
        <v>music</v>
      </c>
      <c r="T83" t="str">
        <v>rock</v>
      </c>
    </row>
    <row r="84" spans="1:20" ht="15" hidden="1" customHeight="1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0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_xlfn.TEXTSPLIT(R84,"/",0)</f>
        <v>games</v>
      </c>
      <c r="T84" t="str">
        <v>video games</v>
      </c>
    </row>
    <row r="85" spans="1:20" ht="15" customHeight="1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0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_xlfn.TEXTSPLIT(R85,"/",0)</f>
        <v>music</v>
      </c>
      <c r="T85" t="str">
        <v>electric music</v>
      </c>
    </row>
    <row r="86" spans="1:20" ht="15" hidden="1" customHeight="1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0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_xlfn.TEXTSPLIT(R86,"/",0)</f>
        <v>technology</v>
      </c>
      <c r="T86" t="str">
        <v>wearables</v>
      </c>
    </row>
    <row r="87" spans="1:20" ht="15" hidden="1" customHeight="1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0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_xlfn.TEXTSPLIT(R87,"/",0)</f>
        <v>music</v>
      </c>
      <c r="T87" t="str">
        <v>indie rock</v>
      </c>
    </row>
    <row r="88" spans="1:20" ht="15" hidden="1" customHeight="1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0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_xlfn.TEXTSPLIT(R88,"/",0)</f>
        <v>theater</v>
      </c>
      <c r="T88" t="str">
        <v>plays</v>
      </c>
    </row>
    <row r="89" spans="1:20" ht="15" customHeight="1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0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_xlfn.TEXTSPLIT(R89,"/",0)</f>
        <v>music</v>
      </c>
      <c r="T89" t="str">
        <v>rock</v>
      </c>
    </row>
    <row r="90" spans="1:20" ht="15" hidden="1" customHeight="1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0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_xlfn.TEXTSPLIT(R90,"/",0)</f>
        <v>publishing</v>
      </c>
      <c r="T90" t="str">
        <v>translations</v>
      </c>
    </row>
    <row r="91" spans="1:20" ht="15" hidden="1" customHeight="1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0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_xlfn.TEXTSPLIT(R91,"/",0)</f>
        <v>theater</v>
      </c>
      <c r="T91" t="str">
        <v>plays</v>
      </c>
    </row>
    <row r="92" spans="1:20" ht="15" customHeight="1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0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_xlfn.TEXTSPLIT(R92,"/",0)</f>
        <v>theater</v>
      </c>
      <c r="T92" t="str">
        <v>plays</v>
      </c>
    </row>
    <row r="93" spans="1:20" ht="15" customHeight="1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0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_xlfn.TEXTSPLIT(R93,"/",0)</f>
        <v>publishing</v>
      </c>
      <c r="T93" t="str">
        <v>translations</v>
      </c>
    </row>
    <row r="94" spans="1:20" ht="15" hidden="1" customHeight="1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0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_xlfn.TEXTSPLIT(R94,"/",0)</f>
        <v>games</v>
      </c>
      <c r="T94" t="str">
        <v>video games</v>
      </c>
    </row>
    <row r="95" spans="1:20" ht="15" hidden="1" customHeight="1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0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_xlfn.TEXTSPLIT(R95,"/",0)</f>
        <v>theater</v>
      </c>
      <c r="T95" t="str">
        <v>plays</v>
      </c>
    </row>
    <row r="96" spans="1:20" ht="15" hidden="1" customHeight="1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0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_xlfn.TEXTSPLIT(R96,"/",0)</f>
        <v>technology</v>
      </c>
      <c r="T96" t="str">
        <v>web</v>
      </c>
    </row>
    <row r="97" spans="1:20" ht="15" hidden="1" customHeight="1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0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_xlfn.TEXTSPLIT(R97,"/",0)</f>
        <v>film &amp; video</v>
      </c>
      <c r="T97" t="str">
        <v>documentary</v>
      </c>
    </row>
    <row r="98" spans="1:20" ht="15" hidden="1" customHeight="1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0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_xlfn.TEXTSPLIT(R98,"/",0)</f>
        <v>theater</v>
      </c>
      <c r="T98" t="str">
        <v>plays</v>
      </c>
    </row>
    <row r="99" spans="1:20" ht="15" hidden="1" customHeight="1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0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_xlfn.TEXTSPLIT(R99,"/",0)</f>
        <v>food</v>
      </c>
      <c r="T99" t="str">
        <v>food trucks</v>
      </c>
    </row>
    <row r="100" spans="1:20" ht="15" customHeight="1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0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_xlfn.TEXTSPLIT(R100,"/",0)</f>
        <v>games</v>
      </c>
      <c r="T100" t="str">
        <v>video games</v>
      </c>
    </row>
    <row r="101" spans="1:20" ht="15" hidden="1" customHeight="1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0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_xlfn.TEXTSPLIT(R101,"/",0)</f>
        <v>theater</v>
      </c>
      <c r="T101" t="str">
        <v>plays</v>
      </c>
    </row>
    <row r="102" spans="1:20" ht="15" customHeight="1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0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_xlfn.TEXTSPLIT(R102,"/",0)</f>
        <v>theater</v>
      </c>
      <c r="T102" t="str">
        <v>plays</v>
      </c>
    </row>
    <row r="103" spans="1:20" ht="15" hidden="1" customHeight="1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0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_xlfn.TEXTSPLIT(R103,"/",0)</f>
        <v>music</v>
      </c>
      <c r="T103" t="str">
        <v>electric music</v>
      </c>
    </row>
    <row r="104" spans="1:20" ht="15" hidden="1" customHeight="1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0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_xlfn.TEXTSPLIT(R104,"/",0)</f>
        <v>technology</v>
      </c>
      <c r="T104" t="str">
        <v>wearables</v>
      </c>
    </row>
    <row r="105" spans="1:20" ht="15" customHeight="1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0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_xlfn.TEXTSPLIT(R105,"/",0)</f>
        <v>music</v>
      </c>
      <c r="T105" t="str">
        <v>electric music</v>
      </c>
    </row>
    <row r="106" spans="1:20" ht="15" hidden="1" customHeight="1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0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_xlfn.TEXTSPLIT(R106,"/",0)</f>
        <v>music</v>
      </c>
      <c r="T106" t="str">
        <v>indie rock</v>
      </c>
    </row>
    <row r="107" spans="1:20" ht="15" hidden="1" customHeight="1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0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_xlfn.TEXTSPLIT(R107,"/",0)</f>
        <v>technology</v>
      </c>
      <c r="T107" t="str">
        <v>web</v>
      </c>
    </row>
    <row r="108" spans="1:20" ht="15" hidden="1" customHeight="1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0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_xlfn.TEXTSPLIT(R108,"/",0)</f>
        <v>theater</v>
      </c>
      <c r="T108" t="str">
        <v>plays</v>
      </c>
    </row>
    <row r="109" spans="1:20" ht="15" hidden="1" customHeight="1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0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_xlfn.TEXTSPLIT(R109,"/",0)</f>
        <v>theater</v>
      </c>
      <c r="T109" t="str">
        <v>plays</v>
      </c>
    </row>
    <row r="110" spans="1:20" ht="15" hidden="1" customHeight="1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0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_xlfn.TEXTSPLIT(R110,"/",0)</f>
        <v>film &amp; video</v>
      </c>
      <c r="T110" t="str">
        <v>documentary</v>
      </c>
    </row>
    <row r="111" spans="1:20" ht="15" customHeight="1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0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_xlfn.TEXTSPLIT(R111,"/",0)</f>
        <v>film &amp; video</v>
      </c>
      <c r="T111" t="str">
        <v>television</v>
      </c>
    </row>
    <row r="112" spans="1:20" ht="15" customHeight="1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0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_xlfn.TEXTSPLIT(R112,"/",0)</f>
        <v>food</v>
      </c>
      <c r="T112" t="str">
        <v>food trucks</v>
      </c>
    </row>
    <row r="113" spans="1:20" ht="15" hidden="1" customHeight="1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0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_xlfn.TEXTSPLIT(R113,"/",0)</f>
        <v>publishing</v>
      </c>
      <c r="T113" t="str">
        <v>radio &amp; podcasts</v>
      </c>
    </row>
    <row r="114" spans="1:20" ht="15" hidden="1" customHeight="1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0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_xlfn.TEXTSPLIT(R114,"/",0)</f>
        <v>technology</v>
      </c>
      <c r="T114" t="str">
        <v>web</v>
      </c>
    </row>
    <row r="115" spans="1:20" ht="15" hidden="1" customHeight="1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0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_xlfn.TEXTSPLIT(R115,"/",0)</f>
        <v>food</v>
      </c>
      <c r="T115" t="str">
        <v>food trucks</v>
      </c>
    </row>
    <row r="116" spans="1:20" ht="15" hidden="1" customHeight="1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0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_xlfn.TEXTSPLIT(R116,"/",0)</f>
        <v>technology</v>
      </c>
      <c r="T116" t="str">
        <v>wearables</v>
      </c>
    </row>
    <row r="117" spans="1:20" ht="15" customHeight="1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0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_xlfn.TEXTSPLIT(R117,"/",0)</f>
        <v>publishing</v>
      </c>
      <c r="T117" t="str">
        <v>fiction</v>
      </c>
    </row>
    <row r="118" spans="1:20" ht="15" customHeight="1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0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_xlfn.TEXTSPLIT(R118,"/",0)</f>
        <v>theater</v>
      </c>
      <c r="T118" t="str">
        <v>plays</v>
      </c>
    </row>
    <row r="119" spans="1:20" ht="15" hidden="1" customHeight="1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0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_xlfn.TEXTSPLIT(R119,"/",0)</f>
        <v>film &amp; video</v>
      </c>
      <c r="T119" t="str">
        <v>television</v>
      </c>
    </row>
    <row r="120" spans="1:20" ht="15" hidden="1" customHeight="1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0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_xlfn.TEXTSPLIT(R120,"/",0)</f>
        <v>photography</v>
      </c>
      <c r="T120" t="str">
        <v>photography books</v>
      </c>
    </row>
    <row r="121" spans="1:20" ht="15" hidden="1" customHeight="1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0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_xlfn.TEXTSPLIT(R121,"/",0)</f>
        <v>film &amp; video</v>
      </c>
      <c r="T121" t="str">
        <v>documentary</v>
      </c>
    </row>
    <row r="122" spans="1:20" ht="15" hidden="1" customHeight="1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0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_xlfn.TEXTSPLIT(R122,"/",0)</f>
        <v>games</v>
      </c>
      <c r="T122" t="str">
        <v>mobile games</v>
      </c>
    </row>
    <row r="123" spans="1:20" ht="15" hidden="1" customHeight="1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0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_xlfn.TEXTSPLIT(R123,"/",0)</f>
        <v>games</v>
      </c>
      <c r="T123" t="str">
        <v>video games</v>
      </c>
    </row>
    <row r="124" spans="1:20" ht="15" customHeight="1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0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_xlfn.TEXTSPLIT(R124,"/",0)</f>
        <v>publishing</v>
      </c>
      <c r="T124" t="str">
        <v>fiction</v>
      </c>
    </row>
    <row r="125" spans="1:20" ht="15" customHeight="1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0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_xlfn.TEXTSPLIT(R125,"/",0)</f>
        <v>theater</v>
      </c>
      <c r="T125" t="str">
        <v>plays</v>
      </c>
    </row>
    <row r="126" spans="1:20" ht="15" hidden="1" customHeight="1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0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_xlfn.TEXTSPLIT(R126,"/",0)</f>
        <v>photography</v>
      </c>
      <c r="T126" t="str">
        <v>photography books</v>
      </c>
    </row>
    <row r="127" spans="1:20" ht="15" hidden="1" customHeight="1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0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_xlfn.TEXTSPLIT(R127,"/",0)</f>
        <v>theater</v>
      </c>
      <c r="T127" t="str">
        <v>plays</v>
      </c>
    </row>
    <row r="128" spans="1:20" ht="15" customHeight="1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0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_xlfn.TEXTSPLIT(R128,"/",0)</f>
        <v>theater</v>
      </c>
      <c r="T128" t="str">
        <v>plays</v>
      </c>
    </row>
    <row r="129" spans="1:20" ht="15" customHeight="1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0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_xlfn.TEXTSPLIT(R129,"/",0)</f>
        <v>theater</v>
      </c>
      <c r="T129" t="str">
        <v>plays</v>
      </c>
    </row>
    <row r="130" spans="1:20" ht="15" hidden="1" customHeight="1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0">
        <f t="shared" si="4"/>
        <v>0.60334277620396604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1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_xlfn.TEXTSPLIT(R130,"/",0)</f>
        <v>music</v>
      </c>
      <c r="T130" t="str">
        <v>rock</v>
      </c>
    </row>
    <row r="131" spans="1:20" ht="15" hidden="1" customHeight="1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0">
        <f t="shared" ref="F131:F194" si="8">E131/D131</f>
        <v>3.2026936026936029E-2</v>
      </c>
      <c r="G131" t="s">
        <v>74</v>
      </c>
      <c r="H131">
        <v>55</v>
      </c>
      <c r="I131" s="5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(((L131/60)/60)/24)+DATE(1970,1,1)</f>
        <v>42038.25</v>
      </c>
      <c r="O131" s="11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_xlfn.TEXTSPLIT(R131,"/",0)</f>
        <v>food</v>
      </c>
      <c r="T131" t="str">
        <v>food trucks</v>
      </c>
    </row>
    <row r="132" spans="1:20" ht="15" hidden="1" customHeight="1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0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1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_xlfn.TEXTSPLIT(R132,"/",0)</f>
        <v>film &amp; video</v>
      </c>
      <c r="T132" t="str">
        <v>drama</v>
      </c>
    </row>
    <row r="133" spans="1:20" ht="15" hidden="1" customHeight="1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0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1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_xlfn.TEXTSPLIT(R133,"/",0)</f>
        <v>technology</v>
      </c>
      <c r="T133" t="str">
        <v>web</v>
      </c>
    </row>
    <row r="134" spans="1:20" ht="15" hidden="1" customHeight="1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0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1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_xlfn.TEXTSPLIT(R134,"/",0)</f>
        <v>theater</v>
      </c>
      <c r="T134" t="str">
        <v>plays</v>
      </c>
    </row>
    <row r="135" spans="1:20" ht="15" hidden="1" customHeight="1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0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1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_xlfn.TEXTSPLIT(R135,"/",0)</f>
        <v>music</v>
      </c>
      <c r="T135" t="str">
        <v>world music</v>
      </c>
    </row>
    <row r="136" spans="1:20" ht="15" customHeight="1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0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1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_xlfn.TEXTSPLIT(R136,"/",0)</f>
        <v>film &amp; video</v>
      </c>
      <c r="T136" t="str">
        <v>documentary</v>
      </c>
    </row>
    <row r="137" spans="1:20" ht="15" customHeight="1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0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1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_xlfn.TEXTSPLIT(R137,"/",0)</f>
        <v>theater</v>
      </c>
      <c r="T137" t="str">
        <v>plays</v>
      </c>
    </row>
    <row r="138" spans="1:20" ht="15" hidden="1" customHeight="1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0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1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_xlfn.TEXTSPLIT(R138,"/",0)</f>
        <v>film &amp; video</v>
      </c>
      <c r="T138" t="str">
        <v>drama</v>
      </c>
    </row>
    <row r="139" spans="1:20" ht="15" hidden="1" customHeight="1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0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1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_xlfn.TEXTSPLIT(R139,"/",0)</f>
        <v>publishing</v>
      </c>
      <c r="T139" t="str">
        <v>nonfiction</v>
      </c>
    </row>
    <row r="140" spans="1:20" ht="15" customHeight="1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0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1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_xlfn.TEXTSPLIT(R140,"/",0)</f>
        <v>games</v>
      </c>
      <c r="T140" t="str">
        <v>mobile games</v>
      </c>
    </row>
    <row r="141" spans="1:20" ht="15" customHeight="1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0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1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_xlfn.TEXTSPLIT(R141,"/",0)</f>
        <v>technology</v>
      </c>
      <c r="T141" t="str">
        <v>wearables</v>
      </c>
    </row>
    <row r="142" spans="1:20" ht="15" hidden="1" customHeight="1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0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1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_xlfn.TEXTSPLIT(R142,"/",0)</f>
        <v>film &amp; video</v>
      </c>
      <c r="T142" t="str">
        <v>documentary</v>
      </c>
    </row>
    <row r="143" spans="1:20" ht="15" hidden="1" customHeight="1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0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1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_xlfn.TEXTSPLIT(R143,"/",0)</f>
        <v>technology</v>
      </c>
      <c r="T143" t="str">
        <v>web</v>
      </c>
    </row>
    <row r="144" spans="1:20" ht="15" hidden="1" customHeight="1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0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1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_xlfn.TEXTSPLIT(R144,"/",0)</f>
        <v>technology</v>
      </c>
      <c r="T144" t="str">
        <v>web</v>
      </c>
    </row>
    <row r="145" spans="1:20" ht="15" hidden="1" customHeight="1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0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1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_xlfn.TEXTSPLIT(R145,"/",0)</f>
        <v>music</v>
      </c>
      <c r="T145" t="str">
        <v>indie rock</v>
      </c>
    </row>
    <row r="146" spans="1:20" ht="15" hidden="1" customHeight="1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0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1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_xlfn.TEXTSPLIT(R146,"/",0)</f>
        <v>theater</v>
      </c>
      <c r="T146" t="str">
        <v>plays</v>
      </c>
    </row>
    <row r="147" spans="1:20" ht="15" hidden="1" customHeight="1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0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1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_xlfn.TEXTSPLIT(R147,"/",0)</f>
        <v>technology</v>
      </c>
      <c r="T147" t="str">
        <v>wearables</v>
      </c>
    </row>
    <row r="148" spans="1:20" ht="15" hidden="1" customHeight="1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0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1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_xlfn.TEXTSPLIT(R148,"/",0)</f>
        <v>theater</v>
      </c>
      <c r="T148" t="str">
        <v>plays</v>
      </c>
    </row>
    <row r="149" spans="1:20" ht="15" hidden="1" customHeight="1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0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1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_xlfn.TEXTSPLIT(R149,"/",0)</f>
        <v>theater</v>
      </c>
      <c r="T149" t="str">
        <v>plays</v>
      </c>
    </row>
    <row r="150" spans="1:20" ht="15" hidden="1" customHeight="1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0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1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_xlfn.TEXTSPLIT(R150,"/",0)</f>
        <v>technology</v>
      </c>
      <c r="T150" t="str">
        <v>wearables</v>
      </c>
    </row>
    <row r="151" spans="1:20" ht="15" hidden="1" customHeight="1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0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1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_xlfn.TEXTSPLIT(R151,"/",0)</f>
        <v>music</v>
      </c>
      <c r="T151" t="str">
        <v>indie rock</v>
      </c>
    </row>
    <row r="152" spans="1:20" ht="15" customHeight="1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0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1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_xlfn.TEXTSPLIT(R152,"/",0)</f>
        <v>music</v>
      </c>
      <c r="T152" t="str">
        <v>rock</v>
      </c>
    </row>
    <row r="153" spans="1:20" ht="15" customHeight="1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0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1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_xlfn.TEXTSPLIT(R153,"/",0)</f>
        <v>music</v>
      </c>
      <c r="T153" t="str">
        <v>electric music</v>
      </c>
    </row>
    <row r="154" spans="1:20" ht="15" hidden="1" customHeight="1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0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1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_xlfn.TEXTSPLIT(R154,"/",0)</f>
        <v>music</v>
      </c>
      <c r="T154" t="str">
        <v>indie rock</v>
      </c>
    </row>
    <row r="155" spans="1:20" ht="15" customHeight="1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0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1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_xlfn.TEXTSPLIT(R155,"/",0)</f>
        <v>theater</v>
      </c>
      <c r="T155" t="str">
        <v>plays</v>
      </c>
    </row>
    <row r="156" spans="1:20" ht="15" customHeight="1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0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1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_xlfn.TEXTSPLIT(R156,"/",0)</f>
        <v>music</v>
      </c>
      <c r="T156" t="str">
        <v>indie rock</v>
      </c>
    </row>
    <row r="157" spans="1:20" ht="15" customHeight="1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0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1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_xlfn.TEXTSPLIT(R157,"/",0)</f>
        <v>theater</v>
      </c>
      <c r="T157" t="str">
        <v>plays</v>
      </c>
    </row>
    <row r="158" spans="1:20" ht="15" hidden="1" customHeight="1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0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1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_xlfn.TEXTSPLIT(R158,"/",0)</f>
        <v>music</v>
      </c>
      <c r="T158" t="str">
        <v>rock</v>
      </c>
    </row>
    <row r="159" spans="1:20" ht="15" customHeight="1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0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1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_xlfn.TEXTSPLIT(R159,"/",0)</f>
        <v>photography</v>
      </c>
      <c r="T159" t="str">
        <v>photography books</v>
      </c>
    </row>
    <row r="160" spans="1:20" ht="15" hidden="1" customHeight="1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0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1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_xlfn.TEXTSPLIT(R160,"/",0)</f>
        <v>music</v>
      </c>
      <c r="T160" t="str">
        <v>rock</v>
      </c>
    </row>
    <row r="161" spans="1:20" ht="15" hidden="1" customHeight="1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0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1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_xlfn.TEXTSPLIT(R161,"/",0)</f>
        <v>theater</v>
      </c>
      <c r="T161" t="str">
        <v>plays</v>
      </c>
    </row>
    <row r="162" spans="1:20" ht="15" hidden="1" customHeight="1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0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1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_xlfn.TEXTSPLIT(R162,"/",0)</f>
        <v>technology</v>
      </c>
      <c r="T162" t="str">
        <v>wearables</v>
      </c>
    </row>
    <row r="163" spans="1:20" ht="15" customHeight="1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0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1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_xlfn.TEXTSPLIT(R163,"/",0)</f>
        <v>technology</v>
      </c>
      <c r="T163" t="str">
        <v>web</v>
      </c>
    </row>
    <row r="164" spans="1:20" ht="15" hidden="1" customHeight="1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0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1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_xlfn.TEXTSPLIT(R164,"/",0)</f>
        <v>music</v>
      </c>
      <c r="T164" t="str">
        <v>rock</v>
      </c>
    </row>
    <row r="165" spans="1:20" ht="15" hidden="1" customHeight="1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0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1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_xlfn.TEXTSPLIT(R165,"/",0)</f>
        <v>photography</v>
      </c>
      <c r="T165" t="str">
        <v>photography books</v>
      </c>
    </row>
    <row r="166" spans="1:20" ht="15" hidden="1" customHeight="1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0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1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_xlfn.TEXTSPLIT(R166,"/",0)</f>
        <v>theater</v>
      </c>
      <c r="T166" t="str">
        <v>plays</v>
      </c>
    </row>
    <row r="167" spans="1:20" ht="15" hidden="1" customHeight="1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0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1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_xlfn.TEXTSPLIT(R167,"/",0)</f>
        <v>technology</v>
      </c>
      <c r="T167" t="str">
        <v>web</v>
      </c>
    </row>
    <row r="168" spans="1:20" ht="15" hidden="1" customHeight="1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0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1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_xlfn.TEXTSPLIT(R168,"/",0)</f>
        <v>photography</v>
      </c>
      <c r="T168" t="str">
        <v>photography books</v>
      </c>
    </row>
    <row r="169" spans="1:20" ht="15" hidden="1" customHeight="1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0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1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_xlfn.TEXTSPLIT(R169,"/",0)</f>
        <v>theater</v>
      </c>
      <c r="T169" t="str">
        <v>plays</v>
      </c>
    </row>
    <row r="170" spans="1:20" ht="15" customHeight="1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0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1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_xlfn.TEXTSPLIT(R170,"/",0)</f>
        <v>music</v>
      </c>
      <c r="T170" t="str">
        <v>indie rock</v>
      </c>
    </row>
    <row r="171" spans="1:20" ht="15" hidden="1" customHeight="1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0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1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_xlfn.TEXTSPLIT(R171,"/",0)</f>
        <v>film &amp; video</v>
      </c>
      <c r="T171" t="str">
        <v>shorts</v>
      </c>
    </row>
    <row r="172" spans="1:20" ht="15" customHeight="1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0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1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_xlfn.TEXTSPLIT(R172,"/",0)</f>
        <v>music</v>
      </c>
      <c r="T172" t="str">
        <v>indie rock</v>
      </c>
    </row>
    <row r="173" spans="1:20" ht="15" customHeight="1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0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1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_xlfn.TEXTSPLIT(R173,"/",0)</f>
        <v>publishing</v>
      </c>
      <c r="T173" t="str">
        <v>translations</v>
      </c>
    </row>
    <row r="174" spans="1:20" ht="15" customHeight="1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0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1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_xlfn.TEXTSPLIT(R174,"/",0)</f>
        <v>film &amp; video</v>
      </c>
      <c r="T174" t="str">
        <v>documentary</v>
      </c>
    </row>
    <row r="175" spans="1:20" ht="15" hidden="1" customHeight="1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0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1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_xlfn.TEXTSPLIT(R175,"/",0)</f>
        <v>theater</v>
      </c>
      <c r="T175" t="str">
        <v>plays</v>
      </c>
    </row>
    <row r="176" spans="1:20" ht="15" hidden="1" customHeight="1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0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1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_xlfn.TEXTSPLIT(R176,"/",0)</f>
        <v>technology</v>
      </c>
      <c r="T176" t="str">
        <v>wearables</v>
      </c>
    </row>
    <row r="177" spans="1:20" ht="15" customHeight="1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0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1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_xlfn.TEXTSPLIT(R177,"/",0)</f>
        <v>theater</v>
      </c>
      <c r="T177" t="str">
        <v>plays</v>
      </c>
    </row>
    <row r="178" spans="1:20" ht="15" customHeight="1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0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1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_xlfn.TEXTSPLIT(R178,"/",0)</f>
        <v>theater</v>
      </c>
      <c r="T178" t="str">
        <v>plays</v>
      </c>
    </row>
    <row r="179" spans="1:20" ht="15" hidden="1" customHeight="1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0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1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_xlfn.TEXTSPLIT(R179,"/",0)</f>
        <v>theater</v>
      </c>
      <c r="T179" t="str">
        <v>plays</v>
      </c>
    </row>
    <row r="180" spans="1:20" ht="15" customHeight="1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0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1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_xlfn.TEXTSPLIT(R180,"/",0)</f>
        <v>food</v>
      </c>
      <c r="T180" t="str">
        <v>food trucks</v>
      </c>
    </row>
    <row r="181" spans="1:20" ht="15" hidden="1" customHeight="1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0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1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_xlfn.TEXTSPLIT(R181,"/",0)</f>
        <v>theater</v>
      </c>
      <c r="T181" t="str">
        <v>plays</v>
      </c>
    </row>
    <row r="182" spans="1:20" ht="15" hidden="1" customHeight="1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0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1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_xlfn.TEXTSPLIT(R182,"/",0)</f>
        <v>technology</v>
      </c>
      <c r="T182" t="str">
        <v>wearables</v>
      </c>
    </row>
    <row r="183" spans="1:20" ht="15" customHeight="1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0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1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_xlfn.TEXTSPLIT(R183,"/",0)</f>
        <v>technology</v>
      </c>
      <c r="T183" t="str">
        <v>web</v>
      </c>
    </row>
    <row r="184" spans="1:20" ht="15" hidden="1" customHeight="1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0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1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_xlfn.TEXTSPLIT(R184,"/",0)</f>
        <v>theater</v>
      </c>
      <c r="T184" t="str">
        <v>plays</v>
      </c>
    </row>
    <row r="185" spans="1:20" ht="15" customHeight="1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0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1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_xlfn.TEXTSPLIT(R185,"/",0)</f>
        <v>music</v>
      </c>
      <c r="T185" t="str">
        <v>rock</v>
      </c>
    </row>
    <row r="186" spans="1:20" ht="15" hidden="1" customHeight="1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0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1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_xlfn.TEXTSPLIT(R186,"/",0)</f>
        <v>theater</v>
      </c>
      <c r="T186" t="str">
        <v>plays</v>
      </c>
    </row>
    <row r="187" spans="1:20" ht="15" customHeight="1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0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1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_xlfn.TEXTSPLIT(R187,"/",0)</f>
        <v>film &amp; video</v>
      </c>
      <c r="T187" t="str">
        <v>television</v>
      </c>
    </row>
    <row r="188" spans="1:20" ht="15" customHeight="1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0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1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_xlfn.TEXTSPLIT(R188,"/",0)</f>
        <v>theater</v>
      </c>
      <c r="T188" t="str">
        <v>plays</v>
      </c>
    </row>
    <row r="189" spans="1:20" ht="15" hidden="1" customHeight="1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0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1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_xlfn.TEXTSPLIT(R189,"/",0)</f>
        <v>film &amp; video</v>
      </c>
      <c r="T189" t="str">
        <v>shorts</v>
      </c>
    </row>
    <row r="190" spans="1:20" ht="15" customHeight="1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0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1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_xlfn.TEXTSPLIT(R190,"/",0)</f>
        <v>theater</v>
      </c>
      <c r="T190" t="str">
        <v>plays</v>
      </c>
    </row>
    <row r="191" spans="1:20" ht="15" hidden="1" customHeight="1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0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1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_xlfn.TEXTSPLIT(R191,"/",0)</f>
        <v>theater</v>
      </c>
      <c r="T191" t="str">
        <v>plays</v>
      </c>
    </row>
    <row r="192" spans="1:20" ht="15" customHeight="1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0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1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_xlfn.TEXTSPLIT(R192,"/",0)</f>
        <v>theater</v>
      </c>
      <c r="T192" t="str">
        <v>plays</v>
      </c>
    </row>
    <row r="193" spans="1:20" ht="15" customHeight="1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0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1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_xlfn.TEXTSPLIT(R193,"/",0)</f>
        <v>theater</v>
      </c>
      <c r="T193" t="str">
        <v>plays</v>
      </c>
    </row>
    <row r="194" spans="1:20" ht="15" customHeight="1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0">
        <f t="shared" si="8"/>
        <v>0.19992957746478873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1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_xlfn.TEXTSPLIT(R194,"/",0)</f>
        <v>music</v>
      </c>
      <c r="T194" t="str">
        <v>rock</v>
      </c>
    </row>
    <row r="195" spans="1:20" ht="15" customHeight="1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0">
        <f t="shared" ref="F195:F258" si="12">E195/D195</f>
        <v>0.45636363636363636</v>
      </c>
      <c r="G195" t="s">
        <v>14</v>
      </c>
      <c r="H195">
        <v>65</v>
      </c>
      <c r="I195" s="5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(((L195/60)/60)/24)+DATE(1970,1,1)</f>
        <v>43198.208333333328</v>
      </c>
      <c r="O195" s="11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_xlfn.TEXTSPLIT(R195,"/",0)</f>
        <v>music</v>
      </c>
      <c r="T195" t="str">
        <v>indie rock</v>
      </c>
    </row>
    <row r="196" spans="1:20" ht="15" hidden="1" customHeight="1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0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1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_xlfn.TEXTSPLIT(R196,"/",0)</f>
        <v>music</v>
      </c>
      <c r="T196" t="str">
        <v>metal</v>
      </c>
    </row>
    <row r="197" spans="1:20" ht="15" hidden="1" customHeight="1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0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1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_xlfn.TEXTSPLIT(R197,"/",0)</f>
        <v>music</v>
      </c>
      <c r="T197" t="str">
        <v>electric music</v>
      </c>
    </row>
    <row r="198" spans="1:20" ht="15" customHeight="1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0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1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_xlfn.TEXTSPLIT(R198,"/",0)</f>
        <v>technology</v>
      </c>
      <c r="T198" t="str">
        <v>wearables</v>
      </c>
    </row>
    <row r="199" spans="1:20" ht="15" hidden="1" customHeight="1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0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1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_xlfn.TEXTSPLIT(R199,"/",0)</f>
        <v>film &amp; video</v>
      </c>
      <c r="T199" t="str">
        <v>drama</v>
      </c>
    </row>
    <row r="200" spans="1:20" ht="15" customHeight="1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0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1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_xlfn.TEXTSPLIT(R200,"/",0)</f>
        <v>music</v>
      </c>
      <c r="T200" t="str">
        <v>electric music</v>
      </c>
    </row>
    <row r="201" spans="1:20" ht="15" customHeight="1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0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1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_xlfn.TEXTSPLIT(R201,"/",0)</f>
        <v>music</v>
      </c>
      <c r="T201" t="str">
        <v>rock</v>
      </c>
    </row>
    <row r="202" spans="1:20" ht="15" customHeight="1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0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1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_xlfn.TEXTSPLIT(R202,"/",0)</f>
        <v>theater</v>
      </c>
      <c r="T202" t="str">
        <v>plays</v>
      </c>
    </row>
    <row r="203" spans="1:20" ht="15" hidden="1" customHeight="1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0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1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_xlfn.TEXTSPLIT(R203,"/",0)</f>
        <v>technology</v>
      </c>
      <c r="T203" t="str">
        <v>web</v>
      </c>
    </row>
    <row r="204" spans="1:20" ht="15" hidden="1" customHeight="1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0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1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_xlfn.TEXTSPLIT(R204,"/",0)</f>
        <v>food</v>
      </c>
      <c r="T204" t="str">
        <v>food trucks</v>
      </c>
    </row>
    <row r="205" spans="1:20" ht="15" hidden="1" customHeight="1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0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1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_xlfn.TEXTSPLIT(R205,"/",0)</f>
        <v>theater</v>
      </c>
      <c r="T205" t="str">
        <v>plays</v>
      </c>
    </row>
    <row r="206" spans="1:20" ht="15" customHeight="1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0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1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_xlfn.TEXTSPLIT(R206,"/",0)</f>
        <v>music</v>
      </c>
      <c r="T206" t="str">
        <v>jazz</v>
      </c>
    </row>
    <row r="207" spans="1:20" ht="15" hidden="1" customHeight="1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0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1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_xlfn.TEXTSPLIT(R207,"/",0)</f>
        <v>theater</v>
      </c>
      <c r="T207" t="str">
        <v>plays</v>
      </c>
    </row>
    <row r="208" spans="1:20" ht="15" hidden="1" customHeight="1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0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1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_xlfn.TEXTSPLIT(R208,"/",0)</f>
        <v>publishing</v>
      </c>
      <c r="T208" t="str">
        <v>fiction</v>
      </c>
    </row>
    <row r="209" spans="1:20" ht="15" hidden="1" customHeight="1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0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1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_xlfn.TEXTSPLIT(R209,"/",0)</f>
        <v>music</v>
      </c>
      <c r="T209" t="str">
        <v>rock</v>
      </c>
    </row>
    <row r="210" spans="1:20" ht="15" hidden="1" customHeight="1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0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1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_xlfn.TEXTSPLIT(R210,"/",0)</f>
        <v>film &amp; video</v>
      </c>
      <c r="T210" t="str">
        <v>documentary</v>
      </c>
    </row>
    <row r="211" spans="1:20" ht="15" hidden="1" customHeight="1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0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1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_xlfn.TEXTSPLIT(R211,"/",0)</f>
        <v>film &amp; video</v>
      </c>
      <c r="T211" t="str">
        <v>documentary</v>
      </c>
    </row>
    <row r="212" spans="1:20" ht="15" customHeight="1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0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1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_xlfn.TEXTSPLIT(R212,"/",0)</f>
        <v>film &amp; video</v>
      </c>
      <c r="T212" t="str">
        <v>science fiction</v>
      </c>
    </row>
    <row r="213" spans="1:20" ht="15" customHeight="1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0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1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_xlfn.TEXTSPLIT(R213,"/",0)</f>
        <v>theater</v>
      </c>
      <c r="T213" t="str">
        <v>plays</v>
      </c>
    </row>
    <row r="214" spans="1:20" ht="15" hidden="1" customHeight="1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0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1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_xlfn.TEXTSPLIT(R214,"/",0)</f>
        <v>theater</v>
      </c>
      <c r="T214" t="str">
        <v>plays</v>
      </c>
    </row>
    <row r="215" spans="1:20" ht="15" hidden="1" customHeight="1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0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1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_xlfn.TEXTSPLIT(R215,"/",0)</f>
        <v>music</v>
      </c>
      <c r="T215" t="str">
        <v>indie rock</v>
      </c>
    </row>
    <row r="216" spans="1:20" ht="15" hidden="1" customHeight="1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0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1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_xlfn.TEXTSPLIT(R216,"/",0)</f>
        <v>music</v>
      </c>
      <c r="T216" t="str">
        <v>rock</v>
      </c>
    </row>
    <row r="217" spans="1:20" ht="15" customHeight="1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0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1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_xlfn.TEXTSPLIT(R217,"/",0)</f>
        <v>theater</v>
      </c>
      <c r="T217" t="str">
        <v>plays</v>
      </c>
    </row>
    <row r="218" spans="1:20" ht="15" hidden="1" customHeight="1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0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1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_xlfn.TEXTSPLIT(R218,"/",0)</f>
        <v>theater</v>
      </c>
      <c r="T218" t="str">
        <v>plays</v>
      </c>
    </row>
    <row r="219" spans="1:20" ht="15" customHeight="1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0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1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_xlfn.TEXTSPLIT(R219,"/",0)</f>
        <v>film &amp; video</v>
      </c>
      <c r="T219" t="str">
        <v>science fiction</v>
      </c>
    </row>
    <row r="220" spans="1:20" ht="15" hidden="1" customHeight="1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0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1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_xlfn.TEXTSPLIT(R220,"/",0)</f>
        <v>film &amp; video</v>
      </c>
      <c r="T220" t="str">
        <v>shorts</v>
      </c>
    </row>
    <row r="221" spans="1:20" ht="15" hidden="1" customHeight="1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0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1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_xlfn.TEXTSPLIT(R221,"/",0)</f>
        <v>film &amp; video</v>
      </c>
      <c r="T221" t="str">
        <v>animation</v>
      </c>
    </row>
    <row r="222" spans="1:20" ht="15" customHeight="1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0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1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_xlfn.TEXTSPLIT(R222,"/",0)</f>
        <v>theater</v>
      </c>
      <c r="T222" t="str">
        <v>plays</v>
      </c>
    </row>
    <row r="223" spans="1:20" ht="15" customHeight="1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0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1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_xlfn.TEXTSPLIT(R223,"/",0)</f>
        <v>food</v>
      </c>
      <c r="T223" t="str">
        <v>food trucks</v>
      </c>
    </row>
    <row r="224" spans="1:20" ht="15" hidden="1" customHeight="1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0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1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_xlfn.TEXTSPLIT(R224,"/",0)</f>
        <v>photography</v>
      </c>
      <c r="T224" t="str">
        <v>photography books</v>
      </c>
    </row>
    <row r="225" spans="1:20" ht="15" customHeight="1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0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1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_xlfn.TEXTSPLIT(R225,"/",0)</f>
        <v>theater</v>
      </c>
      <c r="T225" t="str">
        <v>plays</v>
      </c>
    </row>
    <row r="226" spans="1:20" ht="15" hidden="1" customHeight="1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0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1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_xlfn.TEXTSPLIT(R226,"/",0)</f>
        <v>film &amp; video</v>
      </c>
      <c r="T226" t="str">
        <v>science fiction</v>
      </c>
    </row>
    <row r="227" spans="1:20" ht="15" hidden="1" customHeight="1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0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1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_xlfn.TEXTSPLIT(R227,"/",0)</f>
        <v>music</v>
      </c>
      <c r="T227" t="str">
        <v>rock</v>
      </c>
    </row>
    <row r="228" spans="1:20" ht="15" hidden="1" customHeight="1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0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1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_xlfn.TEXTSPLIT(R228,"/",0)</f>
        <v>photography</v>
      </c>
      <c r="T228" t="str">
        <v>photography books</v>
      </c>
    </row>
    <row r="229" spans="1:20" ht="15" hidden="1" customHeight="1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0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1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_xlfn.TEXTSPLIT(R229,"/",0)</f>
        <v>games</v>
      </c>
      <c r="T229" t="str">
        <v>mobile games</v>
      </c>
    </row>
    <row r="230" spans="1:20" ht="15" hidden="1" customHeight="1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0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1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_xlfn.TEXTSPLIT(R230,"/",0)</f>
        <v>film &amp; video</v>
      </c>
      <c r="T230" t="str">
        <v>animation</v>
      </c>
    </row>
    <row r="231" spans="1:20" ht="15" hidden="1" customHeight="1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0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1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_xlfn.TEXTSPLIT(R231,"/",0)</f>
        <v>games</v>
      </c>
      <c r="T231" t="str">
        <v>mobile games</v>
      </c>
    </row>
    <row r="232" spans="1:20" ht="15" hidden="1" customHeight="1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0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1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_xlfn.TEXTSPLIT(R232,"/",0)</f>
        <v>games</v>
      </c>
      <c r="T232" t="str">
        <v>video games</v>
      </c>
    </row>
    <row r="233" spans="1:20" ht="15" hidden="1" customHeight="1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0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1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_xlfn.TEXTSPLIT(R233,"/",0)</f>
        <v>theater</v>
      </c>
      <c r="T233" t="str">
        <v>plays</v>
      </c>
    </row>
    <row r="234" spans="1:20" ht="15" hidden="1" customHeight="1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0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1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_xlfn.TEXTSPLIT(R234,"/",0)</f>
        <v>theater</v>
      </c>
      <c r="T234" t="str">
        <v>plays</v>
      </c>
    </row>
    <row r="235" spans="1:20" ht="15" hidden="1" customHeight="1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0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1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_xlfn.TEXTSPLIT(R235,"/",0)</f>
        <v>film &amp; video</v>
      </c>
      <c r="T235" t="str">
        <v>animation</v>
      </c>
    </row>
    <row r="236" spans="1:20" ht="15" hidden="1" customHeight="1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0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1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_xlfn.TEXTSPLIT(R236,"/",0)</f>
        <v>games</v>
      </c>
      <c r="T236" t="str">
        <v>video games</v>
      </c>
    </row>
    <row r="237" spans="1:20" ht="15" customHeight="1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0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1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_xlfn.TEXTSPLIT(R237,"/",0)</f>
        <v>film &amp; video</v>
      </c>
      <c r="T237" t="str">
        <v>animation</v>
      </c>
    </row>
    <row r="238" spans="1:20" ht="15" customHeight="1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0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1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_xlfn.TEXTSPLIT(R238,"/",0)</f>
        <v>music</v>
      </c>
      <c r="T238" t="str">
        <v>rock</v>
      </c>
    </row>
    <row r="239" spans="1:20" ht="15" hidden="1" customHeight="1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0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1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_xlfn.TEXTSPLIT(R239,"/",0)</f>
        <v>film &amp; video</v>
      </c>
      <c r="T239" t="str">
        <v>animation</v>
      </c>
    </row>
    <row r="240" spans="1:20" ht="15" hidden="1" customHeight="1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0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1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_xlfn.TEXTSPLIT(R240,"/",0)</f>
        <v>theater</v>
      </c>
      <c r="T240" t="str">
        <v>plays</v>
      </c>
    </row>
    <row r="241" spans="1:20" ht="15" customHeight="1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0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1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_xlfn.TEXTSPLIT(R241,"/",0)</f>
        <v>technology</v>
      </c>
      <c r="T241" t="str">
        <v>wearables</v>
      </c>
    </row>
    <row r="242" spans="1:20" ht="15" hidden="1" customHeight="1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0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1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_xlfn.TEXTSPLIT(R242,"/",0)</f>
        <v>theater</v>
      </c>
      <c r="T242" t="str">
        <v>plays</v>
      </c>
    </row>
    <row r="243" spans="1:20" ht="15" hidden="1" customHeight="1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0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1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_xlfn.TEXTSPLIT(R243,"/",0)</f>
        <v>publishing</v>
      </c>
      <c r="T243" t="str">
        <v>nonfiction</v>
      </c>
    </row>
    <row r="244" spans="1:20" ht="15" hidden="1" customHeight="1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0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1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_xlfn.TEXTSPLIT(R244,"/",0)</f>
        <v>music</v>
      </c>
      <c r="T244" t="str">
        <v>rock</v>
      </c>
    </row>
    <row r="245" spans="1:20" ht="15" hidden="1" customHeight="1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0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1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_xlfn.TEXTSPLIT(R245,"/",0)</f>
        <v>theater</v>
      </c>
      <c r="T245" t="str">
        <v>plays</v>
      </c>
    </row>
    <row r="246" spans="1:20" ht="15" hidden="1" customHeight="1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0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1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_xlfn.TEXTSPLIT(R246,"/",0)</f>
        <v>theater</v>
      </c>
      <c r="T246" t="str">
        <v>plays</v>
      </c>
    </row>
    <row r="247" spans="1:20" ht="15" hidden="1" customHeight="1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0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1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_xlfn.TEXTSPLIT(R247,"/",0)</f>
        <v>theater</v>
      </c>
      <c r="T247" t="str">
        <v>plays</v>
      </c>
    </row>
    <row r="248" spans="1:20" ht="15" hidden="1" customHeight="1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0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1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_xlfn.TEXTSPLIT(R248,"/",0)</f>
        <v>technology</v>
      </c>
      <c r="T248" t="str">
        <v>web</v>
      </c>
    </row>
    <row r="249" spans="1:20" ht="15" hidden="1" customHeight="1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0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1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_xlfn.TEXTSPLIT(R249,"/",0)</f>
        <v>publishing</v>
      </c>
      <c r="T249" t="str">
        <v>fiction</v>
      </c>
    </row>
    <row r="250" spans="1:20" ht="15" hidden="1" customHeight="1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0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1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_xlfn.TEXTSPLIT(R250,"/",0)</f>
        <v>games</v>
      </c>
      <c r="T250" t="str">
        <v>mobile games</v>
      </c>
    </row>
    <row r="251" spans="1:20" ht="15" hidden="1" customHeight="1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0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1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_xlfn.TEXTSPLIT(R251,"/",0)</f>
        <v>publishing</v>
      </c>
      <c r="T251" t="str">
        <v>translations</v>
      </c>
    </row>
    <row r="252" spans="1:20" ht="15" customHeight="1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0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1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_xlfn.TEXTSPLIT(R252,"/",0)</f>
        <v>music</v>
      </c>
      <c r="T252" t="str">
        <v>rock</v>
      </c>
    </row>
    <row r="253" spans="1:20" ht="15" customHeight="1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0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1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_xlfn.TEXTSPLIT(R253,"/",0)</f>
        <v>theater</v>
      </c>
      <c r="T253" t="str">
        <v>plays</v>
      </c>
    </row>
    <row r="254" spans="1:20" ht="15" hidden="1" customHeight="1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0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1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_xlfn.TEXTSPLIT(R254,"/",0)</f>
        <v>theater</v>
      </c>
      <c r="T254" t="str">
        <v>plays</v>
      </c>
    </row>
    <row r="255" spans="1:20" ht="15" customHeight="1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0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1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_xlfn.TEXTSPLIT(R255,"/",0)</f>
        <v>film &amp; video</v>
      </c>
      <c r="T255" t="str">
        <v>drama</v>
      </c>
    </row>
    <row r="256" spans="1:20" ht="15" hidden="1" customHeight="1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0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1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_xlfn.TEXTSPLIT(R256,"/",0)</f>
        <v>publishing</v>
      </c>
      <c r="T256" t="str">
        <v>nonfiction</v>
      </c>
    </row>
    <row r="257" spans="1:20" ht="15" hidden="1" customHeight="1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0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1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_xlfn.TEXTSPLIT(R257,"/",0)</f>
        <v>music</v>
      </c>
      <c r="T257" t="str">
        <v>rock</v>
      </c>
    </row>
    <row r="258" spans="1:20" ht="15" customHeight="1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0">
        <f t="shared" si="12"/>
        <v>0.23390243902439026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1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_xlfn.TEXTSPLIT(R258,"/",0)</f>
        <v>music</v>
      </c>
      <c r="T258" t="str">
        <v>rock</v>
      </c>
    </row>
    <row r="259" spans="1:20" ht="15" hidden="1" customHeight="1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0">
        <f t="shared" ref="F259:F322" si="16">E259/D259</f>
        <v>1.46</v>
      </c>
      <c r="G259" t="s">
        <v>20</v>
      </c>
      <c r="H259">
        <v>92</v>
      </c>
      <c r="I259" s="5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(((L259/60)/60)/24)+DATE(1970,1,1)</f>
        <v>41338.25</v>
      </c>
      <c r="O259" s="11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_xlfn.TEXTSPLIT(R259,"/",0)</f>
        <v>theater</v>
      </c>
      <c r="T259" t="str">
        <v>plays</v>
      </c>
    </row>
    <row r="260" spans="1:20" ht="15" hidden="1" customHeight="1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0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1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_xlfn.TEXTSPLIT(R260,"/",0)</f>
        <v>theater</v>
      </c>
      <c r="T260" t="str">
        <v>plays</v>
      </c>
    </row>
    <row r="261" spans="1:20" ht="15" hidden="1" customHeight="1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0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1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_xlfn.TEXTSPLIT(R261,"/",0)</f>
        <v>photography</v>
      </c>
      <c r="T261" t="str">
        <v>photography books</v>
      </c>
    </row>
    <row r="262" spans="1:20" ht="15" hidden="1" customHeight="1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0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1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_xlfn.TEXTSPLIT(R262,"/",0)</f>
        <v>music</v>
      </c>
      <c r="T262" t="str">
        <v>rock</v>
      </c>
    </row>
    <row r="263" spans="1:20" ht="15" customHeight="1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0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1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_xlfn.TEXTSPLIT(R263,"/",0)</f>
        <v>music</v>
      </c>
      <c r="T263" t="str">
        <v>rock</v>
      </c>
    </row>
    <row r="264" spans="1:20" ht="15" hidden="1" customHeight="1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0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1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_xlfn.TEXTSPLIT(R264,"/",0)</f>
        <v>music</v>
      </c>
      <c r="T264" t="str">
        <v>indie rock</v>
      </c>
    </row>
    <row r="265" spans="1:20" ht="15" hidden="1" customHeight="1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0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1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_xlfn.TEXTSPLIT(R265,"/",0)</f>
        <v>photography</v>
      </c>
      <c r="T265" t="str">
        <v>photography books</v>
      </c>
    </row>
    <row r="266" spans="1:20" ht="15" hidden="1" customHeight="1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0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1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_xlfn.TEXTSPLIT(R266,"/",0)</f>
        <v>theater</v>
      </c>
      <c r="T266" t="str">
        <v>plays</v>
      </c>
    </row>
    <row r="267" spans="1:20" ht="15" hidden="1" customHeight="1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0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1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_xlfn.TEXTSPLIT(R267,"/",0)</f>
        <v>theater</v>
      </c>
      <c r="T267" t="str">
        <v>plays</v>
      </c>
    </row>
    <row r="268" spans="1:20" ht="15" customHeight="1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0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1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_xlfn.TEXTSPLIT(R268,"/",0)</f>
        <v>music</v>
      </c>
      <c r="T268" t="str">
        <v>jazz</v>
      </c>
    </row>
    <row r="269" spans="1:20" ht="15" hidden="1" customHeight="1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0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1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_xlfn.TEXTSPLIT(R269,"/",0)</f>
        <v>theater</v>
      </c>
      <c r="T269" t="str">
        <v>plays</v>
      </c>
    </row>
    <row r="270" spans="1:20" ht="15" hidden="1" customHeight="1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0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1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_xlfn.TEXTSPLIT(R270,"/",0)</f>
        <v>film &amp; video</v>
      </c>
      <c r="T270" t="str">
        <v>documentary</v>
      </c>
    </row>
    <row r="271" spans="1:20" ht="15" hidden="1" customHeight="1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0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1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_xlfn.TEXTSPLIT(R271,"/",0)</f>
        <v>film &amp; video</v>
      </c>
      <c r="T271" t="str">
        <v>television</v>
      </c>
    </row>
    <row r="272" spans="1:20" ht="15" hidden="1" customHeight="1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0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1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_xlfn.TEXTSPLIT(R272,"/",0)</f>
        <v>games</v>
      </c>
      <c r="T272" t="str">
        <v>video games</v>
      </c>
    </row>
    <row r="273" spans="1:20" ht="15" hidden="1" customHeight="1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0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1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_xlfn.TEXTSPLIT(R273,"/",0)</f>
        <v>photography</v>
      </c>
      <c r="T273" t="str">
        <v>photography books</v>
      </c>
    </row>
    <row r="274" spans="1:20" ht="15" hidden="1" customHeight="1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0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1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_xlfn.TEXTSPLIT(R274,"/",0)</f>
        <v>theater</v>
      </c>
      <c r="T274" t="str">
        <v>plays</v>
      </c>
    </row>
    <row r="275" spans="1:20" ht="15" hidden="1" customHeight="1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0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1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_xlfn.TEXTSPLIT(R275,"/",0)</f>
        <v>theater</v>
      </c>
      <c r="T275" t="str">
        <v>plays</v>
      </c>
    </row>
    <row r="276" spans="1:20" ht="15" customHeight="1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0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1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_xlfn.TEXTSPLIT(R276,"/",0)</f>
        <v>theater</v>
      </c>
      <c r="T276" t="str">
        <v>plays</v>
      </c>
    </row>
    <row r="277" spans="1:20" ht="15" hidden="1" customHeight="1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0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1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_xlfn.TEXTSPLIT(R277,"/",0)</f>
        <v>publishing</v>
      </c>
      <c r="T277" t="str">
        <v>translations</v>
      </c>
    </row>
    <row r="278" spans="1:20" ht="15" customHeight="1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0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1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_xlfn.TEXTSPLIT(R278,"/",0)</f>
        <v>games</v>
      </c>
      <c r="T278" t="str">
        <v>video games</v>
      </c>
    </row>
    <row r="279" spans="1:20" ht="15" hidden="1" customHeight="1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0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1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_xlfn.TEXTSPLIT(R279,"/",0)</f>
        <v>theater</v>
      </c>
      <c r="T279" t="str">
        <v>plays</v>
      </c>
    </row>
    <row r="280" spans="1:20" ht="15" hidden="1" customHeight="1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0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1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_xlfn.TEXTSPLIT(R280,"/",0)</f>
        <v>technology</v>
      </c>
      <c r="T280" t="str">
        <v>web</v>
      </c>
    </row>
    <row r="281" spans="1:20" ht="15" hidden="1" customHeight="1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0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1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_xlfn.TEXTSPLIT(R281,"/",0)</f>
        <v>theater</v>
      </c>
      <c r="T281" t="str">
        <v>plays</v>
      </c>
    </row>
    <row r="282" spans="1:20" ht="15" hidden="1" customHeight="1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0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1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_xlfn.TEXTSPLIT(R282,"/",0)</f>
        <v>film &amp; video</v>
      </c>
      <c r="T282" t="str">
        <v>animation</v>
      </c>
    </row>
    <row r="283" spans="1:20" ht="15" customHeight="1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0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1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_xlfn.TEXTSPLIT(R283,"/",0)</f>
        <v>theater</v>
      </c>
      <c r="T283" t="str">
        <v>plays</v>
      </c>
    </row>
    <row r="284" spans="1:20" ht="15" hidden="1" customHeight="1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0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1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_xlfn.TEXTSPLIT(R284,"/",0)</f>
        <v>film &amp; video</v>
      </c>
      <c r="T284" t="str">
        <v>television</v>
      </c>
    </row>
    <row r="285" spans="1:20" ht="15" customHeight="1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0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1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_xlfn.TEXTSPLIT(R285,"/",0)</f>
        <v>music</v>
      </c>
      <c r="T285" t="str">
        <v>rock</v>
      </c>
    </row>
    <row r="286" spans="1:20" ht="15" customHeight="1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0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1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_xlfn.TEXTSPLIT(R286,"/",0)</f>
        <v>technology</v>
      </c>
      <c r="T286" t="str">
        <v>web</v>
      </c>
    </row>
    <row r="287" spans="1:20" ht="15" hidden="1" customHeight="1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0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1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_xlfn.TEXTSPLIT(R287,"/",0)</f>
        <v>theater</v>
      </c>
      <c r="T287" t="str">
        <v>plays</v>
      </c>
    </row>
    <row r="288" spans="1:20" ht="15" hidden="1" customHeight="1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0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1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_xlfn.TEXTSPLIT(R288,"/",0)</f>
        <v>theater</v>
      </c>
      <c r="T288" t="str">
        <v>plays</v>
      </c>
    </row>
    <row r="289" spans="1:20" ht="15" hidden="1" customHeight="1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0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1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_xlfn.TEXTSPLIT(R289,"/",0)</f>
        <v>music</v>
      </c>
      <c r="T289" t="str">
        <v>electric music</v>
      </c>
    </row>
    <row r="290" spans="1:20" ht="15" customHeight="1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0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1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_xlfn.TEXTSPLIT(R290,"/",0)</f>
        <v>music</v>
      </c>
      <c r="T290" t="str">
        <v>metal</v>
      </c>
    </row>
    <row r="291" spans="1:20" ht="15" hidden="1" customHeight="1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0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1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_xlfn.TEXTSPLIT(R291,"/",0)</f>
        <v>theater</v>
      </c>
      <c r="T291" t="str">
        <v>plays</v>
      </c>
    </row>
    <row r="292" spans="1:20" ht="15" customHeight="1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0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1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_xlfn.TEXTSPLIT(R292,"/",0)</f>
        <v>film &amp; video</v>
      </c>
      <c r="T292" t="str">
        <v>documentary</v>
      </c>
    </row>
    <row r="293" spans="1:20" ht="15" hidden="1" customHeight="1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0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1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_xlfn.TEXTSPLIT(R293,"/",0)</f>
        <v>technology</v>
      </c>
      <c r="T293" t="str">
        <v>web</v>
      </c>
    </row>
    <row r="294" spans="1:20" ht="15" customHeight="1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0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1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_xlfn.TEXTSPLIT(R294,"/",0)</f>
        <v>food</v>
      </c>
      <c r="T294" t="str">
        <v>food trucks</v>
      </c>
    </row>
    <row r="295" spans="1:20" ht="15" hidden="1" customHeight="1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0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1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_xlfn.TEXTSPLIT(R295,"/",0)</f>
        <v>theater</v>
      </c>
      <c r="T295" t="str">
        <v>plays</v>
      </c>
    </row>
    <row r="296" spans="1:20" ht="15" hidden="1" customHeight="1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0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1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_xlfn.TEXTSPLIT(R296,"/",0)</f>
        <v>theater</v>
      </c>
      <c r="T296" t="str">
        <v>plays</v>
      </c>
    </row>
    <row r="297" spans="1:20" ht="15" customHeight="1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0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1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_xlfn.TEXTSPLIT(R297,"/",0)</f>
        <v>theater</v>
      </c>
      <c r="T297" t="str">
        <v>plays</v>
      </c>
    </row>
    <row r="298" spans="1:20" ht="15" customHeight="1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0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1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_xlfn.TEXTSPLIT(R298,"/",0)</f>
        <v>theater</v>
      </c>
      <c r="T298" t="str">
        <v>plays</v>
      </c>
    </row>
    <row r="299" spans="1:20" ht="15" customHeight="1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0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1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_xlfn.TEXTSPLIT(R299,"/",0)</f>
        <v>theater</v>
      </c>
      <c r="T299" t="str">
        <v>plays</v>
      </c>
    </row>
    <row r="300" spans="1:20" ht="15" hidden="1" customHeight="1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0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1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_xlfn.TEXTSPLIT(R300,"/",0)</f>
        <v>music</v>
      </c>
      <c r="T300" t="str">
        <v>rock</v>
      </c>
    </row>
    <row r="301" spans="1:20" ht="15" customHeight="1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0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1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_xlfn.TEXTSPLIT(R301,"/",0)</f>
        <v>food</v>
      </c>
      <c r="T301" t="str">
        <v>food trucks</v>
      </c>
    </row>
    <row r="302" spans="1:20" ht="15" customHeight="1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0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1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_xlfn.TEXTSPLIT(R302,"/",0)</f>
        <v>publishing</v>
      </c>
      <c r="T302" t="str">
        <v>nonfiction</v>
      </c>
    </row>
    <row r="303" spans="1:20" ht="15" hidden="1" customHeight="1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0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1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_xlfn.TEXTSPLIT(R303,"/",0)</f>
        <v>film &amp; video</v>
      </c>
      <c r="T303" t="str">
        <v>documentary</v>
      </c>
    </row>
    <row r="304" spans="1:20" ht="15" customHeight="1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0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1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_xlfn.TEXTSPLIT(R304,"/",0)</f>
        <v>theater</v>
      </c>
      <c r="T304" t="str">
        <v>plays</v>
      </c>
    </row>
    <row r="305" spans="1:20" ht="15" customHeight="1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0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1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_xlfn.TEXTSPLIT(R305,"/",0)</f>
        <v>music</v>
      </c>
      <c r="T305" t="str">
        <v>indie rock</v>
      </c>
    </row>
    <row r="306" spans="1:20" ht="15" hidden="1" customHeight="1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0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1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_xlfn.TEXTSPLIT(R306,"/",0)</f>
        <v>film &amp; video</v>
      </c>
      <c r="T306" t="str">
        <v>documentary</v>
      </c>
    </row>
    <row r="307" spans="1:20" ht="15" hidden="1" customHeight="1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0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1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_xlfn.TEXTSPLIT(R307,"/",0)</f>
        <v>theater</v>
      </c>
      <c r="T307" t="str">
        <v>plays</v>
      </c>
    </row>
    <row r="308" spans="1:20" ht="15" customHeight="1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0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1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_xlfn.TEXTSPLIT(R308,"/",0)</f>
        <v>theater</v>
      </c>
      <c r="T308" t="str">
        <v>plays</v>
      </c>
    </row>
    <row r="309" spans="1:20" ht="15" hidden="1" customHeight="1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0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1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_xlfn.TEXTSPLIT(R309,"/",0)</f>
        <v>publishing</v>
      </c>
      <c r="T309" t="str">
        <v>fiction</v>
      </c>
    </row>
    <row r="310" spans="1:20" ht="15" customHeight="1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0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1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_xlfn.TEXTSPLIT(R310,"/",0)</f>
        <v>theater</v>
      </c>
      <c r="T310" t="str">
        <v>plays</v>
      </c>
    </row>
    <row r="311" spans="1:20" ht="15" hidden="1" customHeight="1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0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1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_xlfn.TEXTSPLIT(R311,"/",0)</f>
        <v>music</v>
      </c>
      <c r="T311" t="str">
        <v>indie rock</v>
      </c>
    </row>
    <row r="312" spans="1:20" ht="15" customHeight="1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0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1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_xlfn.TEXTSPLIT(R312,"/",0)</f>
        <v>games</v>
      </c>
      <c r="T312" t="str">
        <v>video games</v>
      </c>
    </row>
    <row r="313" spans="1:20" ht="15" hidden="1" customHeight="1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0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1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_xlfn.TEXTSPLIT(R313,"/",0)</f>
        <v>theater</v>
      </c>
      <c r="T313" t="str">
        <v>plays</v>
      </c>
    </row>
    <row r="314" spans="1:20" ht="15" hidden="1" customHeight="1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0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1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_xlfn.TEXTSPLIT(R314,"/",0)</f>
        <v>theater</v>
      </c>
      <c r="T314" t="str">
        <v>plays</v>
      </c>
    </row>
    <row r="315" spans="1:20" ht="15" hidden="1" customHeight="1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0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1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_xlfn.TEXTSPLIT(R315,"/",0)</f>
        <v>music</v>
      </c>
      <c r="T315" t="str">
        <v>rock</v>
      </c>
    </row>
    <row r="316" spans="1:20" ht="15" hidden="1" customHeight="1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0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1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_xlfn.TEXTSPLIT(R316,"/",0)</f>
        <v>film &amp; video</v>
      </c>
      <c r="T316" t="str">
        <v>documentary</v>
      </c>
    </row>
    <row r="317" spans="1:20" ht="15" customHeight="1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0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1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_xlfn.TEXTSPLIT(R317,"/",0)</f>
        <v>theater</v>
      </c>
      <c r="T317" t="str">
        <v>plays</v>
      </c>
    </row>
    <row r="318" spans="1:20" ht="15" customHeight="1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0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1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_xlfn.TEXTSPLIT(R318,"/",0)</f>
        <v>food</v>
      </c>
      <c r="T318" t="str">
        <v>food trucks</v>
      </c>
    </row>
    <row r="319" spans="1:20" ht="15" customHeight="1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0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1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_xlfn.TEXTSPLIT(R319,"/",0)</f>
        <v>theater</v>
      </c>
      <c r="T319" t="str">
        <v>plays</v>
      </c>
    </row>
    <row r="320" spans="1:20" ht="15" customHeight="1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0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1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_xlfn.TEXTSPLIT(R320,"/",0)</f>
        <v>music</v>
      </c>
      <c r="T320" t="str">
        <v>rock</v>
      </c>
    </row>
    <row r="321" spans="1:20" ht="15" hidden="1" customHeight="1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0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1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_xlfn.TEXTSPLIT(R321,"/",0)</f>
        <v>technology</v>
      </c>
      <c r="T321" t="str">
        <v>web</v>
      </c>
    </row>
    <row r="322" spans="1:20" ht="15" customHeight="1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0">
        <f t="shared" si="16"/>
        <v>9.5876777251184833E-2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1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_xlfn.TEXTSPLIT(R322,"/",0)</f>
        <v>publishing</v>
      </c>
      <c r="T322" t="str">
        <v>fiction</v>
      </c>
    </row>
    <row r="323" spans="1:20" ht="15" customHeight="1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0">
        <f t="shared" ref="F323:F386" si="20">E323/D323</f>
        <v>0.94144366197183094</v>
      </c>
      <c r="G323" t="s">
        <v>14</v>
      </c>
      <c r="H323">
        <v>2468</v>
      </c>
      <c r="I323" s="5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(((L323/60)/60)/24)+DATE(1970,1,1)</f>
        <v>40634.208333333336</v>
      </c>
      <c r="O323" s="11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_xlfn.TEXTSPLIT(R323,"/",0)</f>
        <v>film &amp; video</v>
      </c>
      <c r="T323" t="str">
        <v>shorts</v>
      </c>
    </row>
    <row r="324" spans="1:20" ht="15" hidden="1" customHeight="1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0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1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_xlfn.TEXTSPLIT(R324,"/",0)</f>
        <v>theater</v>
      </c>
      <c r="T324" t="str">
        <v>plays</v>
      </c>
    </row>
    <row r="325" spans="1:20" ht="15" customHeight="1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0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1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_xlfn.TEXTSPLIT(R325,"/",0)</f>
        <v>film &amp; video</v>
      </c>
      <c r="T325" t="str">
        <v>documentary</v>
      </c>
    </row>
    <row r="326" spans="1:20" ht="15" hidden="1" customHeight="1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0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1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_xlfn.TEXTSPLIT(R326,"/",0)</f>
        <v>theater</v>
      </c>
      <c r="T326" t="str">
        <v>plays</v>
      </c>
    </row>
    <row r="327" spans="1:20" ht="15" customHeight="1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0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1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_xlfn.TEXTSPLIT(R327,"/",0)</f>
        <v>theater</v>
      </c>
      <c r="T327" t="str">
        <v>plays</v>
      </c>
    </row>
    <row r="328" spans="1:20" ht="15" customHeight="1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0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1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_xlfn.TEXTSPLIT(R328,"/",0)</f>
        <v>film &amp; video</v>
      </c>
      <c r="T328" t="str">
        <v>animation</v>
      </c>
    </row>
    <row r="329" spans="1:20" ht="15" customHeight="1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0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1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_xlfn.TEXTSPLIT(R329,"/",0)</f>
        <v>theater</v>
      </c>
      <c r="T329" t="str">
        <v>plays</v>
      </c>
    </row>
    <row r="330" spans="1:20" ht="15" hidden="1" customHeight="1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0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1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_xlfn.TEXTSPLIT(R330,"/",0)</f>
        <v>music</v>
      </c>
      <c r="T330" t="str">
        <v>rock</v>
      </c>
    </row>
    <row r="331" spans="1:20" ht="15" hidden="1" customHeight="1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0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1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_xlfn.TEXTSPLIT(R331,"/",0)</f>
        <v>games</v>
      </c>
      <c r="T331" t="str">
        <v>video games</v>
      </c>
    </row>
    <row r="332" spans="1:20" ht="15" hidden="1" customHeight="1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0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1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_xlfn.TEXTSPLIT(R332,"/",0)</f>
        <v>film &amp; video</v>
      </c>
      <c r="T332" t="str">
        <v>documentary</v>
      </c>
    </row>
    <row r="333" spans="1:20" ht="15" hidden="1" customHeight="1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0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1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_xlfn.TEXTSPLIT(R333,"/",0)</f>
        <v>food</v>
      </c>
      <c r="T333" t="str">
        <v>food trucks</v>
      </c>
    </row>
    <row r="334" spans="1:20" ht="15" hidden="1" customHeight="1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0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1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_xlfn.TEXTSPLIT(R334,"/",0)</f>
        <v>technology</v>
      </c>
      <c r="T334" t="str">
        <v>wearables</v>
      </c>
    </row>
    <row r="335" spans="1:20" ht="15" hidden="1" customHeight="1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0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1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_xlfn.TEXTSPLIT(R335,"/",0)</f>
        <v>theater</v>
      </c>
      <c r="T335" t="str">
        <v>plays</v>
      </c>
    </row>
    <row r="336" spans="1:20" ht="15" hidden="1" customHeight="1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0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1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_xlfn.TEXTSPLIT(R336,"/",0)</f>
        <v>music</v>
      </c>
      <c r="T336" t="str">
        <v>rock</v>
      </c>
    </row>
    <row r="337" spans="1:20" ht="15" hidden="1" customHeight="1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0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1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_xlfn.TEXTSPLIT(R337,"/",0)</f>
        <v>music</v>
      </c>
      <c r="T337" t="str">
        <v>rock</v>
      </c>
    </row>
    <row r="338" spans="1:20" ht="15" customHeight="1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0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1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_xlfn.TEXTSPLIT(R338,"/",0)</f>
        <v>music</v>
      </c>
      <c r="T338" t="str">
        <v>rock</v>
      </c>
    </row>
    <row r="339" spans="1:20" ht="15" hidden="1" customHeight="1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0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1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_xlfn.TEXTSPLIT(R339,"/",0)</f>
        <v>theater</v>
      </c>
      <c r="T339" t="str">
        <v>plays</v>
      </c>
    </row>
    <row r="340" spans="1:20" ht="15" hidden="1" customHeight="1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0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1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_xlfn.TEXTSPLIT(R340,"/",0)</f>
        <v>theater</v>
      </c>
      <c r="T340" t="str">
        <v>plays</v>
      </c>
    </row>
    <row r="341" spans="1:20" ht="15" hidden="1" customHeight="1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0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1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_xlfn.TEXTSPLIT(R341,"/",0)</f>
        <v>theater</v>
      </c>
      <c r="T341" t="str">
        <v>plays</v>
      </c>
    </row>
    <row r="342" spans="1:20" ht="15" customHeight="1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0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1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_xlfn.TEXTSPLIT(R342,"/",0)</f>
        <v>photography</v>
      </c>
      <c r="T342" t="str">
        <v>photography books</v>
      </c>
    </row>
    <row r="343" spans="1:20" ht="15" customHeight="1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0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1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_xlfn.TEXTSPLIT(R343,"/",0)</f>
        <v>music</v>
      </c>
      <c r="T343" t="str">
        <v>indie rock</v>
      </c>
    </row>
    <row r="344" spans="1:20" ht="15" customHeight="1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0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1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_xlfn.TEXTSPLIT(R344,"/",0)</f>
        <v>theater</v>
      </c>
      <c r="T344" t="str">
        <v>plays</v>
      </c>
    </row>
    <row r="345" spans="1:20" ht="15" customHeight="1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0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1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_xlfn.TEXTSPLIT(R345,"/",0)</f>
        <v>theater</v>
      </c>
      <c r="T345" t="str">
        <v>plays</v>
      </c>
    </row>
    <row r="346" spans="1:20" ht="15" customHeight="1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0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1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_xlfn.TEXTSPLIT(R346,"/",0)</f>
        <v>games</v>
      </c>
      <c r="T346" t="str">
        <v>video games</v>
      </c>
    </row>
    <row r="347" spans="1:20" ht="15" customHeight="1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0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1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_xlfn.TEXTSPLIT(R347,"/",0)</f>
        <v>film &amp; video</v>
      </c>
      <c r="T347" t="str">
        <v>drama</v>
      </c>
    </row>
    <row r="348" spans="1:20" ht="15" customHeight="1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0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1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_xlfn.TEXTSPLIT(R348,"/",0)</f>
        <v>music</v>
      </c>
      <c r="T348" t="str">
        <v>indie rock</v>
      </c>
    </row>
    <row r="349" spans="1:20" ht="15" hidden="1" customHeight="1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0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1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_xlfn.TEXTSPLIT(R349,"/",0)</f>
        <v>technology</v>
      </c>
      <c r="T349" t="str">
        <v>web</v>
      </c>
    </row>
    <row r="350" spans="1:20" ht="15" customHeight="1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0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1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_xlfn.TEXTSPLIT(R350,"/",0)</f>
        <v>food</v>
      </c>
      <c r="T350" t="str">
        <v>food trucks</v>
      </c>
    </row>
    <row r="351" spans="1:20" ht="15" customHeight="1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0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1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_xlfn.TEXTSPLIT(R351,"/",0)</f>
        <v>theater</v>
      </c>
      <c r="T351" t="str">
        <v>plays</v>
      </c>
    </row>
    <row r="352" spans="1:20" ht="15" customHeight="1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0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1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_xlfn.TEXTSPLIT(R352,"/",0)</f>
        <v>music</v>
      </c>
      <c r="T352" t="str">
        <v>jazz</v>
      </c>
    </row>
    <row r="353" spans="1:20" ht="15" hidden="1" customHeight="1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0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1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_xlfn.TEXTSPLIT(R353,"/",0)</f>
        <v>music</v>
      </c>
      <c r="T353" t="str">
        <v>rock</v>
      </c>
    </row>
    <row r="354" spans="1:20" ht="15" customHeight="1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0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1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_xlfn.TEXTSPLIT(R354,"/",0)</f>
        <v>theater</v>
      </c>
      <c r="T354" t="str">
        <v>plays</v>
      </c>
    </row>
    <row r="355" spans="1:20" ht="15" hidden="1" customHeight="1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0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1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_xlfn.TEXTSPLIT(R355,"/",0)</f>
        <v>theater</v>
      </c>
      <c r="T355" t="str">
        <v>plays</v>
      </c>
    </row>
    <row r="356" spans="1:20" ht="15" hidden="1" customHeight="1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0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1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_xlfn.TEXTSPLIT(R356,"/",0)</f>
        <v>film &amp; video</v>
      </c>
      <c r="T356" t="str">
        <v>documentary</v>
      </c>
    </row>
    <row r="357" spans="1:20" ht="15" hidden="1" customHeight="1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0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1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_xlfn.TEXTSPLIT(R357,"/",0)</f>
        <v>technology</v>
      </c>
      <c r="T357" t="str">
        <v>wearables</v>
      </c>
    </row>
    <row r="358" spans="1:20" ht="15" customHeight="1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0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1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_xlfn.TEXTSPLIT(R358,"/",0)</f>
        <v>theater</v>
      </c>
      <c r="T358" t="str">
        <v>plays</v>
      </c>
    </row>
    <row r="359" spans="1:20" ht="15" hidden="1" customHeight="1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0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1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_xlfn.TEXTSPLIT(R359,"/",0)</f>
        <v>games</v>
      </c>
      <c r="T359" t="str">
        <v>video games</v>
      </c>
    </row>
    <row r="360" spans="1:20" ht="15" customHeight="1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0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1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_xlfn.TEXTSPLIT(R360,"/",0)</f>
        <v>photography</v>
      </c>
      <c r="T360" t="str">
        <v>photography books</v>
      </c>
    </row>
    <row r="361" spans="1:20" ht="15" hidden="1" customHeight="1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0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1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_xlfn.TEXTSPLIT(R361,"/",0)</f>
        <v>film &amp; video</v>
      </c>
      <c r="T361" t="str">
        <v>animation</v>
      </c>
    </row>
    <row r="362" spans="1:20" ht="15" hidden="1" customHeight="1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0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1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_xlfn.TEXTSPLIT(R362,"/",0)</f>
        <v>theater</v>
      </c>
      <c r="T362" t="str">
        <v>plays</v>
      </c>
    </row>
    <row r="363" spans="1:20" ht="15" hidden="1" customHeight="1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0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1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_xlfn.TEXTSPLIT(R363,"/",0)</f>
        <v>theater</v>
      </c>
      <c r="T363" t="str">
        <v>plays</v>
      </c>
    </row>
    <row r="364" spans="1:20" ht="15" hidden="1" customHeight="1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0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1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_xlfn.TEXTSPLIT(R364,"/",0)</f>
        <v>music</v>
      </c>
      <c r="T364" t="str">
        <v>rock</v>
      </c>
    </row>
    <row r="365" spans="1:20" ht="15" hidden="1" customHeight="1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0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1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_xlfn.TEXTSPLIT(R365,"/",0)</f>
        <v>music</v>
      </c>
      <c r="T365" t="str">
        <v>rock</v>
      </c>
    </row>
    <row r="366" spans="1:20" ht="15" hidden="1" customHeight="1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0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1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_xlfn.TEXTSPLIT(R366,"/",0)</f>
        <v>music</v>
      </c>
      <c r="T366" t="str">
        <v>indie rock</v>
      </c>
    </row>
    <row r="367" spans="1:20" ht="15" hidden="1" customHeight="1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0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1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_xlfn.TEXTSPLIT(R367,"/",0)</f>
        <v>theater</v>
      </c>
      <c r="T367" t="str">
        <v>plays</v>
      </c>
    </row>
    <row r="368" spans="1:20" ht="15" hidden="1" customHeight="1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0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1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_xlfn.TEXTSPLIT(R368,"/",0)</f>
        <v>theater</v>
      </c>
      <c r="T368" t="str">
        <v>plays</v>
      </c>
    </row>
    <row r="369" spans="1:20" ht="15" customHeight="1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0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1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_xlfn.TEXTSPLIT(R369,"/",0)</f>
        <v>theater</v>
      </c>
      <c r="T369" t="str">
        <v>plays</v>
      </c>
    </row>
    <row r="370" spans="1:20" ht="15" hidden="1" customHeight="1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0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1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_xlfn.TEXTSPLIT(R370,"/",0)</f>
        <v>film &amp; video</v>
      </c>
      <c r="T370" t="str">
        <v>documentary</v>
      </c>
    </row>
    <row r="371" spans="1:20" ht="15" hidden="1" customHeight="1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0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1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_xlfn.TEXTSPLIT(R371,"/",0)</f>
        <v>film &amp; video</v>
      </c>
      <c r="T371" t="str">
        <v>television</v>
      </c>
    </row>
    <row r="372" spans="1:20" ht="15" hidden="1" customHeight="1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0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1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_xlfn.TEXTSPLIT(R372,"/",0)</f>
        <v>theater</v>
      </c>
      <c r="T372" t="str">
        <v>plays</v>
      </c>
    </row>
    <row r="373" spans="1:20" ht="15" customHeight="1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0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1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_xlfn.TEXTSPLIT(R373,"/",0)</f>
        <v>theater</v>
      </c>
      <c r="T373" t="str">
        <v>plays</v>
      </c>
    </row>
    <row r="374" spans="1:20" ht="15" hidden="1" customHeight="1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0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1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_xlfn.TEXTSPLIT(R374,"/",0)</f>
        <v>film &amp; video</v>
      </c>
      <c r="T374" t="str">
        <v>documentary</v>
      </c>
    </row>
    <row r="375" spans="1:20" ht="15" hidden="1" customHeight="1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0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1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_xlfn.TEXTSPLIT(R375,"/",0)</f>
        <v>theater</v>
      </c>
      <c r="T375" t="str">
        <v>plays</v>
      </c>
    </row>
    <row r="376" spans="1:20" ht="15" customHeight="1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0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1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_xlfn.TEXTSPLIT(R376,"/",0)</f>
        <v>film &amp; video</v>
      </c>
      <c r="T376" t="str">
        <v>documentary</v>
      </c>
    </row>
    <row r="377" spans="1:20" ht="15" customHeight="1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0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1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_xlfn.TEXTSPLIT(R377,"/",0)</f>
        <v>music</v>
      </c>
      <c r="T377" t="str">
        <v>indie rock</v>
      </c>
    </row>
    <row r="378" spans="1:20" ht="15" hidden="1" customHeight="1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0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1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_xlfn.TEXTSPLIT(R378,"/",0)</f>
        <v>music</v>
      </c>
      <c r="T378" t="str">
        <v>rock</v>
      </c>
    </row>
    <row r="379" spans="1:20" ht="15" customHeight="1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0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1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_xlfn.TEXTSPLIT(R379,"/",0)</f>
        <v>theater</v>
      </c>
      <c r="T379" t="str">
        <v>plays</v>
      </c>
    </row>
    <row r="380" spans="1:20" ht="15" customHeight="1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0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1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_xlfn.TEXTSPLIT(R380,"/",0)</f>
        <v>film &amp; video</v>
      </c>
      <c r="T380" t="str">
        <v>documentary</v>
      </c>
    </row>
    <row r="381" spans="1:20" ht="15" customHeight="1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0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1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_xlfn.TEXTSPLIT(R381,"/",0)</f>
        <v>theater</v>
      </c>
      <c r="T381" t="str">
        <v>plays</v>
      </c>
    </row>
    <row r="382" spans="1:20" ht="15" hidden="1" customHeight="1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0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1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_xlfn.TEXTSPLIT(R382,"/",0)</f>
        <v>theater</v>
      </c>
      <c r="T382" t="str">
        <v>plays</v>
      </c>
    </row>
    <row r="383" spans="1:20" ht="15" hidden="1" customHeight="1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0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1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_xlfn.TEXTSPLIT(R383,"/",0)</f>
        <v>theater</v>
      </c>
      <c r="T383" t="str">
        <v>plays</v>
      </c>
    </row>
    <row r="384" spans="1:20" ht="15" customHeight="1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0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1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_xlfn.TEXTSPLIT(R384,"/",0)</f>
        <v>photography</v>
      </c>
      <c r="T384" t="str">
        <v>photography books</v>
      </c>
    </row>
    <row r="385" spans="1:20" ht="15" hidden="1" customHeight="1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0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1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_xlfn.TEXTSPLIT(R385,"/",0)</f>
        <v>food</v>
      </c>
      <c r="T385" t="str">
        <v>food trucks</v>
      </c>
    </row>
    <row r="386" spans="1:20" ht="15" hidden="1" customHeight="1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0">
        <f t="shared" si="20"/>
        <v>1.7200961538461539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1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_xlfn.TEXTSPLIT(R386,"/",0)</f>
        <v>film &amp; video</v>
      </c>
      <c r="T386" t="str">
        <v>documentary</v>
      </c>
    </row>
    <row r="387" spans="1:20" ht="15" hidden="1" customHeight="1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0">
        <f t="shared" ref="F387:F450" si="24">E387/D387</f>
        <v>1.4616709511568124</v>
      </c>
      <c r="G387" t="s">
        <v>20</v>
      </c>
      <c r="H387">
        <v>1137</v>
      </c>
      <c r="I387" s="5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(((L387/60)/60)/24)+DATE(1970,1,1)</f>
        <v>43553.208333333328</v>
      </c>
      <c r="O387" s="11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_xlfn.TEXTSPLIT(R387,"/",0)</f>
        <v>publishing</v>
      </c>
      <c r="T387" t="str">
        <v>nonfiction</v>
      </c>
    </row>
    <row r="388" spans="1:20" ht="15" customHeight="1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0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1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_xlfn.TEXTSPLIT(R388,"/",0)</f>
        <v>theater</v>
      </c>
      <c r="T388" t="str">
        <v>plays</v>
      </c>
    </row>
    <row r="389" spans="1:20" ht="15" customHeight="1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0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1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_xlfn.TEXTSPLIT(R389,"/",0)</f>
        <v>technology</v>
      </c>
      <c r="T389" t="str">
        <v>wearables</v>
      </c>
    </row>
    <row r="390" spans="1:20" ht="15" hidden="1" customHeight="1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0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1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_xlfn.TEXTSPLIT(R390,"/",0)</f>
        <v>music</v>
      </c>
      <c r="T390" t="str">
        <v>indie rock</v>
      </c>
    </row>
    <row r="391" spans="1:20" ht="15" hidden="1" customHeight="1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0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1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_xlfn.TEXTSPLIT(R391,"/",0)</f>
        <v>theater</v>
      </c>
      <c r="T391" t="str">
        <v>plays</v>
      </c>
    </row>
    <row r="392" spans="1:20" ht="15" hidden="1" customHeight="1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0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1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_xlfn.TEXTSPLIT(R392,"/",0)</f>
        <v>photography</v>
      </c>
      <c r="T392" t="str">
        <v>photography books</v>
      </c>
    </row>
    <row r="393" spans="1:20" ht="15" customHeight="1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0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1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_xlfn.TEXTSPLIT(R393,"/",0)</f>
        <v>publishing</v>
      </c>
      <c r="T393" t="str">
        <v>nonfiction</v>
      </c>
    </row>
    <row r="394" spans="1:20" ht="15" customHeight="1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0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1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_xlfn.TEXTSPLIT(R394,"/",0)</f>
        <v>technology</v>
      </c>
      <c r="T394" t="str">
        <v>wearables</v>
      </c>
    </row>
    <row r="395" spans="1:20" ht="15" hidden="1" customHeight="1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0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1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_xlfn.TEXTSPLIT(R395,"/",0)</f>
        <v>music</v>
      </c>
      <c r="T395" t="str">
        <v>jazz</v>
      </c>
    </row>
    <row r="396" spans="1:20" ht="15" hidden="1" customHeight="1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0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1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_xlfn.TEXTSPLIT(R396,"/",0)</f>
        <v>film &amp; video</v>
      </c>
      <c r="T396" t="str">
        <v>documentary</v>
      </c>
    </row>
    <row r="397" spans="1:20" ht="15" hidden="1" customHeight="1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0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1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_xlfn.TEXTSPLIT(R397,"/",0)</f>
        <v>theater</v>
      </c>
      <c r="T397" t="str">
        <v>plays</v>
      </c>
    </row>
    <row r="398" spans="1:20" ht="15" hidden="1" customHeight="1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0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1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_xlfn.TEXTSPLIT(R398,"/",0)</f>
        <v>film &amp; video</v>
      </c>
      <c r="T398" t="str">
        <v>drama</v>
      </c>
    </row>
    <row r="399" spans="1:20" ht="15" hidden="1" customHeight="1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0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1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_xlfn.TEXTSPLIT(R399,"/",0)</f>
        <v>music</v>
      </c>
      <c r="T399" t="str">
        <v>rock</v>
      </c>
    </row>
    <row r="400" spans="1:20" ht="15" hidden="1" customHeight="1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0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1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_xlfn.TEXTSPLIT(R400,"/",0)</f>
        <v>film &amp; video</v>
      </c>
      <c r="T400" t="str">
        <v>animation</v>
      </c>
    </row>
    <row r="401" spans="1:20" ht="15" customHeight="1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0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1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_xlfn.TEXTSPLIT(R401,"/",0)</f>
        <v>music</v>
      </c>
      <c r="T401" t="str">
        <v>indie rock</v>
      </c>
    </row>
    <row r="402" spans="1:20" ht="15" customHeight="1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0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1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_xlfn.TEXTSPLIT(R402,"/",0)</f>
        <v>photography</v>
      </c>
      <c r="T402" t="str">
        <v>photography books</v>
      </c>
    </row>
    <row r="403" spans="1:20" ht="15" hidden="1" customHeight="1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0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1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_xlfn.TEXTSPLIT(R403,"/",0)</f>
        <v>theater</v>
      </c>
      <c r="T403" t="str">
        <v>plays</v>
      </c>
    </row>
    <row r="404" spans="1:20" ht="15" customHeight="1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0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1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_xlfn.TEXTSPLIT(R404,"/",0)</f>
        <v>film &amp; video</v>
      </c>
      <c r="T404" t="str">
        <v>shorts</v>
      </c>
    </row>
    <row r="405" spans="1:20" ht="15" customHeight="1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0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1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_xlfn.TEXTSPLIT(R405,"/",0)</f>
        <v>theater</v>
      </c>
      <c r="T405" t="str">
        <v>plays</v>
      </c>
    </row>
    <row r="406" spans="1:20" ht="15" hidden="1" customHeight="1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0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1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_xlfn.TEXTSPLIT(R406,"/",0)</f>
        <v>theater</v>
      </c>
      <c r="T406" t="str">
        <v>plays</v>
      </c>
    </row>
    <row r="407" spans="1:20" ht="15" customHeight="1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0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1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_xlfn.TEXTSPLIT(R407,"/",0)</f>
        <v>theater</v>
      </c>
      <c r="T407" t="str">
        <v>plays</v>
      </c>
    </row>
    <row r="408" spans="1:20" ht="15" hidden="1" customHeight="1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0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1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_xlfn.TEXTSPLIT(R408,"/",0)</f>
        <v>film &amp; video</v>
      </c>
      <c r="T408" t="str">
        <v>documentary</v>
      </c>
    </row>
    <row r="409" spans="1:20" ht="15" hidden="1" customHeight="1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0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1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_xlfn.TEXTSPLIT(R409,"/",0)</f>
        <v>theater</v>
      </c>
      <c r="T409" t="str">
        <v>plays</v>
      </c>
    </row>
    <row r="410" spans="1:20" ht="15" hidden="1" customHeight="1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0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1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_xlfn.TEXTSPLIT(R410,"/",0)</f>
        <v>film &amp; video</v>
      </c>
      <c r="T410" t="str">
        <v>documentary</v>
      </c>
    </row>
    <row r="411" spans="1:20" ht="15" customHeight="1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0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1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_xlfn.TEXTSPLIT(R411,"/",0)</f>
        <v>music</v>
      </c>
      <c r="T411" t="str">
        <v>rock</v>
      </c>
    </row>
    <row r="412" spans="1:20" ht="15" hidden="1" customHeight="1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0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1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_xlfn.TEXTSPLIT(R412,"/",0)</f>
        <v>games</v>
      </c>
      <c r="T412" t="str">
        <v>mobile games</v>
      </c>
    </row>
    <row r="413" spans="1:20" ht="15" hidden="1" customHeight="1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0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1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_xlfn.TEXTSPLIT(R413,"/",0)</f>
        <v>theater</v>
      </c>
      <c r="T413" t="str">
        <v>plays</v>
      </c>
    </row>
    <row r="414" spans="1:20" ht="15" hidden="1" customHeight="1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0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1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_xlfn.TEXTSPLIT(R414,"/",0)</f>
        <v>publishing</v>
      </c>
      <c r="T414" t="str">
        <v>fiction</v>
      </c>
    </row>
    <row r="415" spans="1:20" ht="15" hidden="1" customHeight="1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0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1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_xlfn.TEXTSPLIT(R415,"/",0)</f>
        <v>film &amp; video</v>
      </c>
      <c r="T415" t="str">
        <v>animation</v>
      </c>
    </row>
    <row r="416" spans="1:20" ht="15" customHeight="1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0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1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_xlfn.TEXTSPLIT(R416,"/",0)</f>
        <v>food</v>
      </c>
      <c r="T416" t="str">
        <v>food trucks</v>
      </c>
    </row>
    <row r="417" spans="1:20" ht="15" customHeight="1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0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1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_xlfn.TEXTSPLIT(R417,"/",0)</f>
        <v>theater</v>
      </c>
      <c r="T417" t="str">
        <v>plays</v>
      </c>
    </row>
    <row r="418" spans="1:20" ht="15" customHeight="1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0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1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_xlfn.TEXTSPLIT(R418,"/",0)</f>
        <v>film &amp; video</v>
      </c>
      <c r="T418" t="str">
        <v>documentary</v>
      </c>
    </row>
    <row r="419" spans="1:20" ht="15" customHeight="1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0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1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_xlfn.TEXTSPLIT(R419,"/",0)</f>
        <v>theater</v>
      </c>
      <c r="T419" t="str">
        <v>plays</v>
      </c>
    </row>
    <row r="420" spans="1:20" ht="15" customHeight="1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0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1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_xlfn.TEXTSPLIT(R420,"/",0)</f>
        <v>film &amp; video</v>
      </c>
      <c r="T420" t="str">
        <v>documentary</v>
      </c>
    </row>
    <row r="421" spans="1:20" ht="15" hidden="1" customHeight="1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0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1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_xlfn.TEXTSPLIT(R421,"/",0)</f>
        <v>technology</v>
      </c>
      <c r="T421" t="str">
        <v>web</v>
      </c>
    </row>
    <row r="422" spans="1:20" ht="15" hidden="1" customHeight="1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0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1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_xlfn.TEXTSPLIT(R422,"/",0)</f>
        <v>theater</v>
      </c>
      <c r="T422" t="str">
        <v>plays</v>
      </c>
    </row>
    <row r="423" spans="1:20" ht="15" customHeight="1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0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1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_xlfn.TEXTSPLIT(R423,"/",0)</f>
        <v>technology</v>
      </c>
      <c r="T423" t="str">
        <v>wearables</v>
      </c>
    </row>
    <row r="424" spans="1:20" ht="15" hidden="1" customHeight="1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0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1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_xlfn.TEXTSPLIT(R424,"/",0)</f>
        <v>theater</v>
      </c>
      <c r="T424" t="str">
        <v>plays</v>
      </c>
    </row>
    <row r="425" spans="1:20" ht="15" customHeight="1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0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1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_xlfn.TEXTSPLIT(R425,"/",0)</f>
        <v>food</v>
      </c>
      <c r="T425" t="str">
        <v>food trucks</v>
      </c>
    </row>
    <row r="426" spans="1:20" ht="15" customHeight="1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0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1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_xlfn.TEXTSPLIT(R426,"/",0)</f>
        <v>music</v>
      </c>
      <c r="T426" t="str">
        <v>indie rock</v>
      </c>
    </row>
    <row r="427" spans="1:20" ht="15" hidden="1" customHeight="1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0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1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_xlfn.TEXTSPLIT(R427,"/",0)</f>
        <v>photography</v>
      </c>
      <c r="T427" t="str">
        <v>photography books</v>
      </c>
    </row>
    <row r="428" spans="1:20" ht="15" hidden="1" customHeight="1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0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1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_xlfn.TEXTSPLIT(R428,"/",0)</f>
        <v>theater</v>
      </c>
      <c r="T428" t="str">
        <v>plays</v>
      </c>
    </row>
    <row r="429" spans="1:20" ht="15" hidden="1" customHeight="1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0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1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_xlfn.TEXTSPLIT(R429,"/",0)</f>
        <v>theater</v>
      </c>
      <c r="T429" t="str">
        <v>plays</v>
      </c>
    </row>
    <row r="430" spans="1:20" ht="15" customHeight="1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0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1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_xlfn.TEXTSPLIT(R430,"/",0)</f>
        <v>film &amp; video</v>
      </c>
      <c r="T430" t="str">
        <v>animation</v>
      </c>
    </row>
    <row r="431" spans="1:20" ht="15" hidden="1" customHeight="1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0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1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_xlfn.TEXTSPLIT(R431,"/",0)</f>
        <v>photography</v>
      </c>
      <c r="T431" t="str">
        <v>photography books</v>
      </c>
    </row>
    <row r="432" spans="1:20" ht="15" customHeight="1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0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1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_xlfn.TEXTSPLIT(R432,"/",0)</f>
        <v>theater</v>
      </c>
      <c r="T432" t="str">
        <v>plays</v>
      </c>
    </row>
    <row r="433" spans="1:20" ht="15" hidden="1" customHeight="1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0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1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_xlfn.TEXTSPLIT(R433,"/",0)</f>
        <v>theater</v>
      </c>
      <c r="T433" t="str">
        <v>plays</v>
      </c>
    </row>
    <row r="434" spans="1:20" ht="15" customHeight="1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0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1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_xlfn.TEXTSPLIT(R434,"/",0)</f>
        <v>theater</v>
      </c>
      <c r="T434" t="str">
        <v>plays</v>
      </c>
    </row>
    <row r="435" spans="1:20" ht="15" customHeight="1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0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1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_xlfn.TEXTSPLIT(R435,"/",0)</f>
        <v>film &amp; video</v>
      </c>
      <c r="T435" t="str">
        <v>documentary</v>
      </c>
    </row>
    <row r="436" spans="1:20" ht="15" hidden="1" customHeight="1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0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1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_xlfn.TEXTSPLIT(R436,"/",0)</f>
        <v>theater</v>
      </c>
      <c r="T436" t="str">
        <v>plays</v>
      </c>
    </row>
    <row r="437" spans="1:20" ht="15" hidden="1" customHeight="1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0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1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_xlfn.TEXTSPLIT(R437,"/",0)</f>
        <v>theater</v>
      </c>
      <c r="T437" t="str">
        <v>plays</v>
      </c>
    </row>
    <row r="438" spans="1:20" ht="15" hidden="1" customHeight="1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0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1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_xlfn.TEXTSPLIT(R438,"/",0)</f>
        <v>music</v>
      </c>
      <c r="T438" t="str">
        <v>jazz</v>
      </c>
    </row>
    <row r="439" spans="1:20" ht="15" hidden="1" customHeight="1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0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1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_xlfn.TEXTSPLIT(R439,"/",0)</f>
        <v>film &amp; video</v>
      </c>
      <c r="T439" t="str">
        <v>animation</v>
      </c>
    </row>
    <row r="440" spans="1:20" ht="15" hidden="1" customHeight="1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0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1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_xlfn.TEXTSPLIT(R440,"/",0)</f>
        <v>theater</v>
      </c>
      <c r="T440" t="str">
        <v>plays</v>
      </c>
    </row>
    <row r="441" spans="1:20" ht="15" hidden="1" customHeight="1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0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1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_xlfn.TEXTSPLIT(R441,"/",0)</f>
        <v>film &amp; video</v>
      </c>
      <c r="T441" t="str">
        <v>science fiction</v>
      </c>
    </row>
    <row r="442" spans="1:20" ht="15" hidden="1" customHeight="1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0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1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_xlfn.TEXTSPLIT(R442,"/",0)</f>
        <v>film &amp; video</v>
      </c>
      <c r="T442" t="str">
        <v>television</v>
      </c>
    </row>
    <row r="443" spans="1:20" ht="15" customHeight="1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0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1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_xlfn.TEXTSPLIT(R443,"/",0)</f>
        <v>technology</v>
      </c>
      <c r="T443" t="str">
        <v>wearables</v>
      </c>
    </row>
    <row r="444" spans="1:20" ht="15" hidden="1" customHeight="1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0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1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_xlfn.TEXTSPLIT(R444,"/",0)</f>
        <v>theater</v>
      </c>
      <c r="T444" t="str">
        <v>plays</v>
      </c>
    </row>
    <row r="445" spans="1:20" ht="15" hidden="1" customHeight="1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0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1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_xlfn.TEXTSPLIT(R445,"/",0)</f>
        <v>theater</v>
      </c>
      <c r="T445" t="str">
        <v>plays</v>
      </c>
    </row>
    <row r="446" spans="1:20" ht="15" hidden="1" customHeight="1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0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1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_xlfn.TEXTSPLIT(R446,"/",0)</f>
        <v>music</v>
      </c>
      <c r="T446" t="str">
        <v>indie rock</v>
      </c>
    </row>
    <row r="447" spans="1:20" ht="15" hidden="1" customHeight="1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0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1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_xlfn.TEXTSPLIT(R447,"/",0)</f>
        <v>theater</v>
      </c>
      <c r="T447" t="str">
        <v>plays</v>
      </c>
    </row>
    <row r="448" spans="1:20" ht="15" customHeight="1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0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1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_xlfn.TEXTSPLIT(R448,"/",0)</f>
        <v>technology</v>
      </c>
      <c r="T448" t="str">
        <v>wearables</v>
      </c>
    </row>
    <row r="449" spans="1:20" ht="15" hidden="1" customHeight="1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0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1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_xlfn.TEXTSPLIT(R449,"/",0)</f>
        <v>film &amp; video</v>
      </c>
      <c r="T449" t="str">
        <v>television</v>
      </c>
    </row>
    <row r="450" spans="1:20" ht="15" customHeight="1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0">
        <f t="shared" si="24"/>
        <v>0.50482758620689661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1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_xlfn.TEXTSPLIT(R450,"/",0)</f>
        <v>games</v>
      </c>
      <c r="T450" t="str">
        <v>video games</v>
      </c>
    </row>
    <row r="451" spans="1:20" ht="15" hidden="1" customHeight="1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0">
        <f t="shared" ref="F451:F514" si="28">E451/D451</f>
        <v>9.67</v>
      </c>
      <c r="G451" t="s">
        <v>20</v>
      </c>
      <c r="H451">
        <v>86</v>
      </c>
      <c r="I451" s="5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(((L451/60)/60)/24)+DATE(1970,1,1)</f>
        <v>43530.25</v>
      </c>
      <c r="O451" s="11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_xlfn.TEXTSPLIT(R451,"/",0)</f>
        <v>games</v>
      </c>
      <c r="T451" t="str">
        <v>video games</v>
      </c>
    </row>
    <row r="452" spans="1:20" ht="15" customHeight="1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0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1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_xlfn.TEXTSPLIT(R452,"/",0)</f>
        <v>film &amp; video</v>
      </c>
      <c r="T452" t="str">
        <v>animation</v>
      </c>
    </row>
    <row r="453" spans="1:20" ht="15" hidden="1" customHeight="1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0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1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_xlfn.TEXTSPLIT(R453,"/",0)</f>
        <v>music</v>
      </c>
      <c r="T453" t="str">
        <v>rock</v>
      </c>
    </row>
    <row r="454" spans="1:20" ht="15" customHeight="1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0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1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_xlfn.TEXTSPLIT(R454,"/",0)</f>
        <v>film &amp; video</v>
      </c>
      <c r="T454" t="str">
        <v>drama</v>
      </c>
    </row>
    <row r="455" spans="1:20" ht="15" customHeight="1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0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1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_xlfn.TEXTSPLIT(R455,"/",0)</f>
        <v>film &amp; video</v>
      </c>
      <c r="T455" t="str">
        <v>science fiction</v>
      </c>
    </row>
    <row r="456" spans="1:20" ht="15" customHeight="1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0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1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_xlfn.TEXTSPLIT(R456,"/",0)</f>
        <v>film &amp; video</v>
      </c>
      <c r="T456" t="str">
        <v>drama</v>
      </c>
    </row>
    <row r="457" spans="1:20" ht="15" hidden="1" customHeight="1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0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1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_xlfn.TEXTSPLIT(R457,"/",0)</f>
        <v>theater</v>
      </c>
      <c r="T457" t="str">
        <v>plays</v>
      </c>
    </row>
    <row r="458" spans="1:20" ht="15" hidden="1" customHeight="1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0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1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_xlfn.TEXTSPLIT(R458,"/",0)</f>
        <v>music</v>
      </c>
      <c r="T458" t="str">
        <v>indie rock</v>
      </c>
    </row>
    <row r="459" spans="1:20" ht="15" customHeight="1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0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1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_xlfn.TEXTSPLIT(R459,"/",0)</f>
        <v>theater</v>
      </c>
      <c r="T459" t="str">
        <v>plays</v>
      </c>
    </row>
    <row r="460" spans="1:20" ht="15" hidden="1" customHeight="1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0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1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_xlfn.TEXTSPLIT(R460,"/",0)</f>
        <v>theater</v>
      </c>
      <c r="T460" t="str">
        <v>plays</v>
      </c>
    </row>
    <row r="461" spans="1:20" ht="15" customHeight="1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0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1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_xlfn.TEXTSPLIT(R461,"/",0)</f>
        <v>film &amp; video</v>
      </c>
      <c r="T461" t="str">
        <v>documentary</v>
      </c>
    </row>
    <row r="462" spans="1:20" ht="15" hidden="1" customHeight="1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0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1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_xlfn.TEXTSPLIT(R462,"/",0)</f>
        <v>theater</v>
      </c>
      <c r="T462" t="str">
        <v>plays</v>
      </c>
    </row>
    <row r="463" spans="1:20" ht="15" hidden="1" customHeight="1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0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1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_xlfn.TEXTSPLIT(R463,"/",0)</f>
        <v>film &amp; video</v>
      </c>
      <c r="T463" t="str">
        <v>drama</v>
      </c>
    </row>
    <row r="464" spans="1:20" ht="15" customHeight="1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0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1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_xlfn.TEXTSPLIT(R464,"/",0)</f>
        <v>games</v>
      </c>
      <c r="T464" t="str">
        <v>mobile games</v>
      </c>
    </row>
    <row r="465" spans="1:20" ht="15" hidden="1" customHeight="1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0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1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_xlfn.TEXTSPLIT(R465,"/",0)</f>
        <v>film &amp; video</v>
      </c>
      <c r="T465" t="str">
        <v>animation</v>
      </c>
    </row>
    <row r="466" spans="1:20" ht="15" hidden="1" customHeight="1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0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1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_xlfn.TEXTSPLIT(R466,"/",0)</f>
        <v>theater</v>
      </c>
      <c r="T466" t="str">
        <v>plays</v>
      </c>
    </row>
    <row r="467" spans="1:20" ht="15" hidden="1" customHeight="1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0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1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_xlfn.TEXTSPLIT(R467,"/",0)</f>
        <v>publishing</v>
      </c>
      <c r="T467" t="str">
        <v>translations</v>
      </c>
    </row>
    <row r="468" spans="1:20" ht="15" hidden="1" customHeight="1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0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1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_xlfn.TEXTSPLIT(R468,"/",0)</f>
        <v>technology</v>
      </c>
      <c r="T468" t="str">
        <v>wearables</v>
      </c>
    </row>
    <row r="469" spans="1:20" ht="15" hidden="1" customHeight="1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0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1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_xlfn.TEXTSPLIT(R469,"/",0)</f>
        <v>technology</v>
      </c>
      <c r="T469" t="str">
        <v>web</v>
      </c>
    </row>
    <row r="470" spans="1:20" ht="15" customHeight="1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0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1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_xlfn.TEXTSPLIT(R470,"/",0)</f>
        <v>theater</v>
      </c>
      <c r="T470" t="str">
        <v>plays</v>
      </c>
    </row>
    <row r="471" spans="1:20" ht="15" hidden="1" customHeight="1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0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1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_xlfn.TEXTSPLIT(R471,"/",0)</f>
        <v>film &amp; video</v>
      </c>
      <c r="T471" t="str">
        <v>drama</v>
      </c>
    </row>
    <row r="472" spans="1:20" ht="15" hidden="1" customHeight="1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0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1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_xlfn.TEXTSPLIT(R472,"/",0)</f>
        <v>technology</v>
      </c>
      <c r="T472" t="str">
        <v>wearables</v>
      </c>
    </row>
    <row r="473" spans="1:20" ht="15" hidden="1" customHeight="1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0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1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_xlfn.TEXTSPLIT(R473,"/",0)</f>
        <v>food</v>
      </c>
      <c r="T473" t="str">
        <v>food trucks</v>
      </c>
    </row>
    <row r="474" spans="1:20" ht="15" customHeight="1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0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1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_xlfn.TEXTSPLIT(R474,"/",0)</f>
        <v>music</v>
      </c>
      <c r="T474" t="str">
        <v>rock</v>
      </c>
    </row>
    <row r="475" spans="1:20" ht="15" hidden="1" customHeight="1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0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1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_xlfn.TEXTSPLIT(R475,"/",0)</f>
        <v>music</v>
      </c>
      <c r="T475" t="str">
        <v>electric music</v>
      </c>
    </row>
    <row r="476" spans="1:20" ht="15" hidden="1" customHeight="1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0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1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_xlfn.TEXTSPLIT(R476,"/",0)</f>
        <v>film &amp; video</v>
      </c>
      <c r="T476" t="str">
        <v>television</v>
      </c>
    </row>
    <row r="477" spans="1:20" ht="15" hidden="1" customHeight="1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0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1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_xlfn.TEXTSPLIT(R477,"/",0)</f>
        <v>publishing</v>
      </c>
      <c r="T477" t="str">
        <v>translations</v>
      </c>
    </row>
    <row r="478" spans="1:20" ht="15" customHeight="1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0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1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_xlfn.TEXTSPLIT(R478,"/",0)</f>
        <v>publishing</v>
      </c>
      <c r="T478" t="str">
        <v>fiction</v>
      </c>
    </row>
    <row r="479" spans="1:20" ht="15" customHeight="1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0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1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_xlfn.TEXTSPLIT(R479,"/",0)</f>
        <v>film &amp; video</v>
      </c>
      <c r="T479" t="str">
        <v>science fiction</v>
      </c>
    </row>
    <row r="480" spans="1:20" ht="15" hidden="1" customHeight="1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0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1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_xlfn.TEXTSPLIT(R480,"/",0)</f>
        <v>technology</v>
      </c>
      <c r="T480" t="str">
        <v>wearables</v>
      </c>
    </row>
    <row r="481" spans="1:20" ht="15" hidden="1" customHeight="1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0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1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_xlfn.TEXTSPLIT(R481,"/",0)</f>
        <v>food</v>
      </c>
      <c r="T481" t="str">
        <v>food trucks</v>
      </c>
    </row>
    <row r="482" spans="1:20" ht="15" hidden="1" customHeight="1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0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1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_xlfn.TEXTSPLIT(R482,"/",0)</f>
        <v>photography</v>
      </c>
      <c r="T482" t="str">
        <v>photography books</v>
      </c>
    </row>
    <row r="483" spans="1:20" ht="15" customHeight="1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0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1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_xlfn.TEXTSPLIT(R483,"/",0)</f>
        <v>theater</v>
      </c>
      <c r="T483" t="str">
        <v>plays</v>
      </c>
    </row>
    <row r="484" spans="1:20" ht="15" customHeight="1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0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1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_xlfn.TEXTSPLIT(R484,"/",0)</f>
        <v>publishing</v>
      </c>
      <c r="T484" t="str">
        <v>fiction</v>
      </c>
    </row>
    <row r="485" spans="1:20" ht="15" customHeight="1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0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1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_xlfn.TEXTSPLIT(R485,"/",0)</f>
        <v>theater</v>
      </c>
      <c r="T485" t="str">
        <v>plays</v>
      </c>
    </row>
    <row r="486" spans="1:20" ht="15" hidden="1" customHeight="1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0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1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_xlfn.TEXTSPLIT(R486,"/",0)</f>
        <v>food</v>
      </c>
      <c r="T486" t="str">
        <v>food trucks</v>
      </c>
    </row>
    <row r="487" spans="1:20" ht="15" customHeight="1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0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1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_xlfn.TEXTSPLIT(R487,"/",0)</f>
        <v>theater</v>
      </c>
      <c r="T487" t="str">
        <v>plays</v>
      </c>
    </row>
    <row r="488" spans="1:20" ht="15" customHeight="1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0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1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_xlfn.TEXTSPLIT(R488,"/",0)</f>
        <v>publishing</v>
      </c>
      <c r="T488" t="str">
        <v>translations</v>
      </c>
    </row>
    <row r="489" spans="1:20" ht="15" hidden="1" customHeight="1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0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1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_xlfn.TEXTSPLIT(R489,"/",0)</f>
        <v>theater</v>
      </c>
      <c r="T489" t="str">
        <v>plays</v>
      </c>
    </row>
    <row r="490" spans="1:20" ht="15" hidden="1" customHeight="1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0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1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_xlfn.TEXTSPLIT(R490,"/",0)</f>
        <v>theater</v>
      </c>
      <c r="T490" t="str">
        <v>plays</v>
      </c>
    </row>
    <row r="491" spans="1:20" ht="15" hidden="1" customHeight="1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0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1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_xlfn.TEXTSPLIT(R491,"/",0)</f>
        <v>technology</v>
      </c>
      <c r="T491" t="str">
        <v>wearables</v>
      </c>
    </row>
    <row r="492" spans="1:20" ht="15" hidden="1" customHeight="1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0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1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_xlfn.TEXTSPLIT(R492,"/",0)</f>
        <v>journalism</v>
      </c>
      <c r="T492" t="str">
        <v>audio</v>
      </c>
    </row>
    <row r="493" spans="1:20" ht="15" hidden="1" customHeight="1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0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1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_xlfn.TEXTSPLIT(R493,"/",0)</f>
        <v>food</v>
      </c>
      <c r="T493" t="str">
        <v>food trucks</v>
      </c>
    </row>
    <row r="494" spans="1:20" ht="15" hidden="1" customHeight="1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0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1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_xlfn.TEXTSPLIT(R494,"/",0)</f>
        <v>film &amp; video</v>
      </c>
      <c r="T494" t="str">
        <v>shorts</v>
      </c>
    </row>
    <row r="495" spans="1:20" ht="15" hidden="1" customHeight="1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0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1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_xlfn.TEXTSPLIT(R495,"/",0)</f>
        <v>photography</v>
      </c>
      <c r="T495" t="str">
        <v>photography books</v>
      </c>
    </row>
    <row r="496" spans="1:20" ht="15" hidden="1" customHeight="1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0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1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_xlfn.TEXTSPLIT(R496,"/",0)</f>
        <v>technology</v>
      </c>
      <c r="T496" t="str">
        <v>wearables</v>
      </c>
    </row>
    <row r="497" spans="1:20" ht="15" hidden="1" customHeight="1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0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1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_xlfn.TEXTSPLIT(R497,"/",0)</f>
        <v>theater</v>
      </c>
      <c r="T497" t="str">
        <v>plays</v>
      </c>
    </row>
    <row r="498" spans="1:20" ht="15" customHeight="1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0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1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_xlfn.TEXTSPLIT(R498,"/",0)</f>
        <v>film &amp; video</v>
      </c>
      <c r="T498" t="str">
        <v>animation</v>
      </c>
    </row>
    <row r="499" spans="1:20" ht="15" customHeight="1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0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1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_xlfn.TEXTSPLIT(R499,"/",0)</f>
        <v>technology</v>
      </c>
      <c r="T499" t="str">
        <v>wearables</v>
      </c>
    </row>
    <row r="500" spans="1:20" ht="15" customHeight="1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0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1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_xlfn.TEXTSPLIT(R500,"/",0)</f>
        <v>technology</v>
      </c>
      <c r="T500" t="str">
        <v>web</v>
      </c>
    </row>
    <row r="501" spans="1:20" ht="15" customHeight="1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0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1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_xlfn.TEXTSPLIT(R501,"/",0)</f>
        <v>film &amp; video</v>
      </c>
      <c r="T501" t="str">
        <v>documentary</v>
      </c>
    </row>
    <row r="502" spans="1:20" ht="15" customHeight="1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0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1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_xlfn.TEXTSPLIT(R502,"/",0)</f>
        <v>theater</v>
      </c>
      <c r="T502" t="str">
        <v>plays</v>
      </c>
    </row>
    <row r="503" spans="1:20" ht="15" customHeight="1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0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1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_xlfn.TEXTSPLIT(R503,"/",0)</f>
        <v>film &amp; video</v>
      </c>
      <c r="T503" t="str">
        <v>documentary</v>
      </c>
    </row>
    <row r="504" spans="1:20" ht="15" hidden="1" customHeight="1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0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1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_xlfn.TEXTSPLIT(R504,"/",0)</f>
        <v>games</v>
      </c>
      <c r="T504" t="str">
        <v>video games</v>
      </c>
    </row>
    <row r="505" spans="1:20" ht="15" hidden="1" customHeight="1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0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1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_xlfn.TEXTSPLIT(R505,"/",0)</f>
        <v>film &amp; video</v>
      </c>
      <c r="T505" t="str">
        <v>drama</v>
      </c>
    </row>
    <row r="506" spans="1:20" ht="15" customHeight="1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0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1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_xlfn.TEXTSPLIT(R506,"/",0)</f>
        <v>music</v>
      </c>
      <c r="T506" t="str">
        <v>rock</v>
      </c>
    </row>
    <row r="507" spans="1:20" ht="15" customHeight="1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0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1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_xlfn.TEXTSPLIT(R507,"/",0)</f>
        <v>publishing</v>
      </c>
      <c r="T507" t="str">
        <v>radio &amp; podcasts</v>
      </c>
    </row>
    <row r="508" spans="1:20" ht="15" hidden="1" customHeight="1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0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1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_xlfn.TEXTSPLIT(R508,"/",0)</f>
        <v>theater</v>
      </c>
      <c r="T508" t="str">
        <v>plays</v>
      </c>
    </row>
    <row r="509" spans="1:20" ht="15" customHeight="1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0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1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_xlfn.TEXTSPLIT(R509,"/",0)</f>
        <v>technology</v>
      </c>
      <c r="T509" t="str">
        <v>web</v>
      </c>
    </row>
    <row r="510" spans="1:20" ht="15" hidden="1" customHeight="1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0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1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_xlfn.TEXTSPLIT(R510,"/",0)</f>
        <v>theater</v>
      </c>
      <c r="T510" t="str">
        <v>plays</v>
      </c>
    </row>
    <row r="511" spans="1:20" ht="15" customHeight="1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0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1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_xlfn.TEXTSPLIT(R511,"/",0)</f>
        <v>theater</v>
      </c>
      <c r="T511" t="str">
        <v>plays</v>
      </c>
    </row>
    <row r="512" spans="1:20" ht="15" hidden="1" customHeight="1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0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1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_xlfn.TEXTSPLIT(R512,"/",0)</f>
        <v>film &amp; video</v>
      </c>
      <c r="T512" t="str">
        <v>drama</v>
      </c>
    </row>
    <row r="513" spans="1:20" ht="15" customHeight="1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0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1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_xlfn.TEXTSPLIT(R513,"/",0)</f>
        <v>theater</v>
      </c>
      <c r="T513" t="str">
        <v>plays</v>
      </c>
    </row>
    <row r="514" spans="1:20" ht="15" hidden="1" customHeight="1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0">
        <f t="shared" si="28"/>
        <v>1.3931868131868133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1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_xlfn.TEXTSPLIT(R514,"/",0)</f>
        <v>games</v>
      </c>
      <c r="T514" t="str">
        <v>video games</v>
      </c>
    </row>
    <row r="515" spans="1:20" ht="15" hidden="1" customHeight="1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0">
        <f t="shared" ref="F515:F578" si="32">E515/D515</f>
        <v>0.39277108433734942</v>
      </c>
      <c r="G515" t="s">
        <v>74</v>
      </c>
      <c r="H515">
        <v>35</v>
      </c>
      <c r="I515" s="5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(((L515/60)/60)/24)+DATE(1970,1,1)</f>
        <v>40430.208333333336</v>
      </c>
      <c r="O515" s="11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_xlfn.TEXTSPLIT(R515,"/",0)</f>
        <v>film &amp; video</v>
      </c>
      <c r="T515" t="str">
        <v>television</v>
      </c>
    </row>
    <row r="516" spans="1:20" ht="15" hidden="1" customHeight="1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0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1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_xlfn.TEXTSPLIT(R516,"/",0)</f>
        <v>music</v>
      </c>
      <c r="T516" t="str">
        <v>rock</v>
      </c>
    </row>
    <row r="517" spans="1:20" ht="15" customHeight="1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0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1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_xlfn.TEXTSPLIT(R517,"/",0)</f>
        <v>theater</v>
      </c>
      <c r="T517" t="str">
        <v>plays</v>
      </c>
    </row>
    <row r="518" spans="1:20" ht="15" customHeight="1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0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1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_xlfn.TEXTSPLIT(R518,"/",0)</f>
        <v>publishing</v>
      </c>
      <c r="T518" t="str">
        <v>nonfiction</v>
      </c>
    </row>
    <row r="519" spans="1:20" ht="15" hidden="1" customHeight="1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0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1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_xlfn.TEXTSPLIT(R519,"/",0)</f>
        <v>food</v>
      </c>
      <c r="T519" t="str">
        <v>food trucks</v>
      </c>
    </row>
    <row r="520" spans="1:20" ht="15" customHeight="1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0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1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_xlfn.TEXTSPLIT(R520,"/",0)</f>
        <v>film &amp; video</v>
      </c>
      <c r="T520" t="str">
        <v>animation</v>
      </c>
    </row>
    <row r="521" spans="1:20" ht="15" hidden="1" customHeight="1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0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1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_xlfn.TEXTSPLIT(R521,"/",0)</f>
        <v>music</v>
      </c>
      <c r="T521" t="str">
        <v>rock</v>
      </c>
    </row>
    <row r="522" spans="1:20" ht="15" hidden="1" customHeight="1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0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1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_xlfn.TEXTSPLIT(R522,"/",0)</f>
        <v>theater</v>
      </c>
      <c r="T522" t="str">
        <v>plays</v>
      </c>
    </row>
    <row r="523" spans="1:20" ht="15" hidden="1" customHeight="1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0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1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_xlfn.TEXTSPLIT(R523,"/",0)</f>
        <v>film &amp; video</v>
      </c>
      <c r="T523" t="str">
        <v>drama</v>
      </c>
    </row>
    <row r="524" spans="1:20" ht="15" customHeight="1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0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1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_xlfn.TEXTSPLIT(R524,"/",0)</f>
        <v>film &amp; video</v>
      </c>
      <c r="T524" t="str">
        <v>shorts</v>
      </c>
    </row>
    <row r="525" spans="1:20" ht="15" hidden="1" customHeight="1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0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1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_xlfn.TEXTSPLIT(R525,"/",0)</f>
        <v>film &amp; video</v>
      </c>
      <c r="T525" t="str">
        <v>shorts</v>
      </c>
    </row>
    <row r="526" spans="1:20" ht="15" customHeight="1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0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1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_xlfn.TEXTSPLIT(R526,"/",0)</f>
        <v>theater</v>
      </c>
      <c r="T526" t="str">
        <v>plays</v>
      </c>
    </row>
    <row r="527" spans="1:20" ht="15" customHeight="1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0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1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_xlfn.TEXTSPLIT(R527,"/",0)</f>
        <v>technology</v>
      </c>
      <c r="T527" t="str">
        <v>wearables</v>
      </c>
    </row>
    <row r="528" spans="1:20" ht="15" hidden="1" customHeight="1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0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1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_xlfn.TEXTSPLIT(R528,"/",0)</f>
        <v>theater</v>
      </c>
      <c r="T528" t="str">
        <v>plays</v>
      </c>
    </row>
    <row r="529" spans="1:20" ht="15" customHeight="1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0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1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_xlfn.TEXTSPLIT(R529,"/",0)</f>
        <v>film &amp; video</v>
      </c>
      <c r="T529" t="str">
        <v>animation</v>
      </c>
    </row>
    <row r="530" spans="1:20" ht="15" customHeight="1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0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1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_xlfn.TEXTSPLIT(R530,"/",0)</f>
        <v>music</v>
      </c>
      <c r="T530" t="str">
        <v>indie rock</v>
      </c>
    </row>
    <row r="531" spans="1:20" ht="15" customHeight="1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0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1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_xlfn.TEXTSPLIT(R531,"/",0)</f>
        <v>games</v>
      </c>
      <c r="T531" t="str">
        <v>video games</v>
      </c>
    </row>
    <row r="532" spans="1:20" ht="15" customHeight="1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0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1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_xlfn.TEXTSPLIT(R532,"/",0)</f>
        <v>publishing</v>
      </c>
      <c r="T532" t="str">
        <v>fiction</v>
      </c>
    </row>
    <row r="533" spans="1:20" ht="15" hidden="1" customHeight="1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0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1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_xlfn.TEXTSPLIT(R533,"/",0)</f>
        <v>games</v>
      </c>
      <c r="T533" t="str">
        <v>video games</v>
      </c>
    </row>
    <row r="534" spans="1:20" ht="15" hidden="1" customHeight="1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0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1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_xlfn.TEXTSPLIT(R534,"/",0)</f>
        <v>theater</v>
      </c>
      <c r="T534" t="str">
        <v>plays</v>
      </c>
    </row>
    <row r="535" spans="1:20" ht="15" hidden="1" customHeight="1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0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1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_xlfn.TEXTSPLIT(R535,"/",0)</f>
        <v>music</v>
      </c>
      <c r="T535" t="str">
        <v>indie rock</v>
      </c>
    </row>
    <row r="536" spans="1:20" ht="15" customHeight="1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0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1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_xlfn.TEXTSPLIT(R536,"/",0)</f>
        <v>film &amp; video</v>
      </c>
      <c r="T536" t="str">
        <v>drama</v>
      </c>
    </row>
    <row r="537" spans="1:20" ht="15" hidden="1" customHeight="1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0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1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_xlfn.TEXTSPLIT(R537,"/",0)</f>
        <v>theater</v>
      </c>
      <c r="T537" t="str">
        <v>plays</v>
      </c>
    </row>
    <row r="538" spans="1:20" ht="15" hidden="1" customHeight="1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0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1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_xlfn.TEXTSPLIT(R538,"/",0)</f>
        <v>publishing</v>
      </c>
      <c r="T538" t="str">
        <v>fiction</v>
      </c>
    </row>
    <row r="539" spans="1:20" ht="15" hidden="1" customHeight="1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0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1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_xlfn.TEXTSPLIT(R539,"/",0)</f>
        <v>film &amp; video</v>
      </c>
      <c r="T539" t="str">
        <v>documentary</v>
      </c>
    </row>
    <row r="540" spans="1:20" ht="15" customHeight="1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0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1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_xlfn.TEXTSPLIT(R540,"/",0)</f>
        <v>games</v>
      </c>
      <c r="T540" t="str">
        <v>mobile games</v>
      </c>
    </row>
    <row r="541" spans="1:20" ht="15" customHeight="1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0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1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_xlfn.TEXTSPLIT(R541,"/",0)</f>
        <v>food</v>
      </c>
      <c r="T541" t="str">
        <v>food trucks</v>
      </c>
    </row>
    <row r="542" spans="1:20" ht="15" hidden="1" customHeight="1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0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1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_xlfn.TEXTSPLIT(R542,"/",0)</f>
        <v>photography</v>
      </c>
      <c r="T542" t="str">
        <v>photography books</v>
      </c>
    </row>
    <row r="543" spans="1:20" ht="15" customHeight="1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0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1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_xlfn.TEXTSPLIT(R543,"/",0)</f>
        <v>games</v>
      </c>
      <c r="T543" t="str">
        <v>mobile games</v>
      </c>
    </row>
    <row r="544" spans="1:20" ht="15" customHeight="1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0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1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_xlfn.TEXTSPLIT(R544,"/",0)</f>
        <v>music</v>
      </c>
      <c r="T544" t="str">
        <v>indie rock</v>
      </c>
    </row>
    <row r="545" spans="1:20" ht="15" customHeight="1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0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1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_xlfn.TEXTSPLIT(R545,"/",0)</f>
        <v>games</v>
      </c>
      <c r="T545" t="str">
        <v>video games</v>
      </c>
    </row>
    <row r="546" spans="1:20" ht="15" hidden="1" customHeight="1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0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1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_xlfn.TEXTSPLIT(R546,"/",0)</f>
        <v>music</v>
      </c>
      <c r="T546" t="str">
        <v>rock</v>
      </c>
    </row>
    <row r="547" spans="1:20" ht="15" customHeight="1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0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1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_xlfn.TEXTSPLIT(R547,"/",0)</f>
        <v>theater</v>
      </c>
      <c r="T547" t="str">
        <v>plays</v>
      </c>
    </row>
    <row r="548" spans="1:20" ht="15" hidden="1" customHeight="1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0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1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_xlfn.TEXTSPLIT(R548,"/",0)</f>
        <v>theater</v>
      </c>
      <c r="T548" t="str">
        <v>plays</v>
      </c>
    </row>
    <row r="549" spans="1:20" ht="15" hidden="1" customHeight="1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0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1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_xlfn.TEXTSPLIT(R549,"/",0)</f>
        <v>film &amp; video</v>
      </c>
      <c r="T549" t="str">
        <v>drama</v>
      </c>
    </row>
    <row r="550" spans="1:20" ht="15" hidden="1" customHeight="1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0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1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_xlfn.TEXTSPLIT(R550,"/",0)</f>
        <v>theater</v>
      </c>
      <c r="T550" t="str">
        <v>plays</v>
      </c>
    </row>
    <row r="551" spans="1:20" ht="15" hidden="1" customHeight="1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0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1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_xlfn.TEXTSPLIT(R551,"/",0)</f>
        <v>technology</v>
      </c>
      <c r="T551" t="str">
        <v>wearables</v>
      </c>
    </row>
    <row r="552" spans="1:20" ht="15" hidden="1" customHeight="1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0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1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_xlfn.TEXTSPLIT(R552,"/",0)</f>
        <v>music</v>
      </c>
      <c r="T552" t="str">
        <v>indie rock</v>
      </c>
    </row>
    <row r="553" spans="1:20" ht="15" customHeight="1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0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1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_xlfn.TEXTSPLIT(R553,"/",0)</f>
        <v>technology</v>
      </c>
      <c r="T553" t="str">
        <v>web</v>
      </c>
    </row>
    <row r="554" spans="1:20" ht="15" customHeight="1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0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1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_xlfn.TEXTSPLIT(R554,"/",0)</f>
        <v>theater</v>
      </c>
      <c r="T554" t="str">
        <v>plays</v>
      </c>
    </row>
    <row r="555" spans="1:20" ht="15" customHeight="1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0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1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_xlfn.TEXTSPLIT(R555,"/",0)</f>
        <v>music</v>
      </c>
      <c r="T555" t="str">
        <v>rock</v>
      </c>
    </row>
    <row r="556" spans="1:20" ht="15" hidden="1" customHeight="1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0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1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_xlfn.TEXTSPLIT(R556,"/",0)</f>
        <v>music</v>
      </c>
      <c r="T556" t="str">
        <v>indie rock</v>
      </c>
    </row>
    <row r="557" spans="1:20" ht="15" hidden="1" customHeight="1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0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1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_xlfn.TEXTSPLIT(R557,"/",0)</f>
        <v>music</v>
      </c>
      <c r="T557" t="str">
        <v>rock</v>
      </c>
    </row>
    <row r="558" spans="1:20" ht="15" hidden="1" customHeight="1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0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1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_xlfn.TEXTSPLIT(R558,"/",0)</f>
        <v>publishing</v>
      </c>
      <c r="T558" t="str">
        <v>translations</v>
      </c>
    </row>
    <row r="559" spans="1:20" ht="15" hidden="1" customHeight="1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0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1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_xlfn.TEXTSPLIT(R559,"/",0)</f>
        <v>film &amp; video</v>
      </c>
      <c r="T559" t="str">
        <v>science fiction</v>
      </c>
    </row>
    <row r="560" spans="1:20" ht="15" hidden="1" customHeight="1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0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1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_xlfn.TEXTSPLIT(R560,"/",0)</f>
        <v>theater</v>
      </c>
      <c r="T560" t="str">
        <v>plays</v>
      </c>
    </row>
    <row r="561" spans="1:20" ht="15" hidden="1" customHeight="1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0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1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_xlfn.TEXTSPLIT(R561,"/",0)</f>
        <v>theater</v>
      </c>
      <c r="T561" t="str">
        <v>plays</v>
      </c>
    </row>
    <row r="562" spans="1:20" ht="15" hidden="1" customHeight="1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0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1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_xlfn.TEXTSPLIT(R562,"/",0)</f>
        <v>film &amp; video</v>
      </c>
      <c r="T562" t="str">
        <v>animation</v>
      </c>
    </row>
    <row r="563" spans="1:20" ht="15" hidden="1" customHeight="1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0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1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_xlfn.TEXTSPLIT(R563,"/",0)</f>
        <v>theater</v>
      </c>
      <c r="T563" t="str">
        <v>plays</v>
      </c>
    </row>
    <row r="564" spans="1:20" ht="15" customHeight="1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0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1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_xlfn.TEXTSPLIT(R564,"/",0)</f>
        <v>music</v>
      </c>
      <c r="T564" t="str">
        <v>rock</v>
      </c>
    </row>
    <row r="565" spans="1:20" ht="15" hidden="1" customHeight="1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0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1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_xlfn.TEXTSPLIT(R565,"/",0)</f>
        <v>film &amp; video</v>
      </c>
      <c r="T565" t="str">
        <v>documentary</v>
      </c>
    </row>
    <row r="566" spans="1:20" ht="15" customHeight="1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0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1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_xlfn.TEXTSPLIT(R566,"/",0)</f>
        <v>theater</v>
      </c>
      <c r="T566" t="str">
        <v>plays</v>
      </c>
    </row>
    <row r="567" spans="1:20" ht="15" hidden="1" customHeight="1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0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1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_xlfn.TEXTSPLIT(R567,"/",0)</f>
        <v>theater</v>
      </c>
      <c r="T567" t="str">
        <v>plays</v>
      </c>
    </row>
    <row r="568" spans="1:20" ht="15" customHeight="1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0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1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_xlfn.TEXTSPLIT(R568,"/",0)</f>
        <v>music</v>
      </c>
      <c r="T568" t="str">
        <v>electric music</v>
      </c>
    </row>
    <row r="569" spans="1:20" ht="15" hidden="1" customHeight="1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0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1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_xlfn.TEXTSPLIT(R569,"/",0)</f>
        <v>music</v>
      </c>
      <c r="T569" t="str">
        <v>rock</v>
      </c>
    </row>
    <row r="570" spans="1:20" ht="15" hidden="1" customHeight="1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0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1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_xlfn.TEXTSPLIT(R570,"/",0)</f>
        <v>theater</v>
      </c>
      <c r="T570" t="str">
        <v>plays</v>
      </c>
    </row>
    <row r="571" spans="1:20" ht="15" hidden="1" customHeight="1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0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1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_xlfn.TEXTSPLIT(R571,"/",0)</f>
        <v>film &amp; video</v>
      </c>
      <c r="T571" t="str">
        <v>animation</v>
      </c>
    </row>
    <row r="572" spans="1:20" ht="15" hidden="1" customHeight="1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0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1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_xlfn.TEXTSPLIT(R572,"/",0)</f>
        <v>music</v>
      </c>
      <c r="T572" t="str">
        <v>rock</v>
      </c>
    </row>
    <row r="573" spans="1:20" ht="15" customHeight="1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0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1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_xlfn.TEXTSPLIT(R573,"/",0)</f>
        <v>film &amp; video</v>
      </c>
      <c r="T573" t="str">
        <v>shorts</v>
      </c>
    </row>
    <row r="574" spans="1:20" ht="15" hidden="1" customHeight="1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0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1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_xlfn.TEXTSPLIT(R574,"/",0)</f>
        <v>music</v>
      </c>
      <c r="T574" t="str">
        <v>rock</v>
      </c>
    </row>
    <row r="575" spans="1:20" ht="15" hidden="1" customHeight="1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0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1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_xlfn.TEXTSPLIT(R575,"/",0)</f>
        <v>journalism</v>
      </c>
      <c r="T575" t="str">
        <v>audio</v>
      </c>
    </row>
    <row r="576" spans="1:20" ht="15" hidden="1" customHeight="1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0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1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_xlfn.TEXTSPLIT(R576,"/",0)</f>
        <v>food</v>
      </c>
      <c r="T576" t="str">
        <v>food trucks</v>
      </c>
    </row>
    <row r="577" spans="1:20" ht="15" customHeight="1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0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1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_xlfn.TEXTSPLIT(R577,"/",0)</f>
        <v>theater</v>
      </c>
      <c r="T577" t="str">
        <v>plays</v>
      </c>
    </row>
    <row r="578" spans="1:20" ht="15" customHeight="1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0">
        <f t="shared" si="32"/>
        <v>0.6492783505154639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1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_xlfn.TEXTSPLIT(R578,"/",0)</f>
        <v>theater</v>
      </c>
      <c r="T578" t="str">
        <v>plays</v>
      </c>
    </row>
    <row r="579" spans="1:20" ht="15" hidden="1" customHeight="1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0">
        <f t="shared" ref="F579:F642" si="36">E579/D579</f>
        <v>0.18853658536585366</v>
      </c>
      <c r="G579" t="s">
        <v>74</v>
      </c>
      <c r="H579">
        <v>37</v>
      </c>
      <c r="I579" s="5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(((L579/60)/60)/24)+DATE(1970,1,1)</f>
        <v>40613.25</v>
      </c>
      <c r="O579" s="11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_xlfn.TEXTSPLIT(R579,"/",0)</f>
        <v>music</v>
      </c>
      <c r="T579" t="str">
        <v>jazz</v>
      </c>
    </row>
    <row r="580" spans="1:20" ht="15" customHeight="1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0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1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_xlfn.TEXTSPLIT(R580,"/",0)</f>
        <v>film &amp; video</v>
      </c>
      <c r="T580" t="str">
        <v>science fiction</v>
      </c>
    </row>
    <row r="581" spans="1:20" ht="15" hidden="1" customHeight="1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0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1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_xlfn.TEXTSPLIT(R581,"/",0)</f>
        <v>music</v>
      </c>
      <c r="T581" t="str">
        <v>jazz</v>
      </c>
    </row>
    <row r="582" spans="1:20" ht="15" hidden="1" customHeight="1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0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1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_xlfn.TEXTSPLIT(R582,"/",0)</f>
        <v>theater</v>
      </c>
      <c r="T582" t="str">
        <v>plays</v>
      </c>
    </row>
    <row r="583" spans="1:20" ht="15" customHeight="1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0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1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_xlfn.TEXTSPLIT(R583,"/",0)</f>
        <v>technology</v>
      </c>
      <c r="T583" t="str">
        <v>web</v>
      </c>
    </row>
    <row r="584" spans="1:20" ht="15" customHeight="1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0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1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_xlfn.TEXTSPLIT(R584,"/",0)</f>
        <v>games</v>
      </c>
      <c r="T584" t="str">
        <v>video games</v>
      </c>
    </row>
    <row r="585" spans="1:20" ht="15" hidden="1" customHeight="1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0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1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_xlfn.TEXTSPLIT(R585,"/",0)</f>
        <v>film &amp; video</v>
      </c>
      <c r="T585" t="str">
        <v>documentary</v>
      </c>
    </row>
    <row r="586" spans="1:20" ht="15" hidden="1" customHeight="1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0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1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_xlfn.TEXTSPLIT(R586,"/",0)</f>
        <v>technology</v>
      </c>
      <c r="T586" t="str">
        <v>web</v>
      </c>
    </row>
    <row r="587" spans="1:20" ht="15" hidden="1" customHeight="1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0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1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_xlfn.TEXTSPLIT(R587,"/",0)</f>
        <v>publishing</v>
      </c>
      <c r="T587" t="str">
        <v>translations</v>
      </c>
    </row>
    <row r="588" spans="1:20" ht="15" hidden="1" customHeight="1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0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1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_xlfn.TEXTSPLIT(R588,"/",0)</f>
        <v>music</v>
      </c>
      <c r="T588" t="str">
        <v>rock</v>
      </c>
    </row>
    <row r="589" spans="1:20" ht="15" customHeight="1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0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1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_xlfn.TEXTSPLIT(R589,"/",0)</f>
        <v>food</v>
      </c>
      <c r="T589" t="str">
        <v>food trucks</v>
      </c>
    </row>
    <row r="590" spans="1:20" ht="15" customHeight="1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0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1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_xlfn.TEXTSPLIT(R590,"/",0)</f>
        <v>theater</v>
      </c>
      <c r="T590" t="str">
        <v>plays</v>
      </c>
    </row>
    <row r="591" spans="1:20" ht="15" customHeight="1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0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1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_xlfn.TEXTSPLIT(R591,"/",0)</f>
        <v>film &amp; video</v>
      </c>
      <c r="T591" t="str">
        <v>documentary</v>
      </c>
    </row>
    <row r="592" spans="1:20" ht="15" customHeight="1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0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1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_xlfn.TEXTSPLIT(R592,"/",0)</f>
        <v>publishing</v>
      </c>
      <c r="T592" t="str">
        <v>radio &amp; podcasts</v>
      </c>
    </row>
    <row r="593" spans="1:20" ht="15" hidden="1" customHeight="1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0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1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_xlfn.TEXTSPLIT(R593,"/",0)</f>
        <v>games</v>
      </c>
      <c r="T593" t="str">
        <v>video games</v>
      </c>
    </row>
    <row r="594" spans="1:20" ht="15" customHeight="1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0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1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_xlfn.TEXTSPLIT(R594,"/",0)</f>
        <v>theater</v>
      </c>
      <c r="T594" t="str">
        <v>plays</v>
      </c>
    </row>
    <row r="595" spans="1:20" ht="15" hidden="1" customHeight="1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0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1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_xlfn.TEXTSPLIT(R595,"/",0)</f>
        <v>film &amp; video</v>
      </c>
      <c r="T595" t="str">
        <v>animation</v>
      </c>
    </row>
    <row r="596" spans="1:20" ht="15" customHeight="1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0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1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_xlfn.TEXTSPLIT(R596,"/",0)</f>
        <v>theater</v>
      </c>
      <c r="T596" t="str">
        <v>plays</v>
      </c>
    </row>
    <row r="597" spans="1:20" ht="15" hidden="1" customHeight="1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0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1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_xlfn.TEXTSPLIT(R597,"/",0)</f>
        <v>theater</v>
      </c>
      <c r="T597" t="str">
        <v>plays</v>
      </c>
    </row>
    <row r="598" spans="1:20" ht="15" customHeight="1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0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1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_xlfn.TEXTSPLIT(R598,"/",0)</f>
        <v>film &amp; video</v>
      </c>
      <c r="T598" t="str">
        <v>drama</v>
      </c>
    </row>
    <row r="599" spans="1:20" ht="15" hidden="1" customHeight="1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0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1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_xlfn.TEXTSPLIT(R599,"/",0)</f>
        <v>theater</v>
      </c>
      <c r="T599" t="str">
        <v>plays</v>
      </c>
    </row>
    <row r="600" spans="1:20" ht="15" hidden="1" customHeight="1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0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1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_xlfn.TEXTSPLIT(R600,"/",0)</f>
        <v>music</v>
      </c>
      <c r="T600" t="str">
        <v>rock</v>
      </c>
    </row>
    <row r="601" spans="1:20" ht="15" customHeight="1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0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1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_xlfn.TEXTSPLIT(R601,"/",0)</f>
        <v>film &amp; video</v>
      </c>
      <c r="T601" t="str">
        <v>documentary</v>
      </c>
    </row>
    <row r="602" spans="1:20" ht="15" customHeight="1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0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1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_xlfn.TEXTSPLIT(R602,"/",0)</f>
        <v>food</v>
      </c>
      <c r="T602" t="str">
        <v>food trucks</v>
      </c>
    </row>
    <row r="603" spans="1:20" ht="15" hidden="1" customHeight="1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0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1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_xlfn.TEXTSPLIT(R603,"/",0)</f>
        <v>technology</v>
      </c>
      <c r="T603" t="str">
        <v>wearables</v>
      </c>
    </row>
    <row r="604" spans="1:20" ht="15" hidden="1" customHeight="1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0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1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_xlfn.TEXTSPLIT(R604,"/",0)</f>
        <v>theater</v>
      </c>
      <c r="T604" t="str">
        <v>plays</v>
      </c>
    </row>
    <row r="605" spans="1:20" ht="15" hidden="1" customHeight="1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0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1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_xlfn.TEXTSPLIT(R605,"/",0)</f>
        <v>theater</v>
      </c>
      <c r="T605" t="str">
        <v>plays</v>
      </c>
    </row>
    <row r="606" spans="1:20" ht="15" hidden="1" customHeight="1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0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1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_xlfn.TEXTSPLIT(R606,"/",0)</f>
        <v>theater</v>
      </c>
      <c r="T606" t="str">
        <v>plays</v>
      </c>
    </row>
    <row r="607" spans="1:20" ht="15" hidden="1" customHeight="1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0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1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_xlfn.TEXTSPLIT(R607,"/",0)</f>
        <v>publishing</v>
      </c>
      <c r="T607" t="str">
        <v>nonfiction</v>
      </c>
    </row>
    <row r="608" spans="1:20" ht="15" hidden="1" customHeight="1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0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1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_xlfn.TEXTSPLIT(R608,"/",0)</f>
        <v>music</v>
      </c>
      <c r="T608" t="str">
        <v>rock</v>
      </c>
    </row>
    <row r="609" spans="1:20" ht="15" hidden="1" customHeight="1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0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1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_xlfn.TEXTSPLIT(R609,"/",0)</f>
        <v>food</v>
      </c>
      <c r="T609" t="str">
        <v>food trucks</v>
      </c>
    </row>
    <row r="610" spans="1:20" ht="15" hidden="1" customHeight="1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0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1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_xlfn.TEXTSPLIT(R610,"/",0)</f>
        <v>music</v>
      </c>
      <c r="T610" t="str">
        <v>jazz</v>
      </c>
    </row>
    <row r="611" spans="1:20" ht="15" hidden="1" customHeight="1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0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1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_xlfn.TEXTSPLIT(R611,"/",0)</f>
        <v>film &amp; video</v>
      </c>
      <c r="T611" t="str">
        <v>science fiction</v>
      </c>
    </row>
    <row r="612" spans="1:20" ht="15" hidden="1" customHeight="1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0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1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_xlfn.TEXTSPLIT(R612,"/",0)</f>
        <v>theater</v>
      </c>
      <c r="T612" t="str">
        <v>plays</v>
      </c>
    </row>
    <row r="613" spans="1:20" ht="15" hidden="1" customHeight="1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0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1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_xlfn.TEXTSPLIT(R613,"/",0)</f>
        <v>theater</v>
      </c>
      <c r="T613" t="str">
        <v>plays</v>
      </c>
    </row>
    <row r="614" spans="1:20" ht="15" hidden="1" customHeight="1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0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1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_xlfn.TEXTSPLIT(R614,"/",0)</f>
        <v>music</v>
      </c>
      <c r="T614" t="str">
        <v>electric music</v>
      </c>
    </row>
    <row r="615" spans="1:20" ht="15" hidden="1" customHeight="1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0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1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_xlfn.TEXTSPLIT(R615,"/",0)</f>
        <v>theater</v>
      </c>
      <c r="T615" t="str">
        <v>plays</v>
      </c>
    </row>
    <row r="616" spans="1:20" ht="15" hidden="1" customHeight="1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0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1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_xlfn.TEXTSPLIT(R616,"/",0)</f>
        <v>theater</v>
      </c>
      <c r="T616" t="str">
        <v>plays</v>
      </c>
    </row>
    <row r="617" spans="1:20" ht="15" hidden="1" customHeight="1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0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1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_xlfn.TEXTSPLIT(R617,"/",0)</f>
        <v>theater</v>
      </c>
      <c r="T617" t="str">
        <v>plays</v>
      </c>
    </row>
    <row r="618" spans="1:20" ht="15" hidden="1" customHeight="1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0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1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_xlfn.TEXTSPLIT(R618,"/",0)</f>
        <v>music</v>
      </c>
      <c r="T618" t="str">
        <v>indie rock</v>
      </c>
    </row>
    <row r="619" spans="1:20" ht="15" hidden="1" customHeight="1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0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1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_xlfn.TEXTSPLIT(R619,"/",0)</f>
        <v>theater</v>
      </c>
      <c r="T619" t="str">
        <v>plays</v>
      </c>
    </row>
    <row r="620" spans="1:20" ht="15" customHeight="1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0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1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_xlfn.TEXTSPLIT(R620,"/",0)</f>
        <v>publishing</v>
      </c>
      <c r="T620" t="str">
        <v>nonfiction</v>
      </c>
    </row>
    <row r="621" spans="1:20" ht="15" customHeight="1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0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1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_xlfn.TEXTSPLIT(R621,"/",0)</f>
        <v>theater</v>
      </c>
      <c r="T621" t="str">
        <v>plays</v>
      </c>
    </row>
    <row r="622" spans="1:20" ht="15" hidden="1" customHeight="1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0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1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_xlfn.TEXTSPLIT(R622,"/",0)</f>
        <v>photography</v>
      </c>
      <c r="T622" t="str">
        <v>photography books</v>
      </c>
    </row>
    <row r="623" spans="1:20" ht="15" hidden="1" customHeight="1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0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1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_xlfn.TEXTSPLIT(R623,"/",0)</f>
        <v>theater</v>
      </c>
      <c r="T623" t="str">
        <v>plays</v>
      </c>
    </row>
    <row r="624" spans="1:20" ht="15" customHeight="1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0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1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_xlfn.TEXTSPLIT(R624,"/",0)</f>
        <v>music</v>
      </c>
      <c r="T624" t="str">
        <v>indie rock</v>
      </c>
    </row>
    <row r="625" spans="1:20" ht="15" hidden="1" customHeight="1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0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1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_xlfn.TEXTSPLIT(R625,"/",0)</f>
        <v>theater</v>
      </c>
      <c r="T625" t="str">
        <v>plays</v>
      </c>
    </row>
    <row r="626" spans="1:20" ht="15" hidden="1" customHeight="1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0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1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_xlfn.TEXTSPLIT(R626,"/",0)</f>
        <v>photography</v>
      </c>
      <c r="T626" t="str">
        <v>photography books</v>
      </c>
    </row>
    <row r="627" spans="1:20" ht="15" customHeight="1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0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1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_xlfn.TEXTSPLIT(R627,"/",0)</f>
        <v>theater</v>
      </c>
      <c r="T627" t="str">
        <v>plays</v>
      </c>
    </row>
    <row r="628" spans="1:20" ht="15" hidden="1" customHeight="1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0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1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_xlfn.TEXTSPLIT(R628,"/",0)</f>
        <v>theater</v>
      </c>
      <c r="T628" t="str">
        <v>plays</v>
      </c>
    </row>
    <row r="629" spans="1:20" ht="15" hidden="1" customHeight="1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0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1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_xlfn.TEXTSPLIT(R629,"/",0)</f>
        <v>food</v>
      </c>
      <c r="T629" t="str">
        <v>food trucks</v>
      </c>
    </row>
    <row r="630" spans="1:20" ht="15" hidden="1" customHeight="1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0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1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_xlfn.TEXTSPLIT(R630,"/",0)</f>
        <v>music</v>
      </c>
      <c r="T630" t="str">
        <v>indie rock</v>
      </c>
    </row>
    <row r="631" spans="1:20" ht="15" customHeight="1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0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1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_xlfn.TEXTSPLIT(R631,"/",0)</f>
        <v>theater</v>
      </c>
      <c r="T631" t="str">
        <v>plays</v>
      </c>
    </row>
    <row r="632" spans="1:20" ht="15" hidden="1" customHeight="1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0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1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_xlfn.TEXTSPLIT(R632,"/",0)</f>
        <v>theater</v>
      </c>
      <c r="T632" t="str">
        <v>plays</v>
      </c>
    </row>
    <row r="633" spans="1:20" ht="15" hidden="1" customHeight="1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0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1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_xlfn.TEXTSPLIT(R633,"/",0)</f>
        <v>theater</v>
      </c>
      <c r="T633" t="str">
        <v>plays</v>
      </c>
    </row>
    <row r="634" spans="1:20" ht="15" hidden="1" customHeight="1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0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1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_xlfn.TEXTSPLIT(R634,"/",0)</f>
        <v>theater</v>
      </c>
      <c r="T634" t="str">
        <v>plays</v>
      </c>
    </row>
    <row r="635" spans="1:20" ht="15" customHeight="1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0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1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_xlfn.TEXTSPLIT(R635,"/",0)</f>
        <v>film &amp; video</v>
      </c>
      <c r="T635" t="str">
        <v>animation</v>
      </c>
    </row>
    <row r="636" spans="1:20" ht="15" hidden="1" customHeight="1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0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1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_xlfn.TEXTSPLIT(R636,"/",0)</f>
        <v>film &amp; video</v>
      </c>
      <c r="T636" t="str">
        <v>television</v>
      </c>
    </row>
    <row r="637" spans="1:20" ht="15" hidden="1" customHeight="1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0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1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_xlfn.TEXTSPLIT(R637,"/",0)</f>
        <v>film &amp; video</v>
      </c>
      <c r="T637" t="str">
        <v>television</v>
      </c>
    </row>
    <row r="638" spans="1:20" ht="15" customHeight="1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0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1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_xlfn.TEXTSPLIT(R638,"/",0)</f>
        <v>film &amp; video</v>
      </c>
      <c r="T638" t="str">
        <v>animation</v>
      </c>
    </row>
    <row r="639" spans="1:20" ht="15" customHeight="1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0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1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_xlfn.TEXTSPLIT(R639,"/",0)</f>
        <v>theater</v>
      </c>
      <c r="T639" t="str">
        <v>plays</v>
      </c>
    </row>
    <row r="640" spans="1:20" ht="15" customHeight="1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0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1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_xlfn.TEXTSPLIT(R640,"/",0)</f>
        <v>theater</v>
      </c>
      <c r="T640" t="str">
        <v>plays</v>
      </c>
    </row>
    <row r="641" spans="1:20" ht="15" hidden="1" customHeight="1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0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1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_xlfn.TEXTSPLIT(R641,"/",0)</f>
        <v>film &amp; video</v>
      </c>
      <c r="T641" t="str">
        <v>drama</v>
      </c>
    </row>
    <row r="642" spans="1:20" ht="15" customHeight="1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0">
        <f t="shared" si="36"/>
        <v>0.16501669449081802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1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_xlfn.TEXTSPLIT(R642,"/",0)</f>
        <v>theater</v>
      </c>
      <c r="T642" t="str">
        <v>plays</v>
      </c>
    </row>
    <row r="643" spans="1:20" ht="15" hidden="1" customHeight="1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0">
        <f t="shared" ref="F643:F706" si="40">E643/D643</f>
        <v>1.1996808510638297</v>
      </c>
      <c r="G643" t="s">
        <v>20</v>
      </c>
      <c r="H643">
        <v>194</v>
      </c>
      <c r="I643" s="5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(((L643/60)/60)/24)+DATE(1970,1,1)</f>
        <v>42786.25</v>
      </c>
      <c r="O643" s="11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_xlfn.TEXTSPLIT(R643,"/",0)</f>
        <v>theater</v>
      </c>
      <c r="T643" t="str">
        <v>plays</v>
      </c>
    </row>
    <row r="644" spans="1:20" ht="15" hidden="1" customHeight="1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0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1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_xlfn.TEXTSPLIT(R644,"/",0)</f>
        <v>technology</v>
      </c>
      <c r="T644" t="str">
        <v>wearables</v>
      </c>
    </row>
    <row r="645" spans="1:20" ht="15" hidden="1" customHeight="1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0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1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_xlfn.TEXTSPLIT(R645,"/",0)</f>
        <v>theater</v>
      </c>
      <c r="T645" t="str">
        <v>plays</v>
      </c>
    </row>
    <row r="646" spans="1:20" ht="15" customHeight="1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0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1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_xlfn.TEXTSPLIT(R646,"/",0)</f>
        <v>theater</v>
      </c>
      <c r="T646" t="str">
        <v>plays</v>
      </c>
    </row>
    <row r="647" spans="1:20" ht="15" customHeight="1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0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1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_xlfn.TEXTSPLIT(R647,"/",0)</f>
        <v>music</v>
      </c>
      <c r="T647" t="str">
        <v>rock</v>
      </c>
    </row>
    <row r="648" spans="1:20" ht="15" customHeight="1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0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1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_xlfn.TEXTSPLIT(R648,"/",0)</f>
        <v>games</v>
      </c>
      <c r="T648" t="str">
        <v>video games</v>
      </c>
    </row>
    <row r="649" spans="1:20" ht="15" customHeight="1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0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1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_xlfn.TEXTSPLIT(R649,"/",0)</f>
        <v>publishing</v>
      </c>
      <c r="T649" t="str">
        <v>translations</v>
      </c>
    </row>
    <row r="650" spans="1:20" ht="15" hidden="1" customHeight="1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0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1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_xlfn.TEXTSPLIT(R650,"/",0)</f>
        <v>food</v>
      </c>
      <c r="T650" t="str">
        <v>food trucks</v>
      </c>
    </row>
    <row r="651" spans="1:20" ht="15" customHeight="1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0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1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_xlfn.TEXTSPLIT(R651,"/",0)</f>
        <v>theater</v>
      </c>
      <c r="T651" t="str">
        <v>plays</v>
      </c>
    </row>
    <row r="652" spans="1:20" ht="15" customHeight="1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0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1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_xlfn.TEXTSPLIT(R652,"/",0)</f>
        <v>music</v>
      </c>
      <c r="T652" t="str">
        <v>jazz</v>
      </c>
    </row>
    <row r="653" spans="1:20" ht="15" customHeight="1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0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1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_xlfn.TEXTSPLIT(R653,"/",0)</f>
        <v>film &amp; video</v>
      </c>
      <c r="T653" t="str">
        <v>shorts</v>
      </c>
    </row>
    <row r="654" spans="1:20" ht="15" hidden="1" customHeight="1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0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1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_xlfn.TEXTSPLIT(R654,"/",0)</f>
        <v>technology</v>
      </c>
      <c r="T654" t="str">
        <v>web</v>
      </c>
    </row>
    <row r="655" spans="1:20" ht="15" hidden="1" customHeight="1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0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1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_xlfn.TEXTSPLIT(R655,"/",0)</f>
        <v>technology</v>
      </c>
      <c r="T655" t="str">
        <v>web</v>
      </c>
    </row>
    <row r="656" spans="1:20" ht="15" hidden="1" customHeight="1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0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1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_xlfn.TEXTSPLIT(R656,"/",0)</f>
        <v>music</v>
      </c>
      <c r="T656" t="str">
        <v>metal</v>
      </c>
    </row>
    <row r="657" spans="1:20" ht="15" hidden="1" customHeight="1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0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1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_xlfn.TEXTSPLIT(R657,"/",0)</f>
        <v>photography</v>
      </c>
      <c r="T657" t="str">
        <v>photography books</v>
      </c>
    </row>
    <row r="658" spans="1:20" ht="15" customHeight="1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0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1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_xlfn.TEXTSPLIT(R658,"/",0)</f>
        <v>food</v>
      </c>
      <c r="T658" t="str">
        <v>food trucks</v>
      </c>
    </row>
    <row r="659" spans="1:20" ht="15" customHeight="1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0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1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_xlfn.TEXTSPLIT(R659,"/",0)</f>
        <v>film &amp; video</v>
      </c>
      <c r="T659" t="str">
        <v>science fiction</v>
      </c>
    </row>
    <row r="660" spans="1:20" ht="15" hidden="1" customHeight="1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0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1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_xlfn.TEXTSPLIT(R660,"/",0)</f>
        <v>music</v>
      </c>
      <c r="T660" t="str">
        <v>rock</v>
      </c>
    </row>
    <row r="661" spans="1:20" ht="15" customHeight="1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0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1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_xlfn.TEXTSPLIT(R661,"/",0)</f>
        <v>film &amp; video</v>
      </c>
      <c r="T661" t="str">
        <v>documentary</v>
      </c>
    </row>
    <row r="662" spans="1:20" ht="15" customHeight="1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0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1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_xlfn.TEXTSPLIT(R662,"/",0)</f>
        <v>theater</v>
      </c>
      <c r="T662" t="str">
        <v>plays</v>
      </c>
    </row>
    <row r="663" spans="1:20" ht="15" customHeight="1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0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1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_xlfn.TEXTSPLIT(R663,"/",0)</f>
        <v>music</v>
      </c>
      <c r="T663" t="str">
        <v>jazz</v>
      </c>
    </row>
    <row r="664" spans="1:20" ht="15" customHeight="1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0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1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_xlfn.TEXTSPLIT(R664,"/",0)</f>
        <v>theater</v>
      </c>
      <c r="T664" t="str">
        <v>plays</v>
      </c>
    </row>
    <row r="665" spans="1:20" ht="15" customHeight="1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0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1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_xlfn.TEXTSPLIT(R665,"/",0)</f>
        <v>theater</v>
      </c>
      <c r="T665" t="str">
        <v>plays</v>
      </c>
    </row>
    <row r="666" spans="1:20" ht="15" customHeight="1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0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1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_xlfn.TEXTSPLIT(R666,"/",0)</f>
        <v>music</v>
      </c>
      <c r="T666" t="str">
        <v>jazz</v>
      </c>
    </row>
    <row r="667" spans="1:20" ht="15" hidden="1" customHeight="1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0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1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_xlfn.TEXTSPLIT(R667,"/",0)</f>
        <v>film &amp; video</v>
      </c>
      <c r="T667" t="str">
        <v>documentary</v>
      </c>
    </row>
    <row r="668" spans="1:20" ht="15" hidden="1" customHeight="1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0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1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_xlfn.TEXTSPLIT(R668,"/",0)</f>
        <v>theater</v>
      </c>
      <c r="T668" t="str">
        <v>plays</v>
      </c>
    </row>
    <row r="669" spans="1:20" ht="15" hidden="1" customHeight="1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0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1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_xlfn.TEXTSPLIT(R669,"/",0)</f>
        <v>journalism</v>
      </c>
      <c r="T669" t="str">
        <v>audio</v>
      </c>
    </row>
    <row r="670" spans="1:20" ht="15" customHeight="1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0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1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_xlfn.TEXTSPLIT(R670,"/",0)</f>
        <v>theater</v>
      </c>
      <c r="T670" t="str">
        <v>plays</v>
      </c>
    </row>
    <row r="671" spans="1:20" ht="15" hidden="1" customHeight="1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0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1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_xlfn.TEXTSPLIT(R671,"/",0)</f>
        <v>theater</v>
      </c>
      <c r="T671" t="str">
        <v>plays</v>
      </c>
    </row>
    <row r="672" spans="1:20" ht="15" hidden="1" customHeight="1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0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1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_xlfn.TEXTSPLIT(R672,"/",0)</f>
        <v>music</v>
      </c>
      <c r="T672" t="str">
        <v>indie rock</v>
      </c>
    </row>
    <row r="673" spans="1:20" ht="15" hidden="1" customHeight="1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0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1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_xlfn.TEXTSPLIT(R673,"/",0)</f>
        <v>theater</v>
      </c>
      <c r="T673" t="str">
        <v>plays</v>
      </c>
    </row>
    <row r="674" spans="1:20" ht="15" customHeight="1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0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1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_xlfn.TEXTSPLIT(R674,"/",0)</f>
        <v>theater</v>
      </c>
      <c r="T674" t="str">
        <v>plays</v>
      </c>
    </row>
    <row r="675" spans="1:20" ht="15" customHeight="1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0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1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_xlfn.TEXTSPLIT(R675,"/",0)</f>
        <v>music</v>
      </c>
      <c r="T675" t="str">
        <v>indie rock</v>
      </c>
    </row>
    <row r="676" spans="1:20" ht="15" hidden="1" customHeight="1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0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1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_xlfn.TEXTSPLIT(R676,"/",0)</f>
        <v>photography</v>
      </c>
      <c r="T676" t="str">
        <v>photography books</v>
      </c>
    </row>
    <row r="677" spans="1:20" ht="15" hidden="1" customHeight="1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0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1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_xlfn.TEXTSPLIT(R677,"/",0)</f>
        <v>journalism</v>
      </c>
      <c r="T677" t="str">
        <v>audio</v>
      </c>
    </row>
    <row r="678" spans="1:20" ht="15" hidden="1" customHeight="1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0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1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_xlfn.TEXTSPLIT(R678,"/",0)</f>
        <v>photography</v>
      </c>
      <c r="T678" t="str">
        <v>photography books</v>
      </c>
    </row>
    <row r="679" spans="1:20" ht="15" customHeight="1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0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1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_xlfn.TEXTSPLIT(R679,"/",0)</f>
        <v>publishing</v>
      </c>
      <c r="T679" t="str">
        <v>fiction</v>
      </c>
    </row>
    <row r="680" spans="1:20" ht="15" hidden="1" customHeight="1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0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1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_xlfn.TEXTSPLIT(R680,"/",0)</f>
        <v>film &amp; video</v>
      </c>
      <c r="T680" t="str">
        <v>drama</v>
      </c>
    </row>
    <row r="681" spans="1:20" ht="15" hidden="1" customHeight="1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0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1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_xlfn.TEXTSPLIT(R681,"/",0)</f>
        <v>food</v>
      </c>
      <c r="T681" t="str">
        <v>food trucks</v>
      </c>
    </row>
    <row r="682" spans="1:20" ht="15" customHeight="1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0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1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_xlfn.TEXTSPLIT(R682,"/",0)</f>
        <v>games</v>
      </c>
      <c r="T682" t="str">
        <v>mobile games</v>
      </c>
    </row>
    <row r="683" spans="1:20" ht="15" customHeight="1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0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1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_xlfn.TEXTSPLIT(R683,"/",0)</f>
        <v>theater</v>
      </c>
      <c r="T683" t="str">
        <v>plays</v>
      </c>
    </row>
    <row r="684" spans="1:20" ht="15" hidden="1" customHeight="1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0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1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_xlfn.TEXTSPLIT(R684,"/",0)</f>
        <v>theater</v>
      </c>
      <c r="T684" t="str">
        <v>plays</v>
      </c>
    </row>
    <row r="685" spans="1:20" ht="15" hidden="1" customHeight="1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0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1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_xlfn.TEXTSPLIT(R685,"/",0)</f>
        <v>theater</v>
      </c>
      <c r="T685" t="str">
        <v>plays</v>
      </c>
    </row>
    <row r="686" spans="1:20" ht="15" hidden="1" customHeight="1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0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1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_xlfn.TEXTSPLIT(R686,"/",0)</f>
        <v>publishing</v>
      </c>
      <c r="T686" t="str">
        <v>nonfiction</v>
      </c>
    </row>
    <row r="687" spans="1:20" ht="15" customHeight="1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0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1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_xlfn.TEXTSPLIT(R687,"/",0)</f>
        <v>theater</v>
      </c>
      <c r="T687" t="str">
        <v>plays</v>
      </c>
    </row>
    <row r="688" spans="1:20" ht="15" hidden="1" customHeight="1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0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1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_xlfn.TEXTSPLIT(R688,"/",0)</f>
        <v>technology</v>
      </c>
      <c r="T688" t="str">
        <v>wearables</v>
      </c>
    </row>
    <row r="689" spans="1:20" ht="15" hidden="1" customHeight="1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0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1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_xlfn.TEXTSPLIT(R689,"/",0)</f>
        <v>theater</v>
      </c>
      <c r="T689" t="str">
        <v>plays</v>
      </c>
    </row>
    <row r="690" spans="1:20" ht="15" hidden="1" customHeight="1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0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1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_xlfn.TEXTSPLIT(R690,"/",0)</f>
        <v>film &amp; video</v>
      </c>
      <c r="T690" t="str">
        <v>television</v>
      </c>
    </row>
    <row r="691" spans="1:20" ht="15" hidden="1" customHeight="1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0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1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_xlfn.TEXTSPLIT(R691,"/",0)</f>
        <v>technology</v>
      </c>
      <c r="T691" t="str">
        <v>web</v>
      </c>
    </row>
    <row r="692" spans="1:20" ht="15" hidden="1" customHeight="1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0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1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_xlfn.TEXTSPLIT(R692,"/",0)</f>
        <v>film &amp; video</v>
      </c>
      <c r="T692" t="str">
        <v>documentary</v>
      </c>
    </row>
    <row r="693" spans="1:20" ht="15" hidden="1" customHeight="1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0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1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_xlfn.TEXTSPLIT(R693,"/",0)</f>
        <v>film &amp; video</v>
      </c>
      <c r="T693" t="str">
        <v>documentary</v>
      </c>
    </row>
    <row r="694" spans="1:20" ht="15" customHeight="1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0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1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_xlfn.TEXTSPLIT(R694,"/",0)</f>
        <v>music</v>
      </c>
      <c r="T694" t="str">
        <v>rock</v>
      </c>
    </row>
    <row r="695" spans="1:20" ht="15" customHeight="1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0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1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_xlfn.TEXTSPLIT(R695,"/",0)</f>
        <v>theater</v>
      </c>
      <c r="T695" t="str">
        <v>plays</v>
      </c>
    </row>
    <row r="696" spans="1:20" ht="15" customHeight="1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0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1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_xlfn.TEXTSPLIT(R696,"/",0)</f>
        <v>theater</v>
      </c>
      <c r="T696" t="str">
        <v>plays</v>
      </c>
    </row>
    <row r="697" spans="1:20" ht="15" hidden="1" customHeight="1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0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1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_xlfn.TEXTSPLIT(R697,"/",0)</f>
        <v>music</v>
      </c>
      <c r="T697" t="str">
        <v>rock</v>
      </c>
    </row>
    <row r="698" spans="1:20" ht="15" customHeight="1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0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1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_xlfn.TEXTSPLIT(R698,"/",0)</f>
        <v>theater</v>
      </c>
      <c r="T698" t="str">
        <v>plays</v>
      </c>
    </row>
    <row r="699" spans="1:20" ht="15" hidden="1" customHeight="1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0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1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_xlfn.TEXTSPLIT(R699,"/",0)</f>
        <v>music</v>
      </c>
      <c r="T699" t="str">
        <v>electric music</v>
      </c>
    </row>
    <row r="700" spans="1:20" ht="15" hidden="1" customHeight="1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0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1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_xlfn.TEXTSPLIT(R700,"/",0)</f>
        <v>technology</v>
      </c>
      <c r="T700" t="str">
        <v>wearables</v>
      </c>
    </row>
    <row r="701" spans="1:20" ht="15" customHeight="1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0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1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_xlfn.TEXTSPLIT(R701,"/",0)</f>
        <v>film &amp; video</v>
      </c>
      <c r="T701" t="str">
        <v>drama</v>
      </c>
    </row>
    <row r="702" spans="1:20" ht="15" customHeight="1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0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1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_xlfn.TEXTSPLIT(R702,"/",0)</f>
        <v>technology</v>
      </c>
      <c r="T702" t="str">
        <v>wearables</v>
      </c>
    </row>
    <row r="703" spans="1:20" ht="15" hidden="1" customHeight="1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0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1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_xlfn.TEXTSPLIT(R703,"/",0)</f>
        <v>theater</v>
      </c>
      <c r="T703" t="str">
        <v>plays</v>
      </c>
    </row>
    <row r="704" spans="1:20" ht="15" customHeight="1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0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1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_xlfn.TEXTSPLIT(R704,"/",0)</f>
        <v>technology</v>
      </c>
      <c r="T704" t="str">
        <v>wearables</v>
      </c>
    </row>
    <row r="705" spans="1:20" ht="15" hidden="1" customHeight="1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0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1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_xlfn.TEXTSPLIT(R705,"/",0)</f>
        <v>publishing</v>
      </c>
      <c r="T705" t="str">
        <v>translations</v>
      </c>
    </row>
    <row r="706" spans="1:20" ht="15" hidden="1" customHeight="1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0">
        <f t="shared" si="40"/>
        <v>1.2278160919540231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1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_xlfn.TEXTSPLIT(R706,"/",0)</f>
        <v>film &amp; video</v>
      </c>
      <c r="T706" t="str">
        <v>animation</v>
      </c>
    </row>
    <row r="707" spans="1:20" ht="15" customHeight="1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0">
        <f t="shared" ref="F707:F770" si="44">E707/D707</f>
        <v>0.99026517383618151</v>
      </c>
      <c r="G707" t="s">
        <v>14</v>
      </c>
      <c r="H707">
        <v>2025</v>
      </c>
      <c r="I707" s="5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(((L707/60)/60)/24)+DATE(1970,1,1)</f>
        <v>41619.25</v>
      </c>
      <c r="O707" s="11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_xlfn.TEXTSPLIT(R707,"/",0)</f>
        <v>publishing</v>
      </c>
      <c r="T707" t="str">
        <v>nonfiction</v>
      </c>
    </row>
    <row r="708" spans="1:20" ht="15" hidden="1" customHeight="1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0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1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_xlfn.TEXTSPLIT(R708,"/",0)</f>
        <v>technology</v>
      </c>
      <c r="T708" t="str">
        <v>web</v>
      </c>
    </row>
    <row r="709" spans="1:20" ht="15" hidden="1" customHeight="1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0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1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_xlfn.TEXTSPLIT(R709,"/",0)</f>
        <v>film &amp; video</v>
      </c>
      <c r="T709" t="str">
        <v>drama</v>
      </c>
    </row>
    <row r="710" spans="1:20" ht="15" hidden="1" customHeight="1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0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1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_xlfn.TEXTSPLIT(R710,"/",0)</f>
        <v>theater</v>
      </c>
      <c r="T710" t="str">
        <v>plays</v>
      </c>
    </row>
    <row r="711" spans="1:20" ht="15" hidden="1" customHeight="1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0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1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_xlfn.TEXTSPLIT(R711,"/",0)</f>
        <v>theater</v>
      </c>
      <c r="T711" t="str">
        <v>plays</v>
      </c>
    </row>
    <row r="712" spans="1:20" ht="15" hidden="1" customHeight="1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0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1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_xlfn.TEXTSPLIT(R712,"/",0)</f>
        <v>theater</v>
      </c>
      <c r="T712" t="str">
        <v>plays</v>
      </c>
    </row>
    <row r="713" spans="1:20" ht="15" customHeight="1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0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1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_xlfn.TEXTSPLIT(R713,"/",0)</f>
        <v>theater</v>
      </c>
      <c r="T713" t="str">
        <v>plays</v>
      </c>
    </row>
    <row r="714" spans="1:20" ht="15" hidden="1" customHeight="1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0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1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_xlfn.TEXTSPLIT(R714,"/",0)</f>
        <v>theater</v>
      </c>
      <c r="T714" t="str">
        <v>plays</v>
      </c>
    </row>
    <row r="715" spans="1:20" ht="15" hidden="1" customHeight="1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0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1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_xlfn.TEXTSPLIT(R715,"/",0)</f>
        <v>publishing</v>
      </c>
      <c r="T715" t="str">
        <v>radio &amp; podcasts</v>
      </c>
    </row>
    <row r="716" spans="1:20" ht="15" hidden="1" customHeight="1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0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1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_xlfn.TEXTSPLIT(R716,"/",0)</f>
        <v>music</v>
      </c>
      <c r="T716" t="str">
        <v>rock</v>
      </c>
    </row>
    <row r="717" spans="1:20" ht="15" customHeight="1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0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1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_xlfn.TEXTSPLIT(R717,"/",0)</f>
        <v>games</v>
      </c>
      <c r="T717" t="str">
        <v>mobile games</v>
      </c>
    </row>
    <row r="718" spans="1:20" ht="15" hidden="1" customHeight="1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0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1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_xlfn.TEXTSPLIT(R718,"/",0)</f>
        <v>theater</v>
      </c>
      <c r="T718" t="str">
        <v>plays</v>
      </c>
    </row>
    <row r="719" spans="1:20" ht="15" hidden="1" customHeight="1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0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1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_xlfn.TEXTSPLIT(R719,"/",0)</f>
        <v>film &amp; video</v>
      </c>
      <c r="T719" t="str">
        <v>documentary</v>
      </c>
    </row>
    <row r="720" spans="1:20" ht="15" hidden="1" customHeight="1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0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1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_xlfn.TEXTSPLIT(R720,"/",0)</f>
        <v>technology</v>
      </c>
      <c r="T720" t="str">
        <v>wearables</v>
      </c>
    </row>
    <row r="721" spans="1:20" ht="15" hidden="1" customHeight="1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0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1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_xlfn.TEXTSPLIT(R721,"/",0)</f>
        <v>publishing</v>
      </c>
      <c r="T721" t="str">
        <v>fiction</v>
      </c>
    </row>
    <row r="722" spans="1:20" ht="15" hidden="1" customHeight="1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0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1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_xlfn.TEXTSPLIT(R722,"/",0)</f>
        <v>theater</v>
      </c>
      <c r="T722" t="str">
        <v>plays</v>
      </c>
    </row>
    <row r="723" spans="1:20" ht="15" hidden="1" customHeight="1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0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1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_xlfn.TEXTSPLIT(R723,"/",0)</f>
        <v>music</v>
      </c>
      <c r="T723" t="str">
        <v>rock</v>
      </c>
    </row>
    <row r="724" spans="1:20" ht="15" hidden="1" customHeight="1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0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1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_xlfn.TEXTSPLIT(R724,"/",0)</f>
        <v>film &amp; video</v>
      </c>
      <c r="T724" t="str">
        <v>documentary</v>
      </c>
    </row>
    <row r="725" spans="1:20" ht="15" hidden="1" customHeight="1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0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1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_xlfn.TEXTSPLIT(R725,"/",0)</f>
        <v>theater</v>
      </c>
      <c r="T725" t="str">
        <v>plays</v>
      </c>
    </row>
    <row r="726" spans="1:20" ht="15" hidden="1" customHeight="1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0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1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_xlfn.TEXTSPLIT(R726,"/",0)</f>
        <v>theater</v>
      </c>
      <c r="T726" t="str">
        <v>plays</v>
      </c>
    </row>
    <row r="727" spans="1:20" ht="15" customHeight="1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0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1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_xlfn.TEXTSPLIT(R727,"/",0)</f>
        <v>games</v>
      </c>
      <c r="T727" t="str">
        <v>mobile games</v>
      </c>
    </row>
    <row r="728" spans="1:20" ht="15" hidden="1" customHeight="1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0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1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_xlfn.TEXTSPLIT(R728,"/",0)</f>
        <v>theater</v>
      </c>
      <c r="T728" t="str">
        <v>plays</v>
      </c>
    </row>
    <row r="729" spans="1:20" ht="15" hidden="1" customHeight="1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0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1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_xlfn.TEXTSPLIT(R729,"/",0)</f>
        <v>technology</v>
      </c>
      <c r="T729" t="str">
        <v>web</v>
      </c>
    </row>
    <row r="730" spans="1:20" ht="15" customHeight="1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0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1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_xlfn.TEXTSPLIT(R730,"/",0)</f>
        <v>theater</v>
      </c>
      <c r="T730" t="str">
        <v>plays</v>
      </c>
    </row>
    <row r="731" spans="1:20" ht="15" hidden="1" customHeight="1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0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1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_xlfn.TEXTSPLIT(R731,"/",0)</f>
        <v>film &amp; video</v>
      </c>
      <c r="T731" t="str">
        <v>drama</v>
      </c>
    </row>
    <row r="732" spans="1:20" ht="15" hidden="1" customHeight="1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0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1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_xlfn.TEXTSPLIT(R732,"/",0)</f>
        <v>technology</v>
      </c>
      <c r="T732" t="str">
        <v>wearables</v>
      </c>
    </row>
    <row r="733" spans="1:20" ht="15" hidden="1" customHeight="1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0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1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_xlfn.TEXTSPLIT(R733,"/",0)</f>
        <v>technology</v>
      </c>
      <c r="T733" t="str">
        <v>web</v>
      </c>
    </row>
    <row r="734" spans="1:20" ht="15" customHeight="1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0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1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_xlfn.TEXTSPLIT(R734,"/",0)</f>
        <v>music</v>
      </c>
      <c r="T734" t="str">
        <v>rock</v>
      </c>
    </row>
    <row r="735" spans="1:20" ht="15" hidden="1" customHeight="1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0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1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_xlfn.TEXTSPLIT(R735,"/",0)</f>
        <v>music</v>
      </c>
      <c r="T735" t="str">
        <v>metal</v>
      </c>
    </row>
    <row r="736" spans="1:20" ht="15" hidden="1" customHeight="1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0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1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_xlfn.TEXTSPLIT(R736,"/",0)</f>
        <v>theater</v>
      </c>
      <c r="T736" t="str">
        <v>plays</v>
      </c>
    </row>
    <row r="737" spans="1:20" ht="15" hidden="1" customHeight="1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0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1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_xlfn.TEXTSPLIT(R737,"/",0)</f>
        <v>photography</v>
      </c>
      <c r="T737" t="str">
        <v>photography books</v>
      </c>
    </row>
    <row r="738" spans="1:20" ht="15" hidden="1" customHeight="1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0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1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_xlfn.TEXTSPLIT(R738,"/",0)</f>
        <v>publishing</v>
      </c>
      <c r="T738" t="str">
        <v>nonfiction</v>
      </c>
    </row>
    <row r="739" spans="1:20" ht="15" hidden="1" customHeight="1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0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1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_xlfn.TEXTSPLIT(R739,"/",0)</f>
        <v>music</v>
      </c>
      <c r="T739" t="str">
        <v>indie rock</v>
      </c>
    </row>
    <row r="740" spans="1:20" ht="15" customHeight="1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0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1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_xlfn.TEXTSPLIT(R740,"/",0)</f>
        <v>theater</v>
      </c>
      <c r="T740" t="str">
        <v>plays</v>
      </c>
    </row>
    <row r="741" spans="1:20" ht="15" customHeight="1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0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1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_xlfn.TEXTSPLIT(R741,"/",0)</f>
        <v>music</v>
      </c>
      <c r="T741" t="str">
        <v>indie rock</v>
      </c>
    </row>
    <row r="742" spans="1:20" ht="15" customHeight="1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0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1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_xlfn.TEXTSPLIT(R742,"/",0)</f>
        <v>theater</v>
      </c>
      <c r="T742" t="str">
        <v>plays</v>
      </c>
    </row>
    <row r="743" spans="1:20" ht="15" hidden="1" customHeight="1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0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1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_xlfn.TEXTSPLIT(R743,"/",0)</f>
        <v>theater</v>
      </c>
      <c r="T743" t="str">
        <v>plays</v>
      </c>
    </row>
    <row r="744" spans="1:20" ht="15" hidden="1" customHeight="1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0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1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_xlfn.TEXTSPLIT(R744,"/",0)</f>
        <v>music</v>
      </c>
      <c r="T744" t="str">
        <v>electric music</v>
      </c>
    </row>
    <row r="745" spans="1:20" ht="15" customHeight="1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0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1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_xlfn.TEXTSPLIT(R745,"/",0)</f>
        <v>theater</v>
      </c>
      <c r="T745" t="str">
        <v>plays</v>
      </c>
    </row>
    <row r="746" spans="1:20" ht="15" hidden="1" customHeight="1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0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1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_xlfn.TEXTSPLIT(R746,"/",0)</f>
        <v>theater</v>
      </c>
      <c r="T746" t="str">
        <v>plays</v>
      </c>
    </row>
    <row r="747" spans="1:20" ht="15" customHeight="1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0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1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_xlfn.TEXTSPLIT(R747,"/",0)</f>
        <v>technology</v>
      </c>
      <c r="T747" t="str">
        <v>wearables</v>
      </c>
    </row>
    <row r="748" spans="1:20" ht="15" hidden="1" customHeight="1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0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1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_xlfn.TEXTSPLIT(R748,"/",0)</f>
        <v>technology</v>
      </c>
      <c r="T748" t="str">
        <v>web</v>
      </c>
    </row>
    <row r="749" spans="1:20" ht="15" hidden="1" customHeight="1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0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1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_xlfn.TEXTSPLIT(R749,"/",0)</f>
        <v>theater</v>
      </c>
      <c r="T749" t="str">
        <v>plays</v>
      </c>
    </row>
    <row r="750" spans="1:20" ht="15" hidden="1" customHeight="1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0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1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_xlfn.TEXTSPLIT(R750,"/",0)</f>
        <v>film &amp; video</v>
      </c>
      <c r="T750" t="str">
        <v>animation</v>
      </c>
    </row>
    <row r="751" spans="1:20" ht="15" hidden="1" customHeight="1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0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1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_xlfn.TEXTSPLIT(R751,"/",0)</f>
        <v>technology</v>
      </c>
      <c r="T751" t="str">
        <v>wearables</v>
      </c>
    </row>
    <row r="752" spans="1:20" ht="15" customHeight="1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0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1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_xlfn.TEXTSPLIT(R752,"/",0)</f>
        <v>music</v>
      </c>
      <c r="T752" t="str">
        <v>electric music</v>
      </c>
    </row>
    <row r="753" spans="1:20" ht="15" hidden="1" customHeight="1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0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1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_xlfn.TEXTSPLIT(R753,"/",0)</f>
        <v>publishing</v>
      </c>
      <c r="T753" t="str">
        <v>nonfiction</v>
      </c>
    </row>
    <row r="754" spans="1:20" ht="15" hidden="1" customHeight="1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0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1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_xlfn.TEXTSPLIT(R754,"/",0)</f>
        <v>theater</v>
      </c>
      <c r="T754" t="str">
        <v>plays</v>
      </c>
    </row>
    <row r="755" spans="1:20" ht="15" hidden="1" customHeight="1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0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1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_xlfn.TEXTSPLIT(R755,"/",0)</f>
        <v>photography</v>
      </c>
      <c r="T755" t="str">
        <v>photography books</v>
      </c>
    </row>
    <row r="756" spans="1:20" ht="15" hidden="1" customHeight="1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0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1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_xlfn.TEXTSPLIT(R756,"/",0)</f>
        <v>theater</v>
      </c>
      <c r="T756" t="str">
        <v>plays</v>
      </c>
    </row>
    <row r="757" spans="1:20" ht="15" hidden="1" customHeight="1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0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1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_xlfn.TEXTSPLIT(R757,"/",0)</f>
        <v>theater</v>
      </c>
      <c r="T757" t="str">
        <v>plays</v>
      </c>
    </row>
    <row r="758" spans="1:20" ht="15" hidden="1" customHeight="1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0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1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_xlfn.TEXTSPLIT(R758,"/",0)</f>
        <v>theater</v>
      </c>
      <c r="T758" t="str">
        <v>plays</v>
      </c>
    </row>
    <row r="759" spans="1:20" ht="15" hidden="1" customHeight="1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0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1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_xlfn.TEXTSPLIT(R759,"/",0)</f>
        <v>film &amp; video</v>
      </c>
      <c r="T759" t="str">
        <v>drama</v>
      </c>
    </row>
    <row r="760" spans="1:20" ht="15" hidden="1" customHeight="1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0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1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_xlfn.TEXTSPLIT(R760,"/",0)</f>
        <v>music</v>
      </c>
      <c r="T760" t="str">
        <v>rock</v>
      </c>
    </row>
    <row r="761" spans="1:20" ht="15" customHeight="1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0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1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_xlfn.TEXTSPLIT(R761,"/",0)</f>
        <v>music</v>
      </c>
      <c r="T761" t="str">
        <v>electric music</v>
      </c>
    </row>
    <row r="762" spans="1:20" ht="15" customHeight="1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0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1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_xlfn.TEXTSPLIT(R762,"/",0)</f>
        <v>games</v>
      </c>
      <c r="T762" t="str">
        <v>video games</v>
      </c>
    </row>
    <row r="763" spans="1:20" ht="15" hidden="1" customHeight="1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0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1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_xlfn.TEXTSPLIT(R763,"/",0)</f>
        <v>music</v>
      </c>
      <c r="T763" t="str">
        <v>rock</v>
      </c>
    </row>
    <row r="764" spans="1:20" ht="15" hidden="1" customHeight="1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0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1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_xlfn.TEXTSPLIT(R764,"/",0)</f>
        <v>music</v>
      </c>
      <c r="T764" t="str">
        <v>jazz</v>
      </c>
    </row>
    <row r="765" spans="1:20" ht="15" hidden="1" customHeight="1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0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1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_xlfn.TEXTSPLIT(R765,"/",0)</f>
        <v>theater</v>
      </c>
      <c r="T765" t="str">
        <v>plays</v>
      </c>
    </row>
    <row r="766" spans="1:20" ht="15" hidden="1" customHeight="1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0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1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_xlfn.TEXTSPLIT(R766,"/",0)</f>
        <v>music</v>
      </c>
      <c r="T766" t="str">
        <v>rock</v>
      </c>
    </row>
    <row r="767" spans="1:20" ht="15" hidden="1" customHeight="1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0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1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_xlfn.TEXTSPLIT(R767,"/",0)</f>
        <v>music</v>
      </c>
      <c r="T767" t="str">
        <v>indie rock</v>
      </c>
    </row>
    <row r="768" spans="1:20" ht="15" customHeight="1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0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1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_xlfn.TEXTSPLIT(R768,"/",0)</f>
        <v>film &amp; video</v>
      </c>
      <c r="T768" t="str">
        <v>science fiction</v>
      </c>
    </row>
    <row r="769" spans="1:20" ht="15" customHeight="1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0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1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_xlfn.TEXTSPLIT(R769,"/",0)</f>
        <v>publishing</v>
      </c>
      <c r="T769" t="str">
        <v>translations</v>
      </c>
    </row>
    <row r="770" spans="1:20" ht="15" hidden="1" customHeight="1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0">
        <f t="shared" si="44"/>
        <v>2.31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1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_xlfn.TEXTSPLIT(R770,"/",0)</f>
        <v>theater</v>
      </c>
      <c r="T770" t="str">
        <v>plays</v>
      </c>
    </row>
    <row r="771" spans="1:20" ht="15" customHeight="1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0">
        <f t="shared" ref="F771:F834" si="48">E771/D771</f>
        <v>0.86867834394904464</v>
      </c>
      <c r="G771" t="s">
        <v>14</v>
      </c>
      <c r="H771">
        <v>3410</v>
      </c>
      <c r="I771" s="5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(((L771/60)/60)/24)+DATE(1970,1,1)</f>
        <v>41501.208333333336</v>
      </c>
      <c r="O771" s="11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_xlfn.TEXTSPLIT(R771,"/",0)</f>
        <v>games</v>
      </c>
      <c r="T771" t="str">
        <v>video games</v>
      </c>
    </row>
    <row r="772" spans="1:20" ht="15" hidden="1" customHeight="1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0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1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_xlfn.TEXTSPLIT(R772,"/",0)</f>
        <v>theater</v>
      </c>
      <c r="T772" t="str">
        <v>plays</v>
      </c>
    </row>
    <row r="773" spans="1:20" ht="15" hidden="1" customHeight="1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0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1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_xlfn.TEXTSPLIT(R773,"/",0)</f>
        <v>theater</v>
      </c>
      <c r="T773" t="str">
        <v>plays</v>
      </c>
    </row>
    <row r="774" spans="1:20" ht="15" hidden="1" customHeight="1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0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1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_xlfn.TEXTSPLIT(R774,"/",0)</f>
        <v>music</v>
      </c>
      <c r="T774" t="str">
        <v>indie rock</v>
      </c>
    </row>
    <row r="775" spans="1:20" ht="15" hidden="1" customHeight="1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0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1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_xlfn.TEXTSPLIT(R775,"/",0)</f>
        <v>theater</v>
      </c>
      <c r="T775" t="str">
        <v>plays</v>
      </c>
    </row>
    <row r="776" spans="1:20" ht="15" hidden="1" customHeight="1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0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1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_xlfn.TEXTSPLIT(R776,"/",0)</f>
        <v>technology</v>
      </c>
      <c r="T776" t="str">
        <v>web</v>
      </c>
    </row>
    <row r="777" spans="1:20" ht="15" customHeight="1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0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1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_xlfn.TEXTSPLIT(R777,"/",0)</f>
        <v>music</v>
      </c>
      <c r="T777" t="str">
        <v>rock</v>
      </c>
    </row>
    <row r="778" spans="1:20" ht="15" customHeight="1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0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1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_xlfn.TEXTSPLIT(R778,"/",0)</f>
        <v>theater</v>
      </c>
      <c r="T778" t="str">
        <v>plays</v>
      </c>
    </row>
    <row r="779" spans="1:20" ht="15" customHeight="1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0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1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_xlfn.TEXTSPLIT(R779,"/",0)</f>
        <v>theater</v>
      </c>
      <c r="T779" t="str">
        <v>plays</v>
      </c>
    </row>
    <row r="780" spans="1:20" ht="15" hidden="1" customHeight="1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0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1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_xlfn.TEXTSPLIT(R780,"/",0)</f>
        <v>film &amp; video</v>
      </c>
      <c r="T780" t="str">
        <v>animation</v>
      </c>
    </row>
    <row r="781" spans="1:20" ht="15" customHeight="1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0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1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_xlfn.TEXTSPLIT(R781,"/",0)</f>
        <v>theater</v>
      </c>
      <c r="T781" t="str">
        <v>plays</v>
      </c>
    </row>
    <row r="782" spans="1:20" ht="15" hidden="1" customHeight="1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0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1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_xlfn.TEXTSPLIT(R782,"/",0)</f>
        <v>film &amp; video</v>
      </c>
      <c r="T782" t="str">
        <v>drama</v>
      </c>
    </row>
    <row r="783" spans="1:20" ht="15" hidden="1" customHeight="1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0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1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_xlfn.TEXTSPLIT(R783,"/",0)</f>
        <v>theater</v>
      </c>
      <c r="T783" t="str">
        <v>plays</v>
      </c>
    </row>
    <row r="784" spans="1:20" ht="15" hidden="1" customHeight="1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0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1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_xlfn.TEXTSPLIT(R784,"/",0)</f>
        <v>film &amp; video</v>
      </c>
      <c r="T784" t="str">
        <v>animation</v>
      </c>
    </row>
    <row r="785" spans="1:20" ht="15" hidden="1" customHeight="1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0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1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_xlfn.TEXTSPLIT(R785,"/",0)</f>
        <v>music</v>
      </c>
      <c r="T785" t="str">
        <v>rock</v>
      </c>
    </row>
    <row r="786" spans="1:20" ht="15" hidden="1" customHeight="1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0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1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_xlfn.TEXTSPLIT(R786,"/",0)</f>
        <v>technology</v>
      </c>
      <c r="T786" t="str">
        <v>web</v>
      </c>
    </row>
    <row r="787" spans="1:20" ht="15" hidden="1" customHeight="1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0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1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_xlfn.TEXTSPLIT(R787,"/",0)</f>
        <v>film &amp; video</v>
      </c>
      <c r="T787" t="str">
        <v>animation</v>
      </c>
    </row>
    <row r="788" spans="1:20" ht="15" hidden="1" customHeight="1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0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1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_xlfn.TEXTSPLIT(R788,"/",0)</f>
        <v>music</v>
      </c>
      <c r="T788" t="str">
        <v>jazz</v>
      </c>
    </row>
    <row r="789" spans="1:20" ht="15" customHeight="1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0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1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_xlfn.TEXTSPLIT(R789,"/",0)</f>
        <v>music</v>
      </c>
      <c r="T789" t="str">
        <v>rock</v>
      </c>
    </row>
    <row r="790" spans="1:20" ht="15" hidden="1" customHeight="1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0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1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_xlfn.TEXTSPLIT(R790,"/",0)</f>
        <v>film &amp; video</v>
      </c>
      <c r="T790" t="str">
        <v>animation</v>
      </c>
    </row>
    <row r="791" spans="1:20" ht="15" customHeight="1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0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1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_xlfn.TEXTSPLIT(R791,"/",0)</f>
        <v>theater</v>
      </c>
      <c r="T791" t="str">
        <v>plays</v>
      </c>
    </row>
    <row r="792" spans="1:20" ht="15" hidden="1" customHeight="1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0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1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_xlfn.TEXTSPLIT(R792,"/",0)</f>
        <v>theater</v>
      </c>
      <c r="T792" t="str">
        <v>plays</v>
      </c>
    </row>
    <row r="793" spans="1:20" ht="15" customHeight="1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0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1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_xlfn.TEXTSPLIT(R793,"/",0)</f>
        <v>food</v>
      </c>
      <c r="T793" t="str">
        <v>food trucks</v>
      </c>
    </row>
    <row r="794" spans="1:20" ht="15" customHeight="1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0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1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_xlfn.TEXTSPLIT(R794,"/",0)</f>
        <v>theater</v>
      </c>
      <c r="T794" t="str">
        <v>plays</v>
      </c>
    </row>
    <row r="795" spans="1:20" ht="15" hidden="1" customHeight="1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0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1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_xlfn.TEXTSPLIT(R795,"/",0)</f>
        <v>publishing</v>
      </c>
      <c r="T795" t="str">
        <v>nonfiction</v>
      </c>
    </row>
    <row r="796" spans="1:20" ht="15" hidden="1" customHeight="1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0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1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_xlfn.TEXTSPLIT(R796,"/",0)</f>
        <v>music</v>
      </c>
      <c r="T796" t="str">
        <v>rock</v>
      </c>
    </row>
    <row r="797" spans="1:20" ht="15" customHeight="1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0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1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_xlfn.TEXTSPLIT(R797,"/",0)</f>
        <v>film &amp; video</v>
      </c>
      <c r="T797" t="str">
        <v>drama</v>
      </c>
    </row>
    <row r="798" spans="1:20" ht="15" customHeight="1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0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1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_xlfn.TEXTSPLIT(R798,"/",0)</f>
        <v>games</v>
      </c>
      <c r="T798" t="str">
        <v>mobile games</v>
      </c>
    </row>
    <row r="799" spans="1:20" ht="15" hidden="1" customHeight="1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0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1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_xlfn.TEXTSPLIT(R799,"/",0)</f>
        <v>technology</v>
      </c>
      <c r="T799" t="str">
        <v>web</v>
      </c>
    </row>
    <row r="800" spans="1:20" ht="15" hidden="1" customHeight="1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0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1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_xlfn.TEXTSPLIT(R800,"/",0)</f>
        <v>theater</v>
      </c>
      <c r="T800" t="str">
        <v>plays</v>
      </c>
    </row>
    <row r="801" spans="1:20" ht="15" customHeight="1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0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1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_xlfn.TEXTSPLIT(R801,"/",0)</f>
        <v>theater</v>
      </c>
      <c r="T801" t="str">
        <v>plays</v>
      </c>
    </row>
    <row r="802" spans="1:20" ht="15" customHeight="1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0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1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_xlfn.TEXTSPLIT(R802,"/",0)</f>
        <v>music</v>
      </c>
      <c r="T802" t="str">
        <v>rock</v>
      </c>
    </row>
    <row r="803" spans="1:20" ht="15" hidden="1" customHeight="1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0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1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_xlfn.TEXTSPLIT(R803,"/",0)</f>
        <v>photography</v>
      </c>
      <c r="T803" t="str">
        <v>photography books</v>
      </c>
    </row>
    <row r="804" spans="1:20" ht="15" hidden="1" customHeight="1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0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1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_xlfn.TEXTSPLIT(R804,"/",0)</f>
        <v>photography</v>
      </c>
      <c r="T804" t="str">
        <v>photography books</v>
      </c>
    </row>
    <row r="805" spans="1:20" ht="15" hidden="1" customHeight="1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0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1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_xlfn.TEXTSPLIT(R805,"/",0)</f>
        <v>theater</v>
      </c>
      <c r="T805" t="str">
        <v>plays</v>
      </c>
    </row>
    <row r="806" spans="1:20" ht="15" hidden="1" customHeight="1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0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1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_xlfn.TEXTSPLIT(R806,"/",0)</f>
        <v>music</v>
      </c>
      <c r="T806" t="str">
        <v>rock</v>
      </c>
    </row>
    <row r="807" spans="1:20" ht="15" customHeight="1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0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1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_xlfn.TEXTSPLIT(R807,"/",0)</f>
        <v>film &amp; video</v>
      </c>
      <c r="T807" t="str">
        <v>documentary</v>
      </c>
    </row>
    <row r="808" spans="1:20" ht="15" hidden="1" customHeight="1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0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1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_xlfn.TEXTSPLIT(R808,"/",0)</f>
        <v>film &amp; video</v>
      </c>
      <c r="T808" t="str">
        <v>drama</v>
      </c>
    </row>
    <row r="809" spans="1:20" ht="15" hidden="1" customHeight="1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0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1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_xlfn.TEXTSPLIT(R809,"/",0)</f>
        <v>theater</v>
      </c>
      <c r="T809" t="str">
        <v>plays</v>
      </c>
    </row>
    <row r="810" spans="1:20" ht="15" customHeight="1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0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1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_xlfn.TEXTSPLIT(R810,"/",0)</f>
        <v>food</v>
      </c>
      <c r="T810" t="str">
        <v>food trucks</v>
      </c>
    </row>
    <row r="811" spans="1:20" ht="15" customHeight="1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0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1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_xlfn.TEXTSPLIT(R811,"/",0)</f>
        <v>film &amp; video</v>
      </c>
      <c r="T811" t="str">
        <v>documentary</v>
      </c>
    </row>
    <row r="812" spans="1:20" ht="15" hidden="1" customHeight="1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0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1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_xlfn.TEXTSPLIT(R812,"/",0)</f>
        <v>theater</v>
      </c>
      <c r="T812" t="str">
        <v>plays</v>
      </c>
    </row>
    <row r="813" spans="1:20" ht="15" customHeight="1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0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1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_xlfn.TEXTSPLIT(R813,"/",0)</f>
        <v>games</v>
      </c>
      <c r="T813" t="str">
        <v>video games</v>
      </c>
    </row>
    <row r="814" spans="1:20" ht="15" hidden="1" customHeight="1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0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1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_xlfn.TEXTSPLIT(R814,"/",0)</f>
        <v>publishing</v>
      </c>
      <c r="T814" t="str">
        <v>nonfiction</v>
      </c>
    </row>
    <row r="815" spans="1:20" ht="15" hidden="1" customHeight="1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0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1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_xlfn.TEXTSPLIT(R815,"/",0)</f>
        <v>games</v>
      </c>
      <c r="T815" t="str">
        <v>video games</v>
      </c>
    </row>
    <row r="816" spans="1:20" ht="15" customHeight="1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0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1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_xlfn.TEXTSPLIT(R816,"/",0)</f>
        <v>music</v>
      </c>
      <c r="T816" t="str">
        <v>rock</v>
      </c>
    </row>
    <row r="817" spans="1:20" ht="15" hidden="1" customHeight="1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0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1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_xlfn.TEXTSPLIT(R817,"/",0)</f>
        <v>music</v>
      </c>
      <c r="T817" t="str">
        <v>rock</v>
      </c>
    </row>
    <row r="818" spans="1:20" ht="15" hidden="1" customHeight="1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0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1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_xlfn.TEXTSPLIT(R818,"/",0)</f>
        <v>theater</v>
      </c>
      <c r="T818" t="str">
        <v>plays</v>
      </c>
    </row>
    <row r="819" spans="1:20" ht="15" hidden="1" customHeight="1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0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1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_xlfn.TEXTSPLIT(R819,"/",0)</f>
        <v>publishing</v>
      </c>
      <c r="T819" t="str">
        <v>nonfiction</v>
      </c>
    </row>
    <row r="820" spans="1:20" ht="15" hidden="1" customHeight="1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0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1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_xlfn.TEXTSPLIT(R820,"/",0)</f>
        <v>theater</v>
      </c>
      <c r="T820" t="str">
        <v>plays</v>
      </c>
    </row>
    <row r="821" spans="1:20" ht="15" customHeight="1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0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1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_xlfn.TEXTSPLIT(R821,"/",0)</f>
        <v>games</v>
      </c>
      <c r="T821" t="str">
        <v>video games</v>
      </c>
    </row>
    <row r="822" spans="1:20" ht="15" hidden="1" customHeight="1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0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1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_xlfn.TEXTSPLIT(R822,"/",0)</f>
        <v>music</v>
      </c>
      <c r="T822" t="str">
        <v>rock</v>
      </c>
    </row>
    <row r="823" spans="1:20" ht="15" hidden="1" customHeight="1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0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1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_xlfn.TEXTSPLIT(R823,"/",0)</f>
        <v>film &amp; video</v>
      </c>
      <c r="T823" t="str">
        <v>documentary</v>
      </c>
    </row>
    <row r="824" spans="1:20" ht="15" hidden="1" customHeight="1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0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1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_xlfn.TEXTSPLIT(R824,"/",0)</f>
        <v>music</v>
      </c>
      <c r="T824" t="str">
        <v>rock</v>
      </c>
    </row>
    <row r="825" spans="1:20" ht="15" hidden="1" customHeight="1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0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1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_xlfn.TEXTSPLIT(R825,"/",0)</f>
        <v>music</v>
      </c>
      <c r="T825" t="str">
        <v>rock</v>
      </c>
    </row>
    <row r="826" spans="1:20" ht="15" hidden="1" customHeight="1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0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1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_xlfn.TEXTSPLIT(R826,"/",0)</f>
        <v>publishing</v>
      </c>
      <c r="T826" t="str">
        <v>nonfiction</v>
      </c>
    </row>
    <row r="827" spans="1:20" ht="15" hidden="1" customHeight="1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0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1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_xlfn.TEXTSPLIT(R827,"/",0)</f>
        <v>film &amp; video</v>
      </c>
      <c r="T827" t="str">
        <v>shorts</v>
      </c>
    </row>
    <row r="828" spans="1:20" ht="15" hidden="1" customHeight="1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0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1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_xlfn.TEXTSPLIT(R828,"/",0)</f>
        <v>theater</v>
      </c>
      <c r="T828" t="str">
        <v>plays</v>
      </c>
    </row>
    <row r="829" spans="1:20" ht="15" hidden="1" customHeight="1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0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1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_xlfn.TEXTSPLIT(R829,"/",0)</f>
        <v>film &amp; video</v>
      </c>
      <c r="T829" t="str">
        <v>drama</v>
      </c>
    </row>
    <row r="830" spans="1:20" ht="15" customHeight="1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0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1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_xlfn.TEXTSPLIT(R830,"/",0)</f>
        <v>theater</v>
      </c>
      <c r="T830" t="str">
        <v>plays</v>
      </c>
    </row>
    <row r="831" spans="1:20" ht="15" customHeight="1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0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1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_xlfn.TEXTSPLIT(R831,"/",0)</f>
        <v>theater</v>
      </c>
      <c r="T831" t="str">
        <v>plays</v>
      </c>
    </row>
    <row r="832" spans="1:20" ht="15" customHeight="1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0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1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_xlfn.TEXTSPLIT(R832,"/",0)</f>
        <v>theater</v>
      </c>
      <c r="T832" t="str">
        <v>plays</v>
      </c>
    </row>
    <row r="833" spans="1:20" ht="15" hidden="1" customHeight="1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0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1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_xlfn.TEXTSPLIT(R833,"/",0)</f>
        <v>photography</v>
      </c>
      <c r="T833" t="str">
        <v>photography books</v>
      </c>
    </row>
    <row r="834" spans="1:20" ht="15" hidden="1" customHeight="1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0">
        <f t="shared" si="48"/>
        <v>3.1517592592592591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1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_xlfn.TEXTSPLIT(R834,"/",0)</f>
        <v>publishing</v>
      </c>
      <c r="T834" t="str">
        <v>translations</v>
      </c>
    </row>
    <row r="835" spans="1:20" ht="15" hidden="1" customHeight="1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0">
        <f t="shared" ref="F835:F898" si="52">E835/D835</f>
        <v>1.5769117647058823</v>
      </c>
      <c r="G835" t="s">
        <v>20</v>
      </c>
      <c r="H835">
        <v>165</v>
      </c>
      <c r="I835" s="5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(((L835/60)/60)/24)+DATE(1970,1,1)</f>
        <v>40588.25</v>
      </c>
      <c r="O835" s="11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_xlfn.TEXTSPLIT(R835,"/",0)</f>
        <v>publishing</v>
      </c>
      <c r="T835" t="str">
        <v>translations</v>
      </c>
    </row>
    <row r="836" spans="1:20" ht="15" hidden="1" customHeight="1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0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1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_xlfn.TEXTSPLIT(R836,"/",0)</f>
        <v>theater</v>
      </c>
      <c r="T836" t="str">
        <v>plays</v>
      </c>
    </row>
    <row r="837" spans="1:20" ht="15" customHeight="1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0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1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_xlfn.TEXTSPLIT(R837,"/",0)</f>
        <v>technology</v>
      </c>
      <c r="T837" t="str">
        <v>web</v>
      </c>
    </row>
    <row r="838" spans="1:20" ht="15" customHeight="1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0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1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_xlfn.TEXTSPLIT(R838,"/",0)</f>
        <v>music</v>
      </c>
      <c r="T838" t="str">
        <v>indie rock</v>
      </c>
    </row>
    <row r="839" spans="1:20" ht="15" hidden="1" customHeight="1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0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1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_xlfn.TEXTSPLIT(R839,"/",0)</f>
        <v>music</v>
      </c>
      <c r="T839" t="str">
        <v>jazz</v>
      </c>
    </row>
    <row r="840" spans="1:20" ht="15" hidden="1" customHeight="1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0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1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_xlfn.TEXTSPLIT(R840,"/",0)</f>
        <v>theater</v>
      </c>
      <c r="T840" t="str">
        <v>plays</v>
      </c>
    </row>
    <row r="841" spans="1:20" ht="15" hidden="1" customHeight="1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0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1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_xlfn.TEXTSPLIT(R841,"/",0)</f>
        <v>film &amp; video</v>
      </c>
      <c r="T841" t="str">
        <v>documentary</v>
      </c>
    </row>
    <row r="842" spans="1:20" ht="15" hidden="1" customHeight="1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0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1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_xlfn.TEXTSPLIT(R842,"/",0)</f>
        <v>theater</v>
      </c>
      <c r="T842" t="str">
        <v>plays</v>
      </c>
    </row>
    <row r="843" spans="1:20" ht="15" hidden="1" customHeight="1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0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1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_xlfn.TEXTSPLIT(R843,"/",0)</f>
        <v>technology</v>
      </c>
      <c r="T843" t="str">
        <v>web</v>
      </c>
    </row>
    <row r="844" spans="1:20" ht="15" hidden="1" customHeight="1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0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1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_xlfn.TEXTSPLIT(R844,"/",0)</f>
        <v>technology</v>
      </c>
      <c r="T844" t="str">
        <v>wearables</v>
      </c>
    </row>
    <row r="845" spans="1:20" ht="15" customHeight="1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0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1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_xlfn.TEXTSPLIT(R845,"/",0)</f>
        <v>photography</v>
      </c>
      <c r="T845" t="str">
        <v>photography books</v>
      </c>
    </row>
    <row r="846" spans="1:20" ht="15" hidden="1" customHeight="1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0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1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_xlfn.TEXTSPLIT(R846,"/",0)</f>
        <v>film &amp; video</v>
      </c>
      <c r="T846" t="str">
        <v>documentary</v>
      </c>
    </row>
    <row r="847" spans="1:20" ht="15" hidden="1" customHeight="1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0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1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_xlfn.TEXTSPLIT(R847,"/",0)</f>
        <v>technology</v>
      </c>
      <c r="T847" t="str">
        <v>web</v>
      </c>
    </row>
    <row r="848" spans="1:20" ht="15" hidden="1" customHeight="1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0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1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_xlfn.TEXTSPLIT(R848,"/",0)</f>
        <v>technology</v>
      </c>
      <c r="T848" t="str">
        <v>web</v>
      </c>
    </row>
    <row r="849" spans="1:20" ht="15" hidden="1" customHeight="1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0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1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_xlfn.TEXTSPLIT(R849,"/",0)</f>
        <v>food</v>
      </c>
      <c r="T849" t="str">
        <v>food trucks</v>
      </c>
    </row>
    <row r="850" spans="1:20" ht="15" hidden="1" customHeight="1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0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1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_xlfn.TEXTSPLIT(R850,"/",0)</f>
        <v>film &amp; video</v>
      </c>
      <c r="T850" t="str">
        <v>drama</v>
      </c>
    </row>
    <row r="851" spans="1:20" ht="15" hidden="1" customHeight="1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0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1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_xlfn.TEXTSPLIT(R851,"/",0)</f>
        <v>music</v>
      </c>
      <c r="T851" t="str">
        <v>indie rock</v>
      </c>
    </row>
    <row r="852" spans="1:20" ht="15" customHeight="1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0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1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_xlfn.TEXTSPLIT(R852,"/",0)</f>
        <v>music</v>
      </c>
      <c r="T852" t="str">
        <v>rock</v>
      </c>
    </row>
    <row r="853" spans="1:20" ht="15" hidden="1" customHeight="1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0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1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_xlfn.TEXTSPLIT(R853,"/",0)</f>
        <v>music</v>
      </c>
      <c r="T853" t="str">
        <v>electric music</v>
      </c>
    </row>
    <row r="854" spans="1:20" ht="15" customHeight="1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0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1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_xlfn.TEXTSPLIT(R854,"/",0)</f>
        <v>games</v>
      </c>
      <c r="T854" t="str">
        <v>video games</v>
      </c>
    </row>
    <row r="855" spans="1:20" ht="15" hidden="1" customHeight="1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0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1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_xlfn.TEXTSPLIT(R855,"/",0)</f>
        <v>music</v>
      </c>
      <c r="T855" t="str">
        <v>indie rock</v>
      </c>
    </row>
    <row r="856" spans="1:20" ht="15" hidden="1" customHeight="1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0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1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_xlfn.TEXTSPLIT(R856,"/",0)</f>
        <v>publishing</v>
      </c>
      <c r="T856" t="str">
        <v>fiction</v>
      </c>
    </row>
    <row r="857" spans="1:20" ht="15" hidden="1" customHeight="1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0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1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_xlfn.TEXTSPLIT(R857,"/",0)</f>
        <v>theater</v>
      </c>
      <c r="T857" t="str">
        <v>plays</v>
      </c>
    </row>
    <row r="858" spans="1:20" ht="15" hidden="1" customHeight="1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0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1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_xlfn.TEXTSPLIT(R858,"/",0)</f>
        <v>food</v>
      </c>
      <c r="T858" t="str">
        <v>food trucks</v>
      </c>
    </row>
    <row r="859" spans="1:20" ht="15" hidden="1" customHeight="1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0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1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_xlfn.TEXTSPLIT(R859,"/",0)</f>
        <v>film &amp; video</v>
      </c>
      <c r="T859" t="str">
        <v>shorts</v>
      </c>
    </row>
    <row r="860" spans="1:20" ht="15" customHeight="1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0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1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_xlfn.TEXTSPLIT(R860,"/",0)</f>
        <v>food</v>
      </c>
      <c r="T860" t="str">
        <v>food trucks</v>
      </c>
    </row>
    <row r="861" spans="1:20" ht="15" customHeight="1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0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1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_xlfn.TEXTSPLIT(R861,"/",0)</f>
        <v>theater</v>
      </c>
      <c r="T861" t="str">
        <v>plays</v>
      </c>
    </row>
    <row r="862" spans="1:20" ht="15" hidden="1" customHeight="1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0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1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_xlfn.TEXTSPLIT(R862,"/",0)</f>
        <v>technology</v>
      </c>
      <c r="T862" t="str">
        <v>wearables</v>
      </c>
    </row>
    <row r="863" spans="1:20" ht="15" hidden="1" customHeight="1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0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1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_xlfn.TEXTSPLIT(R863,"/",0)</f>
        <v>theater</v>
      </c>
      <c r="T863" t="str">
        <v>plays</v>
      </c>
    </row>
    <row r="864" spans="1:20" ht="15" hidden="1" customHeight="1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0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1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_xlfn.TEXTSPLIT(R864,"/",0)</f>
        <v>theater</v>
      </c>
      <c r="T864" t="str">
        <v>plays</v>
      </c>
    </row>
    <row r="865" spans="1:20" ht="15" hidden="1" customHeight="1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0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1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_xlfn.TEXTSPLIT(R865,"/",0)</f>
        <v>film &amp; video</v>
      </c>
      <c r="T865" t="str">
        <v>television</v>
      </c>
    </row>
    <row r="866" spans="1:20" ht="15" hidden="1" customHeight="1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0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1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_xlfn.TEXTSPLIT(R866,"/",0)</f>
        <v>film &amp; video</v>
      </c>
      <c r="T866" t="str">
        <v>shorts</v>
      </c>
    </row>
    <row r="867" spans="1:20" ht="15" hidden="1" customHeight="1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0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1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_xlfn.TEXTSPLIT(R867,"/",0)</f>
        <v>theater</v>
      </c>
      <c r="T867" t="str">
        <v>plays</v>
      </c>
    </row>
    <row r="868" spans="1:20" ht="15" hidden="1" customHeight="1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0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1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_xlfn.TEXTSPLIT(R868,"/",0)</f>
        <v>photography</v>
      </c>
      <c r="T868" t="str">
        <v>photography books</v>
      </c>
    </row>
    <row r="869" spans="1:20" ht="15" hidden="1" customHeight="1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0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1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_xlfn.TEXTSPLIT(R869,"/",0)</f>
        <v>food</v>
      </c>
      <c r="T869" t="str">
        <v>food trucks</v>
      </c>
    </row>
    <row r="870" spans="1:20" ht="15" hidden="1" customHeight="1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0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1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_xlfn.TEXTSPLIT(R870,"/",0)</f>
        <v>theater</v>
      </c>
      <c r="T870" t="str">
        <v>plays</v>
      </c>
    </row>
    <row r="871" spans="1:20" ht="15" customHeight="1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0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1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_xlfn.TEXTSPLIT(R871,"/",0)</f>
        <v>film &amp; video</v>
      </c>
      <c r="T871" t="str">
        <v>drama</v>
      </c>
    </row>
    <row r="872" spans="1:20" ht="15" customHeight="1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0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1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_xlfn.TEXTSPLIT(R872,"/",0)</f>
        <v>theater</v>
      </c>
      <c r="T872" t="str">
        <v>plays</v>
      </c>
    </row>
    <row r="873" spans="1:20" ht="15" hidden="1" customHeight="1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0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1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_xlfn.TEXTSPLIT(R873,"/",0)</f>
        <v>theater</v>
      </c>
      <c r="T873" t="str">
        <v>plays</v>
      </c>
    </row>
    <row r="874" spans="1:20" ht="15" hidden="1" customHeight="1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0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1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_xlfn.TEXTSPLIT(R874,"/",0)</f>
        <v>film &amp; video</v>
      </c>
      <c r="T874" t="str">
        <v>science fiction</v>
      </c>
    </row>
    <row r="875" spans="1:20" ht="15" hidden="1" customHeight="1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0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1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_xlfn.TEXTSPLIT(R875,"/",0)</f>
        <v>photography</v>
      </c>
      <c r="T875" t="str">
        <v>photography books</v>
      </c>
    </row>
    <row r="876" spans="1:20" ht="15" hidden="1" customHeight="1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0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1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_xlfn.TEXTSPLIT(R876,"/",0)</f>
        <v>photography</v>
      </c>
      <c r="T876" t="str">
        <v>photography books</v>
      </c>
    </row>
    <row r="877" spans="1:20" ht="15" customHeight="1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0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1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_xlfn.TEXTSPLIT(R877,"/",0)</f>
        <v>music</v>
      </c>
      <c r="T877" t="str">
        <v>rock</v>
      </c>
    </row>
    <row r="878" spans="1:20" ht="15" customHeight="1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0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1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_xlfn.TEXTSPLIT(R878,"/",0)</f>
        <v>photography</v>
      </c>
      <c r="T878" t="str">
        <v>photography books</v>
      </c>
    </row>
    <row r="879" spans="1:20" ht="15" customHeight="1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0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1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_xlfn.TEXTSPLIT(R879,"/",0)</f>
        <v>food</v>
      </c>
      <c r="T879" t="str">
        <v>food trucks</v>
      </c>
    </row>
    <row r="880" spans="1:20" ht="15" customHeight="1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0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1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_xlfn.TEXTSPLIT(R880,"/",0)</f>
        <v>music</v>
      </c>
      <c r="T880" t="str">
        <v>metal</v>
      </c>
    </row>
    <row r="881" spans="1:20" ht="15" hidden="1" customHeight="1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0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1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_xlfn.TEXTSPLIT(R881,"/",0)</f>
        <v>publishing</v>
      </c>
      <c r="T881" t="str">
        <v>nonfiction</v>
      </c>
    </row>
    <row r="882" spans="1:20" ht="15" hidden="1" customHeight="1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0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1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_xlfn.TEXTSPLIT(R882,"/",0)</f>
        <v>music</v>
      </c>
      <c r="T882" t="str">
        <v>electric music</v>
      </c>
    </row>
    <row r="883" spans="1:20" ht="15" customHeight="1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0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1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_xlfn.TEXTSPLIT(R883,"/",0)</f>
        <v>theater</v>
      </c>
      <c r="T883" t="str">
        <v>plays</v>
      </c>
    </row>
    <row r="884" spans="1:20" ht="15" hidden="1" customHeight="1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0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1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_xlfn.TEXTSPLIT(R884,"/",0)</f>
        <v>theater</v>
      </c>
      <c r="T884" t="str">
        <v>plays</v>
      </c>
    </row>
    <row r="885" spans="1:20" ht="15" hidden="1" customHeight="1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0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1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_xlfn.TEXTSPLIT(R885,"/",0)</f>
        <v>film &amp; video</v>
      </c>
      <c r="T885" t="str">
        <v>shorts</v>
      </c>
    </row>
    <row r="886" spans="1:20" ht="15" customHeight="1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0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1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_xlfn.TEXTSPLIT(R886,"/",0)</f>
        <v>theater</v>
      </c>
      <c r="T886" t="str">
        <v>plays</v>
      </c>
    </row>
    <row r="887" spans="1:20" ht="15" hidden="1" customHeight="1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0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1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_xlfn.TEXTSPLIT(R887,"/",0)</f>
        <v>theater</v>
      </c>
      <c r="T887" t="str">
        <v>plays</v>
      </c>
    </row>
    <row r="888" spans="1:20" ht="15" customHeight="1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0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1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_xlfn.TEXTSPLIT(R888,"/",0)</f>
        <v>music</v>
      </c>
      <c r="T888" t="str">
        <v>indie rock</v>
      </c>
    </row>
    <row r="889" spans="1:20" ht="15" customHeight="1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0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1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_xlfn.TEXTSPLIT(R889,"/",0)</f>
        <v>theater</v>
      </c>
      <c r="T889" t="str">
        <v>plays</v>
      </c>
    </row>
    <row r="890" spans="1:20" ht="15" hidden="1" customHeight="1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0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1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_xlfn.TEXTSPLIT(R890,"/",0)</f>
        <v>theater</v>
      </c>
      <c r="T890" t="str">
        <v>plays</v>
      </c>
    </row>
    <row r="891" spans="1:20" ht="15" hidden="1" customHeight="1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0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1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_xlfn.TEXTSPLIT(R891,"/",0)</f>
        <v>music</v>
      </c>
      <c r="T891" t="str">
        <v>electric music</v>
      </c>
    </row>
    <row r="892" spans="1:20" ht="15" hidden="1" customHeight="1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0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1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_xlfn.TEXTSPLIT(R892,"/",0)</f>
        <v>music</v>
      </c>
      <c r="T892" t="str">
        <v>indie rock</v>
      </c>
    </row>
    <row r="893" spans="1:20" ht="15" hidden="1" customHeight="1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0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1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_xlfn.TEXTSPLIT(R893,"/",0)</f>
        <v>film &amp; video</v>
      </c>
      <c r="T893" t="str">
        <v>documentary</v>
      </c>
    </row>
    <row r="894" spans="1:20" ht="15" hidden="1" customHeight="1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0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1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_xlfn.TEXTSPLIT(R894,"/",0)</f>
        <v>publishing</v>
      </c>
      <c r="T894" t="str">
        <v>translations</v>
      </c>
    </row>
    <row r="895" spans="1:20" ht="15" hidden="1" customHeight="1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0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1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_xlfn.TEXTSPLIT(R895,"/",0)</f>
        <v>film &amp; video</v>
      </c>
      <c r="T895" t="str">
        <v>documentary</v>
      </c>
    </row>
    <row r="896" spans="1:20" ht="15" hidden="1" customHeight="1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0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1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_xlfn.TEXTSPLIT(R896,"/",0)</f>
        <v>film &amp; video</v>
      </c>
      <c r="T896" t="str">
        <v>television</v>
      </c>
    </row>
    <row r="897" spans="1:20" ht="15" customHeight="1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0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1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_xlfn.TEXTSPLIT(R897,"/",0)</f>
        <v>theater</v>
      </c>
      <c r="T897" t="str">
        <v>plays</v>
      </c>
    </row>
    <row r="898" spans="1:20" ht="15" hidden="1" customHeight="1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0">
        <f t="shared" si="52"/>
        <v>7.7443434343434348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1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_xlfn.TEXTSPLIT(R898,"/",0)</f>
        <v>food</v>
      </c>
      <c r="T898" t="str">
        <v>food trucks</v>
      </c>
    </row>
    <row r="899" spans="1:20" ht="15" customHeight="1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0">
        <f t="shared" ref="F899:F962" si="56">E899/D899</f>
        <v>0.27693181818181817</v>
      </c>
      <c r="G899" t="s">
        <v>14</v>
      </c>
      <c r="H899">
        <v>27</v>
      </c>
      <c r="I899" s="5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(((L899/60)/60)/24)+DATE(1970,1,1)</f>
        <v>43583.208333333328</v>
      </c>
      <c r="O899" s="11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_xlfn.TEXTSPLIT(R899,"/",0)</f>
        <v>theater</v>
      </c>
      <c r="T899" t="str">
        <v>plays</v>
      </c>
    </row>
    <row r="900" spans="1:20" ht="15" customHeight="1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0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1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_xlfn.TEXTSPLIT(R900,"/",0)</f>
        <v>film &amp; video</v>
      </c>
      <c r="T900" t="str">
        <v>documentary</v>
      </c>
    </row>
    <row r="901" spans="1:20" ht="15" hidden="1" customHeight="1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0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1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_xlfn.TEXTSPLIT(R901,"/",0)</f>
        <v>music</v>
      </c>
      <c r="T901" t="str">
        <v>jazz</v>
      </c>
    </row>
    <row r="902" spans="1:20" ht="15" customHeight="1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0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1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_xlfn.TEXTSPLIT(R902,"/",0)</f>
        <v>technology</v>
      </c>
      <c r="T902" t="str">
        <v>web</v>
      </c>
    </row>
    <row r="903" spans="1:20" ht="15" hidden="1" customHeight="1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0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1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_xlfn.TEXTSPLIT(R903,"/",0)</f>
        <v>music</v>
      </c>
      <c r="T903" t="str">
        <v>rock</v>
      </c>
    </row>
    <row r="904" spans="1:20" ht="15" hidden="1" customHeight="1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0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1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_xlfn.TEXTSPLIT(R904,"/",0)</f>
        <v>technology</v>
      </c>
      <c r="T904" t="str">
        <v>web</v>
      </c>
    </row>
    <row r="905" spans="1:20" ht="15" hidden="1" customHeight="1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0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1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_xlfn.TEXTSPLIT(R905,"/",0)</f>
        <v>publishing</v>
      </c>
      <c r="T905" t="str">
        <v>nonfiction</v>
      </c>
    </row>
    <row r="906" spans="1:20" ht="15" customHeight="1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0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1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_xlfn.TEXTSPLIT(R906,"/",0)</f>
        <v>publishing</v>
      </c>
      <c r="T906" t="str">
        <v>radio &amp; podcasts</v>
      </c>
    </row>
    <row r="907" spans="1:20" ht="15" hidden="1" customHeight="1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0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1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_xlfn.TEXTSPLIT(R907,"/",0)</f>
        <v>theater</v>
      </c>
      <c r="T907" t="str">
        <v>plays</v>
      </c>
    </row>
    <row r="908" spans="1:20" ht="15" hidden="1" customHeight="1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0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1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_xlfn.TEXTSPLIT(R908,"/",0)</f>
        <v>film &amp; video</v>
      </c>
      <c r="T908" t="str">
        <v>documentary</v>
      </c>
    </row>
    <row r="909" spans="1:20" ht="15" customHeight="1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0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1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_xlfn.TEXTSPLIT(R909,"/",0)</f>
        <v>theater</v>
      </c>
      <c r="T909" t="str">
        <v>plays</v>
      </c>
    </row>
    <row r="910" spans="1:20" ht="15" hidden="1" customHeight="1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0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1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_xlfn.TEXTSPLIT(R910,"/",0)</f>
        <v>games</v>
      </c>
      <c r="T910" t="str">
        <v>video games</v>
      </c>
    </row>
    <row r="911" spans="1:20" ht="15" hidden="1" customHeight="1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0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1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_xlfn.TEXTSPLIT(R911,"/",0)</f>
        <v>theater</v>
      </c>
      <c r="T911" t="str">
        <v>plays</v>
      </c>
    </row>
    <row r="912" spans="1:20" ht="15" hidden="1" customHeight="1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0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1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_xlfn.TEXTSPLIT(R912,"/",0)</f>
        <v>theater</v>
      </c>
      <c r="T912" t="str">
        <v>plays</v>
      </c>
    </row>
    <row r="913" spans="1:20" ht="15" hidden="1" customHeight="1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0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1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_xlfn.TEXTSPLIT(R913,"/",0)</f>
        <v>technology</v>
      </c>
      <c r="T913" t="str">
        <v>web</v>
      </c>
    </row>
    <row r="914" spans="1:20" ht="15" hidden="1" customHeight="1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0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1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_xlfn.TEXTSPLIT(R914,"/",0)</f>
        <v>film &amp; video</v>
      </c>
      <c r="T914" t="str">
        <v>drama</v>
      </c>
    </row>
    <row r="915" spans="1:20" ht="15" customHeight="1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0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1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_xlfn.TEXTSPLIT(R915,"/",0)</f>
        <v>film &amp; video</v>
      </c>
      <c r="T915" t="str">
        <v>drama</v>
      </c>
    </row>
    <row r="916" spans="1:20" ht="15" customHeight="1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0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1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_xlfn.TEXTSPLIT(R916,"/",0)</f>
        <v>theater</v>
      </c>
      <c r="T916" t="str">
        <v>plays</v>
      </c>
    </row>
    <row r="917" spans="1:20" ht="15" hidden="1" customHeight="1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0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1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_xlfn.TEXTSPLIT(R917,"/",0)</f>
        <v>film &amp; video</v>
      </c>
      <c r="T917" t="str">
        <v>television</v>
      </c>
    </row>
    <row r="918" spans="1:20" ht="15" customHeight="1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0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1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_xlfn.TEXTSPLIT(R918,"/",0)</f>
        <v>photography</v>
      </c>
      <c r="T918" t="str">
        <v>photography books</v>
      </c>
    </row>
    <row r="919" spans="1:20" ht="15" hidden="1" customHeight="1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0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1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_xlfn.TEXTSPLIT(R919,"/",0)</f>
        <v>film &amp; video</v>
      </c>
      <c r="T919" t="str">
        <v>shorts</v>
      </c>
    </row>
    <row r="920" spans="1:20" ht="15" hidden="1" customHeight="1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0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1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_xlfn.TEXTSPLIT(R920,"/",0)</f>
        <v>publishing</v>
      </c>
      <c r="T920" t="str">
        <v>radio &amp; podcasts</v>
      </c>
    </row>
    <row r="921" spans="1:20" ht="15" customHeight="1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0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1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_xlfn.TEXTSPLIT(R921,"/",0)</f>
        <v>theater</v>
      </c>
      <c r="T921" t="str">
        <v>plays</v>
      </c>
    </row>
    <row r="922" spans="1:20" ht="15" hidden="1" customHeight="1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0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1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_xlfn.TEXTSPLIT(R922,"/",0)</f>
        <v>film &amp; video</v>
      </c>
      <c r="T922" t="str">
        <v>animation</v>
      </c>
    </row>
    <row r="923" spans="1:20" ht="15" customHeight="1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0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1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_xlfn.TEXTSPLIT(R923,"/",0)</f>
        <v>technology</v>
      </c>
      <c r="T923" t="str">
        <v>web</v>
      </c>
    </row>
    <row r="924" spans="1:20" ht="15" hidden="1" customHeight="1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0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1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_xlfn.TEXTSPLIT(R924,"/",0)</f>
        <v>music</v>
      </c>
      <c r="T924" t="str">
        <v>world music</v>
      </c>
    </row>
    <row r="925" spans="1:20" ht="15" hidden="1" customHeight="1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0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1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_xlfn.TEXTSPLIT(R925,"/",0)</f>
        <v>theater</v>
      </c>
      <c r="T925" t="str">
        <v>plays</v>
      </c>
    </row>
    <row r="926" spans="1:20" ht="15" hidden="1" customHeight="1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0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1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_xlfn.TEXTSPLIT(R926,"/",0)</f>
        <v>theater</v>
      </c>
      <c r="T926" t="str">
        <v>plays</v>
      </c>
    </row>
    <row r="927" spans="1:20" ht="15" hidden="1" customHeight="1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0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1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_xlfn.TEXTSPLIT(R927,"/",0)</f>
        <v>theater</v>
      </c>
      <c r="T927" t="str">
        <v>plays</v>
      </c>
    </row>
    <row r="928" spans="1:20" ht="15" customHeight="1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0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1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_xlfn.TEXTSPLIT(R928,"/",0)</f>
        <v>food</v>
      </c>
      <c r="T928" t="str">
        <v>food trucks</v>
      </c>
    </row>
    <row r="929" spans="1:20" ht="15" customHeight="1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0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1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_xlfn.TEXTSPLIT(R929,"/",0)</f>
        <v>theater</v>
      </c>
      <c r="T929" t="str">
        <v>plays</v>
      </c>
    </row>
    <row r="930" spans="1:20" ht="15" hidden="1" customHeight="1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0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1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_xlfn.TEXTSPLIT(R930,"/",0)</f>
        <v>technology</v>
      </c>
      <c r="T930" t="str">
        <v>web</v>
      </c>
    </row>
    <row r="931" spans="1:20" ht="15" hidden="1" customHeight="1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0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1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_xlfn.TEXTSPLIT(R931,"/",0)</f>
        <v>theater</v>
      </c>
      <c r="T931" t="str">
        <v>plays</v>
      </c>
    </row>
    <row r="932" spans="1:20" ht="15" hidden="1" customHeight="1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0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1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_xlfn.TEXTSPLIT(R932,"/",0)</f>
        <v>theater</v>
      </c>
      <c r="T932" t="str">
        <v>plays</v>
      </c>
    </row>
    <row r="933" spans="1:20" ht="15" customHeight="1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0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1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_xlfn.TEXTSPLIT(R933,"/",0)</f>
        <v>theater</v>
      </c>
      <c r="T933" t="str">
        <v>plays</v>
      </c>
    </row>
    <row r="934" spans="1:20" ht="15" hidden="1" customHeight="1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0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1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_xlfn.TEXTSPLIT(R934,"/",0)</f>
        <v>music</v>
      </c>
      <c r="T934" t="str">
        <v>rock</v>
      </c>
    </row>
    <row r="935" spans="1:20" ht="15" hidden="1" customHeight="1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0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1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_xlfn.TEXTSPLIT(R935,"/",0)</f>
        <v>theater</v>
      </c>
      <c r="T935" t="str">
        <v>plays</v>
      </c>
    </row>
    <row r="936" spans="1:20" ht="15" hidden="1" customHeight="1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0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1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_xlfn.TEXTSPLIT(R936,"/",0)</f>
        <v>theater</v>
      </c>
      <c r="T936" t="str">
        <v>plays</v>
      </c>
    </row>
    <row r="937" spans="1:20" ht="15" hidden="1" customHeight="1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0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1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_xlfn.TEXTSPLIT(R937,"/",0)</f>
        <v>theater</v>
      </c>
      <c r="T937" t="str">
        <v>plays</v>
      </c>
    </row>
    <row r="938" spans="1:20" ht="15" customHeight="1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0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1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_xlfn.TEXTSPLIT(R938,"/",0)</f>
        <v>theater</v>
      </c>
      <c r="T938" t="str">
        <v>plays</v>
      </c>
    </row>
    <row r="939" spans="1:20" ht="15" hidden="1" customHeight="1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0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1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_xlfn.TEXTSPLIT(R939,"/",0)</f>
        <v>film &amp; video</v>
      </c>
      <c r="T939" t="str">
        <v>documentary</v>
      </c>
    </row>
    <row r="940" spans="1:20" ht="15" hidden="1" customHeight="1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0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1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_xlfn.TEXTSPLIT(R940,"/",0)</f>
        <v>publishing</v>
      </c>
      <c r="T940" t="str">
        <v>fiction</v>
      </c>
    </row>
    <row r="941" spans="1:20" ht="15" customHeight="1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0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1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_xlfn.TEXTSPLIT(R941,"/",0)</f>
        <v>games</v>
      </c>
      <c r="T941" t="str">
        <v>video games</v>
      </c>
    </row>
    <row r="942" spans="1:20" ht="15" hidden="1" customHeight="1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0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1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_xlfn.TEXTSPLIT(R942,"/",0)</f>
        <v>technology</v>
      </c>
      <c r="T942" t="str">
        <v>web</v>
      </c>
    </row>
    <row r="943" spans="1:20" ht="15" customHeight="1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0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1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_xlfn.TEXTSPLIT(R943,"/",0)</f>
        <v>theater</v>
      </c>
      <c r="T943" t="str">
        <v>plays</v>
      </c>
    </row>
    <row r="944" spans="1:20" ht="15" customHeight="1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0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1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_xlfn.TEXTSPLIT(R944,"/",0)</f>
        <v>theater</v>
      </c>
      <c r="T944" t="str">
        <v>plays</v>
      </c>
    </row>
    <row r="945" spans="1:20" ht="15" hidden="1" customHeight="1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0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1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_xlfn.TEXTSPLIT(R945,"/",0)</f>
        <v>food</v>
      </c>
      <c r="T945" t="str">
        <v>food trucks</v>
      </c>
    </row>
    <row r="946" spans="1:20" ht="15" customHeight="1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0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1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_xlfn.TEXTSPLIT(R946,"/",0)</f>
        <v>photography</v>
      </c>
      <c r="T946" t="str">
        <v>photography books</v>
      </c>
    </row>
    <row r="947" spans="1:20" ht="15" customHeight="1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0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1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_xlfn.TEXTSPLIT(R947,"/",0)</f>
        <v>photography</v>
      </c>
      <c r="T947" t="str">
        <v>photography books</v>
      </c>
    </row>
    <row r="948" spans="1:20" ht="15" customHeight="1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0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1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_xlfn.TEXTSPLIT(R948,"/",0)</f>
        <v>theater</v>
      </c>
      <c r="T948" t="str">
        <v>plays</v>
      </c>
    </row>
    <row r="949" spans="1:20" ht="15" customHeight="1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0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1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_xlfn.TEXTSPLIT(R949,"/",0)</f>
        <v>theater</v>
      </c>
      <c r="T949" t="str">
        <v>plays</v>
      </c>
    </row>
    <row r="950" spans="1:20" ht="15" hidden="1" customHeight="1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0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1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_xlfn.TEXTSPLIT(R950,"/",0)</f>
        <v>film &amp; video</v>
      </c>
      <c r="T950" t="str">
        <v>documentary</v>
      </c>
    </row>
    <row r="951" spans="1:20" ht="15" hidden="1" customHeight="1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0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1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_xlfn.TEXTSPLIT(R951,"/",0)</f>
        <v>technology</v>
      </c>
      <c r="T951" t="str">
        <v>web</v>
      </c>
    </row>
    <row r="952" spans="1:20" ht="15" customHeight="1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0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1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_xlfn.TEXTSPLIT(R952,"/",0)</f>
        <v>theater</v>
      </c>
      <c r="T952" t="str">
        <v>plays</v>
      </c>
    </row>
    <row r="953" spans="1:20" ht="15" hidden="1" customHeight="1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0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1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_xlfn.TEXTSPLIT(R953,"/",0)</f>
        <v>music</v>
      </c>
      <c r="T953" t="str">
        <v>rock</v>
      </c>
    </row>
    <row r="954" spans="1:20" ht="15" hidden="1" customHeight="1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0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1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_xlfn.TEXTSPLIT(R954,"/",0)</f>
        <v>film &amp; video</v>
      </c>
      <c r="T954" t="str">
        <v>documentary</v>
      </c>
    </row>
    <row r="955" spans="1:20" ht="15" customHeight="1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0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1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_xlfn.TEXTSPLIT(R955,"/",0)</f>
        <v>film &amp; video</v>
      </c>
      <c r="T955" t="str">
        <v>science fiction</v>
      </c>
    </row>
    <row r="956" spans="1:20" ht="15" hidden="1" customHeight="1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0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1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_xlfn.TEXTSPLIT(R956,"/",0)</f>
        <v>technology</v>
      </c>
      <c r="T956" t="str">
        <v>web</v>
      </c>
    </row>
    <row r="957" spans="1:20" ht="15" hidden="1" customHeight="1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0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1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_xlfn.TEXTSPLIT(R957,"/",0)</f>
        <v>theater</v>
      </c>
      <c r="T957" t="str">
        <v>plays</v>
      </c>
    </row>
    <row r="958" spans="1:20" ht="15" customHeight="1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0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1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_xlfn.TEXTSPLIT(R958,"/",0)</f>
        <v>film &amp; video</v>
      </c>
      <c r="T958" t="str">
        <v>science fiction</v>
      </c>
    </row>
    <row r="959" spans="1:20" ht="15" hidden="1" customHeight="1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0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1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_xlfn.TEXTSPLIT(R959,"/",0)</f>
        <v>theater</v>
      </c>
      <c r="T959" t="str">
        <v>plays</v>
      </c>
    </row>
    <row r="960" spans="1:20" ht="15" hidden="1" customHeight="1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0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1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_xlfn.TEXTSPLIT(R960,"/",0)</f>
        <v>film &amp; video</v>
      </c>
      <c r="T960" t="str">
        <v>animation</v>
      </c>
    </row>
    <row r="961" spans="1:20" ht="15" customHeight="1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0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1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_xlfn.TEXTSPLIT(R961,"/",0)</f>
        <v>publishing</v>
      </c>
      <c r="T961" t="str">
        <v>translations</v>
      </c>
    </row>
    <row r="962" spans="1:20" ht="15" customHeight="1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0">
        <f t="shared" si="56"/>
        <v>0.85054545454545449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1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_xlfn.TEXTSPLIT(R962,"/",0)</f>
        <v>technology</v>
      </c>
      <c r="T962" t="str">
        <v>web</v>
      </c>
    </row>
    <row r="963" spans="1:20" ht="15" hidden="1" customHeight="1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0">
        <f t="shared" ref="F963:F1001" si="60">E963/D963</f>
        <v>1.1929824561403508</v>
      </c>
      <c r="G963" t="s">
        <v>20</v>
      </c>
      <c r="H963">
        <v>155</v>
      </c>
      <c r="I963" s="5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(((L963/60)/60)/24)+DATE(1970,1,1)</f>
        <v>40591.25</v>
      </c>
      <c r="O963" s="11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_xlfn.TEXTSPLIT(R963,"/",0)</f>
        <v>publishing</v>
      </c>
      <c r="T963" t="str">
        <v>translations</v>
      </c>
    </row>
    <row r="964" spans="1:20" ht="15" hidden="1" customHeight="1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0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1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_xlfn.TEXTSPLIT(R964,"/",0)</f>
        <v>food</v>
      </c>
      <c r="T964" t="str">
        <v>food trucks</v>
      </c>
    </row>
    <row r="965" spans="1:20" ht="15" customHeight="1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0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1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_xlfn.TEXTSPLIT(R965,"/",0)</f>
        <v>photography</v>
      </c>
      <c r="T965" t="str">
        <v>photography books</v>
      </c>
    </row>
    <row r="966" spans="1:20" ht="15" hidden="1" customHeight="1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0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1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_xlfn.TEXTSPLIT(R966,"/",0)</f>
        <v>theater</v>
      </c>
      <c r="T966" t="str">
        <v>plays</v>
      </c>
    </row>
    <row r="967" spans="1:20" ht="15" hidden="1" customHeight="1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0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1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_xlfn.TEXTSPLIT(R967,"/",0)</f>
        <v>music</v>
      </c>
      <c r="T967" t="str">
        <v>rock</v>
      </c>
    </row>
    <row r="968" spans="1:20" ht="15" hidden="1" customHeight="1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0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1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_xlfn.TEXTSPLIT(R968,"/",0)</f>
        <v>theater</v>
      </c>
      <c r="T968" t="str">
        <v>plays</v>
      </c>
    </row>
    <row r="969" spans="1:20" ht="15" hidden="1" customHeight="1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0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1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_xlfn.TEXTSPLIT(R969,"/",0)</f>
        <v>music</v>
      </c>
      <c r="T969" t="str">
        <v>world music</v>
      </c>
    </row>
    <row r="970" spans="1:20" ht="15" hidden="1" customHeight="1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0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1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_xlfn.TEXTSPLIT(R970,"/",0)</f>
        <v>food</v>
      </c>
      <c r="T970" t="str">
        <v>food trucks</v>
      </c>
    </row>
    <row r="971" spans="1:20" ht="15" hidden="1" customHeight="1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0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1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_xlfn.TEXTSPLIT(R971,"/",0)</f>
        <v>theater</v>
      </c>
      <c r="T971" t="str">
        <v>plays</v>
      </c>
    </row>
    <row r="972" spans="1:20" ht="15" customHeight="1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0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1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_xlfn.TEXTSPLIT(R972,"/",0)</f>
        <v>theater</v>
      </c>
      <c r="T972" t="str">
        <v>plays</v>
      </c>
    </row>
    <row r="973" spans="1:20" ht="15" customHeight="1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0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1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_xlfn.TEXTSPLIT(R973,"/",0)</f>
        <v>film &amp; video</v>
      </c>
      <c r="T973" t="str">
        <v>television</v>
      </c>
    </row>
    <row r="974" spans="1:20" ht="15" hidden="1" customHeight="1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0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1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_xlfn.TEXTSPLIT(R974,"/",0)</f>
        <v>technology</v>
      </c>
      <c r="T974" t="str">
        <v>web</v>
      </c>
    </row>
    <row r="975" spans="1:20" ht="15" customHeight="1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0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1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_xlfn.TEXTSPLIT(R975,"/",0)</f>
        <v>theater</v>
      </c>
      <c r="T975" t="str">
        <v>plays</v>
      </c>
    </row>
    <row r="976" spans="1:20" ht="15" hidden="1" customHeight="1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0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1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_xlfn.TEXTSPLIT(R976,"/",0)</f>
        <v>music</v>
      </c>
      <c r="T976" t="str">
        <v>indie rock</v>
      </c>
    </row>
    <row r="977" spans="1:20" ht="15" hidden="1" customHeight="1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0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1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_xlfn.TEXTSPLIT(R977,"/",0)</f>
        <v>theater</v>
      </c>
      <c r="T977" t="str">
        <v>plays</v>
      </c>
    </row>
    <row r="978" spans="1:20" ht="15" hidden="1" customHeight="1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0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1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_xlfn.TEXTSPLIT(R978,"/",0)</f>
        <v>theater</v>
      </c>
      <c r="T978" t="str">
        <v>plays</v>
      </c>
    </row>
    <row r="979" spans="1:20" ht="15" customHeight="1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0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1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_xlfn.TEXTSPLIT(R979,"/",0)</f>
        <v>food</v>
      </c>
      <c r="T979" t="str">
        <v>food trucks</v>
      </c>
    </row>
    <row r="980" spans="1:20" ht="15" hidden="1" customHeight="1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0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1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_xlfn.TEXTSPLIT(R980,"/",0)</f>
        <v>games</v>
      </c>
      <c r="T980" t="str">
        <v>video games</v>
      </c>
    </row>
    <row r="981" spans="1:20" ht="15" hidden="1" customHeight="1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0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1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_xlfn.TEXTSPLIT(R981,"/",0)</f>
        <v>theater</v>
      </c>
      <c r="T981" t="str">
        <v>plays</v>
      </c>
    </row>
    <row r="982" spans="1:20" ht="15" customHeight="1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0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1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_xlfn.TEXTSPLIT(R982,"/",0)</f>
        <v>publishing</v>
      </c>
      <c r="T982" t="str">
        <v>nonfiction</v>
      </c>
    </row>
    <row r="983" spans="1:20" ht="15" hidden="1" customHeight="1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0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1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_xlfn.TEXTSPLIT(R983,"/",0)</f>
        <v>technology</v>
      </c>
      <c r="T983" t="str">
        <v>web</v>
      </c>
    </row>
    <row r="984" spans="1:20" ht="15" customHeight="1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0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1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_xlfn.TEXTSPLIT(R984,"/",0)</f>
        <v>film &amp; video</v>
      </c>
      <c r="T984" t="str">
        <v>documentary</v>
      </c>
    </row>
    <row r="985" spans="1:20" ht="15" hidden="1" customHeight="1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0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1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_xlfn.TEXTSPLIT(R985,"/",0)</f>
        <v>film &amp; video</v>
      </c>
      <c r="T985" t="str">
        <v>documentary</v>
      </c>
    </row>
    <row r="986" spans="1:20" ht="15" hidden="1" customHeight="1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0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1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_xlfn.TEXTSPLIT(R986,"/",0)</f>
        <v>theater</v>
      </c>
      <c r="T986" t="str">
        <v>plays</v>
      </c>
    </row>
    <row r="987" spans="1:20" ht="15" customHeight="1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0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1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_xlfn.TEXTSPLIT(R987,"/",0)</f>
        <v>music</v>
      </c>
      <c r="T987" t="str">
        <v>rock</v>
      </c>
    </row>
    <row r="988" spans="1:20" ht="15" customHeight="1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0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1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_xlfn.TEXTSPLIT(R988,"/",0)</f>
        <v>music</v>
      </c>
      <c r="T988" t="str">
        <v>rock</v>
      </c>
    </row>
    <row r="989" spans="1:20" ht="15" hidden="1" customHeight="1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0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1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_xlfn.TEXTSPLIT(R989,"/",0)</f>
        <v>film &amp; video</v>
      </c>
      <c r="T989" t="str">
        <v>documentary</v>
      </c>
    </row>
    <row r="990" spans="1:20" ht="15" customHeight="1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0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1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_xlfn.TEXTSPLIT(R990,"/",0)</f>
        <v>publishing</v>
      </c>
      <c r="T990" t="str">
        <v>radio &amp; podcasts</v>
      </c>
    </row>
    <row r="991" spans="1:20" ht="15" hidden="1" customHeight="1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0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1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_xlfn.TEXTSPLIT(R991,"/",0)</f>
        <v>publishing</v>
      </c>
      <c r="T991" t="str">
        <v>translations</v>
      </c>
    </row>
    <row r="992" spans="1:20" ht="15" customHeight="1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0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1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_xlfn.TEXTSPLIT(R992,"/",0)</f>
        <v>film &amp; video</v>
      </c>
      <c r="T992" t="str">
        <v>drama</v>
      </c>
    </row>
    <row r="993" spans="1:20" ht="15" hidden="1" customHeight="1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0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1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_xlfn.TEXTSPLIT(R993,"/",0)</f>
        <v>music</v>
      </c>
      <c r="T993" t="str">
        <v>rock</v>
      </c>
    </row>
    <row r="994" spans="1:20" ht="15" hidden="1" customHeight="1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0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1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_xlfn.TEXTSPLIT(R994,"/",0)</f>
        <v>film &amp; video</v>
      </c>
      <c r="T994" t="str">
        <v>drama</v>
      </c>
    </row>
    <row r="995" spans="1:20" ht="15" hidden="1" customHeight="1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0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1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_xlfn.TEXTSPLIT(R995,"/",0)</f>
        <v>photography</v>
      </c>
      <c r="T995" t="str">
        <v>photography books</v>
      </c>
    </row>
    <row r="996" spans="1:20" ht="15" customHeight="1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0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1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_xlfn.TEXTSPLIT(R996,"/",0)</f>
        <v>publishing</v>
      </c>
      <c r="T996" t="str">
        <v>translations</v>
      </c>
    </row>
    <row r="997" spans="1:20" ht="15" hidden="1" customHeight="1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0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1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_xlfn.TEXTSPLIT(R997,"/",0)</f>
        <v>food</v>
      </c>
      <c r="T997" t="str">
        <v>food trucks</v>
      </c>
    </row>
    <row r="998" spans="1:20" ht="15" customHeight="1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0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1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_xlfn.TEXTSPLIT(R998,"/",0)</f>
        <v>theater</v>
      </c>
      <c r="T998" t="str">
        <v>plays</v>
      </c>
    </row>
    <row r="999" spans="1:20" ht="15" hidden="1" customHeight="1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0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1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_xlfn.TEXTSPLIT(R999,"/",0)</f>
        <v>theater</v>
      </c>
      <c r="T999" t="str">
        <v>plays</v>
      </c>
    </row>
    <row r="1000" spans="1:20" ht="15" customHeight="1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0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1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_xlfn.TEXTSPLIT(R1000,"/",0)</f>
        <v>music</v>
      </c>
      <c r="T1000" t="str">
        <v>indie rock</v>
      </c>
    </row>
    <row r="1001" spans="1:20" ht="15" hidden="1" customHeight="1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0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1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_xlfn.TEXTSPLIT(R1001,"/",0)</f>
        <v>food</v>
      </c>
      <c r="T1001" t="str">
        <v>food trucks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F2:F1001">
    <cfRule type="cellIs" dxfId="14" priority="1" operator="greaterThanOrEqual">
      <formula>2</formula>
    </cfRule>
    <cfRule type="cellIs" dxfId="13" priority="2" operator="between">
      <formula>0.99</formula>
      <formula>1.99</formula>
    </cfRule>
    <cfRule type="cellIs" dxfId="12" priority="4" operator="between">
      <formula>0</formula>
      <formula>0.99</formula>
    </cfRule>
  </conditionalFormatting>
  <conditionalFormatting sqref="G1:G1048576">
    <cfRule type="containsText" dxfId="11" priority="7" operator="containsText" text="canceled">
      <formula>NOT(ISERROR(SEARCH("canceled",G1)))</formula>
    </cfRule>
    <cfRule type="containsText" dxfId="10" priority="8" operator="containsText" text="live">
      <formula>NOT(ISERROR(SEARCH("live",G1)))</formula>
    </cfRule>
    <cfRule type="containsText" dxfId="9" priority="9" operator="containsText" text="failed">
      <formula>NOT(ISERROR(SEARCH("failed",G1)))</formula>
    </cfRule>
    <cfRule type="containsText" dxfId="8" priority="10" operator="containsText" text="successful">
      <formula>NOT(ISERROR(SEARCH("successful",G1)))</formula>
    </cfRule>
  </conditionalFormatting>
  <pageMargins left="0.75" right="0.75" top="1" bottom="1" header="0.5" footer="0.5"/>
  <pageSetup orientation="portrait" r:id="rId1"/>
  <headerFooter>
    <oddFooter>&amp;C_x000D_&amp;1#&amp;"Calibri"&amp;8&amp;K737373 Asurion_Internal_Use_Only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E42F-1C24-4C30-B405-6FB2DD10F3D5}">
  <dimension ref="A1:H13"/>
  <sheetViews>
    <sheetView topLeftCell="A10" workbookViewId="0">
      <selection activeCell="C32" sqref="C32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3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5">
      <c r="A2" t="s">
        <v>2094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5">
      <c r="A3" t="s">
        <v>2095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5">
      <c r="A4" t="s">
        <v>2096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5">
      <c r="A5" t="s">
        <v>2097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5">
      <c r="A6" t="s">
        <v>2098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5">
      <c r="A7" t="s">
        <v>2099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5">
      <c r="A8" t="s">
        <v>2100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5">
      <c r="A9" t="s">
        <v>2101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5">
      <c r="A10" t="s">
        <v>2102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5">
      <c r="A11" t="s">
        <v>2103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5">
      <c r="A12" t="s">
        <v>2104</v>
      </c>
      <c r="B12">
        <f>COUNTIFS(Crowdfunding!$D$2:$D$1001,"&gt;=45000",Crowdfunding!$D$2:$D$1001,"&lt;=49999",Crowdfunding!$G$2:$G$1001,"successful")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5">
      <c r="A13" t="s">
        <v>2105</v>
      </c>
      <c r="B13">
        <f>COUNTIFS(Crowdfunding!$D$2:$D$1001,"&gt;50000",Crowdfunding!$G$2:$G$1001,"successful")</f>
        <v>114</v>
      </c>
      <c r="C13">
        <f>COUNTIFS(Crowdfunding!$D$2:$D$1001,"&gt;50000",Crowdfunding!$G$2:$G$1001,"failed")</f>
        <v>163</v>
      </c>
      <c r="D13">
        <f>COUNTIFS(Crowdfunding!$D$2:$D$1001,"&gt;50000",Crowdfunding!$G$2:$G$1001,"canceled")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32E2-E40E-4360-9349-73D0A64D6188}">
  <dimension ref="A1:J593"/>
  <sheetViews>
    <sheetView tabSelected="1" workbookViewId="0">
      <selection activeCell="D6" sqref="D6:D7"/>
    </sheetView>
  </sheetViews>
  <sheetFormatPr defaultRowHeight="15.5" x14ac:dyDescent="0.35"/>
  <cols>
    <col min="1" max="1" width="21.6640625" bestFit="1" customWidth="1"/>
    <col min="2" max="2" width="12.83203125" bestFit="1" customWidth="1"/>
    <col min="4" max="4" width="16.75" bestFit="1" customWidth="1"/>
    <col min="5" max="5" width="12.83203125" bestFit="1" customWidth="1"/>
    <col min="7" max="7" width="21.6640625" bestFit="1" customWidth="1"/>
  </cols>
  <sheetData>
    <row r="1" spans="1:5" x14ac:dyDescent="0.35">
      <c r="A1" t="s">
        <v>4</v>
      </c>
      <c r="B1" t="s">
        <v>5</v>
      </c>
      <c r="D1" t="s">
        <v>4</v>
      </c>
      <c r="E1" t="s">
        <v>5</v>
      </c>
    </row>
    <row r="2" spans="1:5" x14ac:dyDescent="0.35">
      <c r="A2" t="s">
        <v>20</v>
      </c>
      <c r="B2">
        <v>16</v>
      </c>
      <c r="D2" t="s">
        <v>14</v>
      </c>
      <c r="E2">
        <v>0</v>
      </c>
    </row>
    <row r="3" spans="1:5" x14ac:dyDescent="0.35">
      <c r="A3" t="s">
        <v>20</v>
      </c>
      <c r="B3">
        <v>26</v>
      </c>
      <c r="D3" t="s">
        <v>14</v>
      </c>
      <c r="E3">
        <v>24</v>
      </c>
    </row>
    <row r="4" spans="1:5" x14ac:dyDescent="0.35">
      <c r="A4" t="s">
        <v>20</v>
      </c>
      <c r="B4">
        <v>27</v>
      </c>
      <c r="D4" t="s">
        <v>14</v>
      </c>
      <c r="E4">
        <v>53</v>
      </c>
    </row>
    <row r="5" spans="1:5" x14ac:dyDescent="0.35">
      <c r="A5" t="s">
        <v>20</v>
      </c>
      <c r="B5">
        <v>32</v>
      </c>
      <c r="D5" t="s">
        <v>14</v>
      </c>
      <c r="E5">
        <v>18</v>
      </c>
    </row>
    <row r="6" spans="1:5" x14ac:dyDescent="0.35">
      <c r="A6" t="s">
        <v>20</v>
      </c>
      <c r="B6">
        <v>32</v>
      </c>
      <c r="D6" t="s">
        <v>14</v>
      </c>
      <c r="E6">
        <v>44</v>
      </c>
    </row>
    <row r="7" spans="1:5" x14ac:dyDescent="0.35">
      <c r="A7" t="s">
        <v>20</v>
      </c>
      <c r="B7">
        <v>34</v>
      </c>
      <c r="D7" t="s">
        <v>14</v>
      </c>
      <c r="E7">
        <v>27</v>
      </c>
    </row>
    <row r="8" spans="1:5" x14ac:dyDescent="0.35">
      <c r="A8" t="s">
        <v>20</v>
      </c>
      <c r="B8">
        <v>40</v>
      </c>
      <c r="D8" t="s">
        <v>14</v>
      </c>
      <c r="E8">
        <v>55</v>
      </c>
    </row>
    <row r="9" spans="1:5" x14ac:dyDescent="0.35">
      <c r="A9" t="s">
        <v>20</v>
      </c>
      <c r="B9">
        <v>41</v>
      </c>
      <c r="D9" t="s">
        <v>14</v>
      </c>
      <c r="E9">
        <v>200</v>
      </c>
    </row>
    <row r="10" spans="1:5" x14ac:dyDescent="0.35">
      <c r="A10" t="s">
        <v>20</v>
      </c>
      <c r="B10">
        <v>41</v>
      </c>
      <c r="D10" t="s">
        <v>14</v>
      </c>
      <c r="E10">
        <v>452</v>
      </c>
    </row>
    <row r="11" spans="1:5" x14ac:dyDescent="0.35">
      <c r="A11" t="s">
        <v>20</v>
      </c>
      <c r="B11">
        <v>42</v>
      </c>
      <c r="D11" t="s">
        <v>14</v>
      </c>
      <c r="E11">
        <v>674</v>
      </c>
    </row>
    <row r="12" spans="1:5" x14ac:dyDescent="0.35">
      <c r="A12" t="s">
        <v>20</v>
      </c>
      <c r="B12">
        <v>43</v>
      </c>
      <c r="D12" t="s">
        <v>14</v>
      </c>
      <c r="E12">
        <v>558</v>
      </c>
    </row>
    <row r="13" spans="1:5" x14ac:dyDescent="0.35">
      <c r="A13" t="s">
        <v>20</v>
      </c>
      <c r="B13">
        <v>43</v>
      </c>
      <c r="D13" t="s">
        <v>14</v>
      </c>
      <c r="E13">
        <v>15</v>
      </c>
    </row>
    <row r="14" spans="1:5" x14ac:dyDescent="0.35">
      <c r="A14" t="s">
        <v>20</v>
      </c>
      <c r="B14">
        <v>48</v>
      </c>
      <c r="D14" t="s">
        <v>14</v>
      </c>
      <c r="E14">
        <v>2307</v>
      </c>
    </row>
    <row r="15" spans="1:5" x14ac:dyDescent="0.35">
      <c r="A15" t="s">
        <v>20</v>
      </c>
      <c r="B15">
        <v>48</v>
      </c>
      <c r="D15" t="s">
        <v>14</v>
      </c>
      <c r="E15">
        <v>88</v>
      </c>
    </row>
    <row r="16" spans="1:5" x14ac:dyDescent="0.35">
      <c r="A16" t="s">
        <v>20</v>
      </c>
      <c r="B16">
        <v>48</v>
      </c>
      <c r="D16" t="s">
        <v>14</v>
      </c>
      <c r="E16">
        <v>48</v>
      </c>
    </row>
    <row r="17" spans="1:5" x14ac:dyDescent="0.35">
      <c r="A17" t="s">
        <v>20</v>
      </c>
      <c r="B17">
        <v>50</v>
      </c>
      <c r="D17" t="s">
        <v>14</v>
      </c>
      <c r="E17">
        <v>1</v>
      </c>
    </row>
    <row r="18" spans="1:5" x14ac:dyDescent="0.35">
      <c r="A18" t="s">
        <v>20</v>
      </c>
      <c r="B18">
        <v>50</v>
      </c>
      <c r="D18" t="s">
        <v>14</v>
      </c>
      <c r="E18">
        <v>1467</v>
      </c>
    </row>
    <row r="19" spans="1:5" x14ac:dyDescent="0.35">
      <c r="A19" t="s">
        <v>20</v>
      </c>
      <c r="B19">
        <v>50</v>
      </c>
      <c r="D19" t="s">
        <v>14</v>
      </c>
      <c r="E19">
        <v>75</v>
      </c>
    </row>
    <row r="20" spans="1:5" x14ac:dyDescent="0.35">
      <c r="A20" t="s">
        <v>20</v>
      </c>
      <c r="B20">
        <v>52</v>
      </c>
      <c r="D20" t="s">
        <v>14</v>
      </c>
      <c r="E20">
        <v>120</v>
      </c>
    </row>
    <row r="21" spans="1:5" x14ac:dyDescent="0.35">
      <c r="A21" t="s">
        <v>20</v>
      </c>
      <c r="B21">
        <v>53</v>
      </c>
      <c r="D21" t="s">
        <v>14</v>
      </c>
      <c r="E21">
        <v>2253</v>
      </c>
    </row>
    <row r="22" spans="1:5" x14ac:dyDescent="0.35">
      <c r="A22" t="s">
        <v>20</v>
      </c>
      <c r="B22">
        <v>53</v>
      </c>
      <c r="D22" t="s">
        <v>14</v>
      </c>
      <c r="E22">
        <v>5</v>
      </c>
    </row>
    <row r="23" spans="1:5" x14ac:dyDescent="0.35">
      <c r="A23" t="s">
        <v>20</v>
      </c>
      <c r="B23">
        <v>54</v>
      </c>
      <c r="D23" t="s">
        <v>14</v>
      </c>
      <c r="E23">
        <v>38</v>
      </c>
    </row>
    <row r="24" spans="1:5" x14ac:dyDescent="0.35">
      <c r="A24" t="s">
        <v>20</v>
      </c>
      <c r="B24">
        <v>55</v>
      </c>
      <c r="D24" t="s">
        <v>14</v>
      </c>
      <c r="E24">
        <v>12</v>
      </c>
    </row>
    <row r="25" spans="1:5" x14ac:dyDescent="0.35">
      <c r="A25" t="s">
        <v>20</v>
      </c>
      <c r="B25">
        <v>56</v>
      </c>
      <c r="D25" t="s">
        <v>14</v>
      </c>
      <c r="E25">
        <v>1684</v>
      </c>
    </row>
    <row r="26" spans="1:5" x14ac:dyDescent="0.35">
      <c r="A26" t="s">
        <v>20</v>
      </c>
      <c r="B26">
        <v>59</v>
      </c>
      <c r="D26" t="s">
        <v>14</v>
      </c>
      <c r="E26">
        <v>56</v>
      </c>
    </row>
    <row r="27" spans="1:5" x14ac:dyDescent="0.35">
      <c r="A27" t="s">
        <v>20</v>
      </c>
      <c r="B27">
        <v>62</v>
      </c>
      <c r="D27" t="s">
        <v>14</v>
      </c>
      <c r="E27">
        <v>838</v>
      </c>
    </row>
    <row r="28" spans="1:5" x14ac:dyDescent="0.35">
      <c r="A28" t="s">
        <v>20</v>
      </c>
      <c r="B28">
        <v>64</v>
      </c>
      <c r="D28" t="s">
        <v>14</v>
      </c>
      <c r="E28">
        <v>1000</v>
      </c>
    </row>
    <row r="29" spans="1:5" x14ac:dyDescent="0.35">
      <c r="A29" t="s">
        <v>20</v>
      </c>
      <c r="B29">
        <v>65</v>
      </c>
      <c r="D29" t="s">
        <v>14</v>
      </c>
      <c r="E29">
        <v>1482</v>
      </c>
    </row>
    <row r="30" spans="1:5" x14ac:dyDescent="0.35">
      <c r="A30" t="s">
        <v>20</v>
      </c>
      <c r="B30">
        <v>65</v>
      </c>
      <c r="D30" t="s">
        <v>14</v>
      </c>
      <c r="E30">
        <v>106</v>
      </c>
    </row>
    <row r="31" spans="1:5" x14ac:dyDescent="0.35">
      <c r="A31" t="s">
        <v>20</v>
      </c>
      <c r="B31">
        <v>67</v>
      </c>
      <c r="D31" t="s">
        <v>14</v>
      </c>
      <c r="E31">
        <v>679</v>
      </c>
    </row>
    <row r="32" spans="1:5" x14ac:dyDescent="0.35">
      <c r="A32" t="s">
        <v>20</v>
      </c>
      <c r="B32">
        <v>68</v>
      </c>
      <c r="D32" t="s">
        <v>14</v>
      </c>
      <c r="E32">
        <v>1220</v>
      </c>
    </row>
    <row r="33" spans="1:5" x14ac:dyDescent="0.35">
      <c r="A33" t="s">
        <v>20</v>
      </c>
      <c r="B33">
        <v>69</v>
      </c>
      <c r="D33" t="s">
        <v>14</v>
      </c>
      <c r="E33">
        <v>1</v>
      </c>
    </row>
    <row r="34" spans="1:5" x14ac:dyDescent="0.35">
      <c r="A34" t="s">
        <v>20</v>
      </c>
      <c r="B34">
        <v>69</v>
      </c>
      <c r="D34" t="s">
        <v>14</v>
      </c>
      <c r="E34">
        <v>37</v>
      </c>
    </row>
    <row r="35" spans="1:5" x14ac:dyDescent="0.35">
      <c r="A35" t="s">
        <v>20</v>
      </c>
      <c r="B35">
        <v>70</v>
      </c>
      <c r="D35" t="s">
        <v>14</v>
      </c>
      <c r="E35">
        <v>60</v>
      </c>
    </row>
    <row r="36" spans="1:5" x14ac:dyDescent="0.35">
      <c r="A36" t="s">
        <v>20</v>
      </c>
      <c r="B36">
        <v>71</v>
      </c>
      <c r="D36" t="s">
        <v>14</v>
      </c>
      <c r="E36">
        <v>296</v>
      </c>
    </row>
    <row r="37" spans="1:5" x14ac:dyDescent="0.35">
      <c r="A37" t="s">
        <v>20</v>
      </c>
      <c r="B37">
        <v>72</v>
      </c>
      <c r="D37" t="s">
        <v>14</v>
      </c>
      <c r="E37">
        <v>3304</v>
      </c>
    </row>
    <row r="38" spans="1:5" x14ac:dyDescent="0.35">
      <c r="A38" t="s">
        <v>20</v>
      </c>
      <c r="B38">
        <v>76</v>
      </c>
      <c r="D38" t="s">
        <v>14</v>
      </c>
      <c r="E38">
        <v>73</v>
      </c>
    </row>
    <row r="39" spans="1:5" x14ac:dyDescent="0.35">
      <c r="A39" t="s">
        <v>20</v>
      </c>
      <c r="B39">
        <v>76</v>
      </c>
      <c r="D39" t="s">
        <v>14</v>
      </c>
      <c r="E39">
        <v>3387</v>
      </c>
    </row>
    <row r="40" spans="1:5" x14ac:dyDescent="0.35">
      <c r="A40" t="s">
        <v>20</v>
      </c>
      <c r="B40">
        <v>78</v>
      </c>
      <c r="D40" t="s">
        <v>14</v>
      </c>
      <c r="E40">
        <v>662</v>
      </c>
    </row>
    <row r="41" spans="1:5" x14ac:dyDescent="0.35">
      <c r="A41" t="s">
        <v>20</v>
      </c>
      <c r="B41">
        <v>78</v>
      </c>
      <c r="D41" t="s">
        <v>14</v>
      </c>
      <c r="E41">
        <v>774</v>
      </c>
    </row>
    <row r="42" spans="1:5" x14ac:dyDescent="0.35">
      <c r="A42" t="s">
        <v>20</v>
      </c>
      <c r="B42">
        <v>80</v>
      </c>
      <c r="D42" t="s">
        <v>14</v>
      </c>
      <c r="E42">
        <v>672</v>
      </c>
    </row>
    <row r="43" spans="1:5" x14ac:dyDescent="0.35">
      <c r="A43" t="s">
        <v>20</v>
      </c>
      <c r="B43">
        <v>80</v>
      </c>
      <c r="D43" t="s">
        <v>14</v>
      </c>
      <c r="E43">
        <v>940</v>
      </c>
    </row>
    <row r="44" spans="1:5" x14ac:dyDescent="0.35">
      <c r="A44" t="s">
        <v>20</v>
      </c>
      <c r="B44">
        <v>80</v>
      </c>
      <c r="D44" t="s">
        <v>14</v>
      </c>
      <c r="E44">
        <v>117</v>
      </c>
    </row>
    <row r="45" spans="1:5" x14ac:dyDescent="0.35">
      <c r="A45" t="s">
        <v>20</v>
      </c>
      <c r="B45">
        <v>80</v>
      </c>
      <c r="D45" t="s">
        <v>14</v>
      </c>
      <c r="E45">
        <v>115</v>
      </c>
    </row>
    <row r="46" spans="1:5" x14ac:dyDescent="0.35">
      <c r="A46" t="s">
        <v>20</v>
      </c>
      <c r="B46">
        <v>80</v>
      </c>
      <c r="D46" t="s">
        <v>14</v>
      </c>
      <c r="E46">
        <v>326</v>
      </c>
    </row>
    <row r="47" spans="1:5" x14ac:dyDescent="0.35">
      <c r="A47" t="s">
        <v>20</v>
      </c>
      <c r="B47">
        <v>80</v>
      </c>
      <c r="D47" t="s">
        <v>14</v>
      </c>
      <c r="E47">
        <v>1</v>
      </c>
    </row>
    <row r="48" spans="1:5" x14ac:dyDescent="0.35">
      <c r="A48" t="s">
        <v>20</v>
      </c>
      <c r="B48">
        <v>81</v>
      </c>
      <c r="D48" t="s">
        <v>14</v>
      </c>
      <c r="E48">
        <v>1467</v>
      </c>
    </row>
    <row r="49" spans="1:5" x14ac:dyDescent="0.35">
      <c r="A49" t="s">
        <v>20</v>
      </c>
      <c r="B49">
        <v>82</v>
      </c>
      <c r="D49" t="s">
        <v>14</v>
      </c>
      <c r="E49">
        <v>5681</v>
      </c>
    </row>
    <row r="50" spans="1:5" x14ac:dyDescent="0.35">
      <c r="A50" t="s">
        <v>20</v>
      </c>
      <c r="B50">
        <v>82</v>
      </c>
      <c r="D50" t="s">
        <v>14</v>
      </c>
      <c r="E50">
        <v>1059</v>
      </c>
    </row>
    <row r="51" spans="1:5" x14ac:dyDescent="0.35">
      <c r="A51" t="s">
        <v>20</v>
      </c>
      <c r="B51">
        <v>83</v>
      </c>
      <c r="D51" t="s">
        <v>14</v>
      </c>
      <c r="E51">
        <v>1194</v>
      </c>
    </row>
    <row r="52" spans="1:5" x14ac:dyDescent="0.35">
      <c r="A52" t="s">
        <v>20</v>
      </c>
      <c r="B52">
        <v>83</v>
      </c>
      <c r="D52" t="s">
        <v>14</v>
      </c>
      <c r="E52">
        <v>30</v>
      </c>
    </row>
    <row r="53" spans="1:5" x14ac:dyDescent="0.35">
      <c r="A53" t="s">
        <v>20</v>
      </c>
      <c r="B53">
        <v>84</v>
      </c>
      <c r="D53" t="s">
        <v>14</v>
      </c>
      <c r="E53">
        <v>75</v>
      </c>
    </row>
    <row r="54" spans="1:5" x14ac:dyDescent="0.35">
      <c r="A54" t="s">
        <v>20</v>
      </c>
      <c r="B54">
        <v>84</v>
      </c>
      <c r="D54" t="s">
        <v>14</v>
      </c>
      <c r="E54">
        <v>955</v>
      </c>
    </row>
    <row r="55" spans="1:5" x14ac:dyDescent="0.35">
      <c r="A55" t="s">
        <v>20</v>
      </c>
      <c r="B55">
        <v>85</v>
      </c>
      <c r="D55" t="s">
        <v>14</v>
      </c>
      <c r="E55">
        <v>67</v>
      </c>
    </row>
    <row r="56" spans="1:5" x14ac:dyDescent="0.35">
      <c r="A56" t="s">
        <v>20</v>
      </c>
      <c r="B56">
        <v>85</v>
      </c>
      <c r="D56" t="s">
        <v>14</v>
      </c>
      <c r="E56">
        <v>5</v>
      </c>
    </row>
    <row r="57" spans="1:5" x14ac:dyDescent="0.35">
      <c r="A57" t="s">
        <v>20</v>
      </c>
      <c r="B57">
        <v>85</v>
      </c>
      <c r="D57" t="s">
        <v>14</v>
      </c>
      <c r="E57">
        <v>26</v>
      </c>
    </row>
    <row r="58" spans="1:5" x14ac:dyDescent="0.35">
      <c r="A58" t="s">
        <v>20</v>
      </c>
      <c r="B58">
        <v>85</v>
      </c>
      <c r="D58" t="s">
        <v>14</v>
      </c>
      <c r="E58">
        <v>1130</v>
      </c>
    </row>
    <row r="59" spans="1:5" x14ac:dyDescent="0.35">
      <c r="A59" t="s">
        <v>20</v>
      </c>
      <c r="B59">
        <v>85</v>
      </c>
      <c r="D59" t="s">
        <v>14</v>
      </c>
      <c r="E59">
        <v>782</v>
      </c>
    </row>
    <row r="60" spans="1:5" x14ac:dyDescent="0.35">
      <c r="A60" t="s">
        <v>20</v>
      </c>
      <c r="B60">
        <v>85</v>
      </c>
      <c r="D60" t="s">
        <v>14</v>
      </c>
      <c r="E60">
        <v>210</v>
      </c>
    </row>
    <row r="61" spans="1:5" x14ac:dyDescent="0.35">
      <c r="A61" t="s">
        <v>20</v>
      </c>
      <c r="B61">
        <v>86</v>
      </c>
      <c r="D61" t="s">
        <v>14</v>
      </c>
      <c r="E61">
        <v>136</v>
      </c>
    </row>
    <row r="62" spans="1:5" x14ac:dyDescent="0.35">
      <c r="A62" t="s">
        <v>20</v>
      </c>
      <c r="B62">
        <v>86</v>
      </c>
      <c r="D62" t="s">
        <v>14</v>
      </c>
      <c r="E62">
        <v>86</v>
      </c>
    </row>
    <row r="63" spans="1:5" x14ac:dyDescent="0.35">
      <c r="A63" t="s">
        <v>20</v>
      </c>
      <c r="B63">
        <v>86</v>
      </c>
      <c r="D63" t="s">
        <v>14</v>
      </c>
      <c r="E63">
        <v>19</v>
      </c>
    </row>
    <row r="64" spans="1:5" x14ac:dyDescent="0.35">
      <c r="A64" t="s">
        <v>20</v>
      </c>
      <c r="B64">
        <v>87</v>
      </c>
      <c r="D64" t="s">
        <v>14</v>
      </c>
      <c r="E64">
        <v>886</v>
      </c>
    </row>
    <row r="65" spans="1:5" x14ac:dyDescent="0.35">
      <c r="A65" t="s">
        <v>20</v>
      </c>
      <c r="B65">
        <v>87</v>
      </c>
      <c r="D65" t="s">
        <v>14</v>
      </c>
      <c r="E65">
        <v>35</v>
      </c>
    </row>
    <row r="66" spans="1:5" x14ac:dyDescent="0.35">
      <c r="A66" t="s">
        <v>20</v>
      </c>
      <c r="B66">
        <v>87</v>
      </c>
      <c r="D66" t="s">
        <v>14</v>
      </c>
      <c r="E66">
        <v>24</v>
      </c>
    </row>
    <row r="67" spans="1:5" x14ac:dyDescent="0.35">
      <c r="A67" t="s">
        <v>20</v>
      </c>
      <c r="B67">
        <v>88</v>
      </c>
      <c r="D67" t="s">
        <v>14</v>
      </c>
      <c r="E67">
        <v>86</v>
      </c>
    </row>
    <row r="68" spans="1:5" x14ac:dyDescent="0.35">
      <c r="A68" t="s">
        <v>20</v>
      </c>
      <c r="B68">
        <v>88</v>
      </c>
      <c r="D68" t="s">
        <v>14</v>
      </c>
      <c r="E68">
        <v>243</v>
      </c>
    </row>
    <row r="69" spans="1:5" x14ac:dyDescent="0.35">
      <c r="A69" t="s">
        <v>20</v>
      </c>
      <c r="B69">
        <v>88</v>
      </c>
      <c r="D69" t="s">
        <v>14</v>
      </c>
      <c r="E69">
        <v>65</v>
      </c>
    </row>
    <row r="70" spans="1:5" x14ac:dyDescent="0.35">
      <c r="A70" t="s">
        <v>20</v>
      </c>
      <c r="B70">
        <v>88</v>
      </c>
      <c r="D70" t="s">
        <v>14</v>
      </c>
      <c r="E70">
        <v>100</v>
      </c>
    </row>
    <row r="71" spans="1:5" x14ac:dyDescent="0.35">
      <c r="A71" t="s">
        <v>20</v>
      </c>
      <c r="B71">
        <v>89</v>
      </c>
      <c r="D71" t="s">
        <v>14</v>
      </c>
      <c r="E71">
        <v>168</v>
      </c>
    </row>
    <row r="72" spans="1:5" x14ac:dyDescent="0.35">
      <c r="A72" t="s">
        <v>20</v>
      </c>
      <c r="B72">
        <v>89</v>
      </c>
      <c r="D72" t="s">
        <v>14</v>
      </c>
      <c r="E72">
        <v>13</v>
      </c>
    </row>
    <row r="73" spans="1:5" x14ac:dyDescent="0.35">
      <c r="A73" t="s">
        <v>20</v>
      </c>
      <c r="B73">
        <v>91</v>
      </c>
      <c r="D73" t="s">
        <v>14</v>
      </c>
      <c r="E73">
        <v>1</v>
      </c>
    </row>
    <row r="74" spans="1:5" x14ac:dyDescent="0.35">
      <c r="A74" t="s">
        <v>20</v>
      </c>
      <c r="B74">
        <v>92</v>
      </c>
      <c r="D74" t="s">
        <v>14</v>
      </c>
      <c r="E74">
        <v>40</v>
      </c>
    </row>
    <row r="75" spans="1:5" x14ac:dyDescent="0.35">
      <c r="A75" t="s">
        <v>20</v>
      </c>
      <c r="B75">
        <v>92</v>
      </c>
      <c r="D75" t="s">
        <v>14</v>
      </c>
      <c r="E75">
        <v>226</v>
      </c>
    </row>
    <row r="76" spans="1:5" x14ac:dyDescent="0.35">
      <c r="A76" t="s">
        <v>20</v>
      </c>
      <c r="B76">
        <v>92</v>
      </c>
      <c r="D76" t="s">
        <v>14</v>
      </c>
      <c r="E76">
        <v>1625</v>
      </c>
    </row>
    <row r="77" spans="1:5" x14ac:dyDescent="0.35">
      <c r="A77" t="s">
        <v>20</v>
      </c>
      <c r="B77">
        <v>92</v>
      </c>
      <c r="D77" t="s">
        <v>14</v>
      </c>
      <c r="E77">
        <v>143</v>
      </c>
    </row>
    <row r="78" spans="1:5" x14ac:dyDescent="0.35">
      <c r="A78" t="s">
        <v>20</v>
      </c>
      <c r="B78">
        <v>92</v>
      </c>
      <c r="D78" t="s">
        <v>14</v>
      </c>
      <c r="E78">
        <v>934</v>
      </c>
    </row>
    <row r="79" spans="1:5" x14ac:dyDescent="0.35">
      <c r="A79" t="s">
        <v>20</v>
      </c>
      <c r="B79">
        <v>93</v>
      </c>
      <c r="D79" t="s">
        <v>14</v>
      </c>
      <c r="E79">
        <v>17</v>
      </c>
    </row>
    <row r="80" spans="1:5" x14ac:dyDescent="0.35">
      <c r="A80" t="s">
        <v>20</v>
      </c>
      <c r="B80">
        <v>94</v>
      </c>
      <c r="D80" t="s">
        <v>14</v>
      </c>
      <c r="E80">
        <v>2179</v>
      </c>
    </row>
    <row r="81" spans="1:5" x14ac:dyDescent="0.35">
      <c r="A81" t="s">
        <v>20</v>
      </c>
      <c r="B81">
        <v>94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95</v>
      </c>
      <c r="D83" t="s">
        <v>14</v>
      </c>
      <c r="E83">
        <v>57</v>
      </c>
    </row>
    <row r="84" spans="1:5" x14ac:dyDescent="0.35">
      <c r="A84" t="s">
        <v>20</v>
      </c>
      <c r="B84">
        <v>96</v>
      </c>
      <c r="D84" t="s">
        <v>14</v>
      </c>
      <c r="E84">
        <v>41</v>
      </c>
    </row>
    <row r="85" spans="1:5" x14ac:dyDescent="0.35">
      <c r="A85" t="s">
        <v>20</v>
      </c>
      <c r="B85">
        <v>96</v>
      </c>
      <c r="D85" t="s">
        <v>14</v>
      </c>
      <c r="E85">
        <v>1</v>
      </c>
    </row>
    <row r="86" spans="1:5" x14ac:dyDescent="0.35">
      <c r="A86" t="s">
        <v>20</v>
      </c>
      <c r="B86">
        <v>96</v>
      </c>
      <c r="D86" t="s">
        <v>14</v>
      </c>
      <c r="E86">
        <v>101</v>
      </c>
    </row>
    <row r="87" spans="1:5" x14ac:dyDescent="0.35">
      <c r="A87" t="s">
        <v>20</v>
      </c>
      <c r="B87">
        <v>97</v>
      </c>
      <c r="D87" t="s">
        <v>14</v>
      </c>
      <c r="E87">
        <v>1335</v>
      </c>
    </row>
    <row r="88" spans="1:5" x14ac:dyDescent="0.35">
      <c r="A88" t="s">
        <v>20</v>
      </c>
      <c r="B88">
        <v>98</v>
      </c>
      <c r="D88" t="s">
        <v>14</v>
      </c>
      <c r="E88">
        <v>15</v>
      </c>
    </row>
    <row r="89" spans="1:5" x14ac:dyDescent="0.35">
      <c r="A89" t="s">
        <v>20</v>
      </c>
      <c r="B89">
        <v>98</v>
      </c>
      <c r="D89" t="s">
        <v>14</v>
      </c>
      <c r="E89">
        <v>454</v>
      </c>
    </row>
    <row r="90" spans="1:5" x14ac:dyDescent="0.35">
      <c r="A90" t="s">
        <v>20</v>
      </c>
      <c r="B90">
        <v>100</v>
      </c>
      <c r="D90" t="s">
        <v>14</v>
      </c>
      <c r="E90">
        <v>3182</v>
      </c>
    </row>
    <row r="91" spans="1:5" x14ac:dyDescent="0.35">
      <c r="A91" t="s">
        <v>20</v>
      </c>
      <c r="B91">
        <v>100</v>
      </c>
      <c r="D91" t="s">
        <v>14</v>
      </c>
      <c r="E91">
        <v>15</v>
      </c>
    </row>
    <row r="92" spans="1:5" x14ac:dyDescent="0.35">
      <c r="A92" t="s">
        <v>20</v>
      </c>
      <c r="B92">
        <v>101</v>
      </c>
      <c r="D92" t="s">
        <v>14</v>
      </c>
      <c r="E92">
        <v>133</v>
      </c>
    </row>
    <row r="93" spans="1:5" x14ac:dyDescent="0.35">
      <c r="A93" t="s">
        <v>20</v>
      </c>
      <c r="B93">
        <v>101</v>
      </c>
      <c r="D93" t="s">
        <v>14</v>
      </c>
      <c r="E93">
        <v>2062</v>
      </c>
    </row>
    <row r="94" spans="1:5" x14ac:dyDescent="0.35">
      <c r="A94" t="s">
        <v>20</v>
      </c>
      <c r="B94">
        <v>102</v>
      </c>
      <c r="D94" t="s">
        <v>14</v>
      </c>
      <c r="E94">
        <v>29</v>
      </c>
    </row>
    <row r="95" spans="1:5" x14ac:dyDescent="0.35">
      <c r="A95" t="s">
        <v>20</v>
      </c>
      <c r="B95">
        <v>102</v>
      </c>
      <c r="D95" t="s">
        <v>14</v>
      </c>
      <c r="E95">
        <v>132</v>
      </c>
    </row>
    <row r="96" spans="1:5" x14ac:dyDescent="0.35">
      <c r="A96" t="s">
        <v>20</v>
      </c>
      <c r="B96">
        <v>103</v>
      </c>
      <c r="D96" t="s">
        <v>14</v>
      </c>
      <c r="E96">
        <v>137</v>
      </c>
    </row>
    <row r="97" spans="1:5" x14ac:dyDescent="0.35">
      <c r="A97" t="s">
        <v>20</v>
      </c>
      <c r="B97">
        <v>103</v>
      </c>
      <c r="D97" t="s">
        <v>14</v>
      </c>
      <c r="E97">
        <v>908</v>
      </c>
    </row>
    <row r="98" spans="1:5" x14ac:dyDescent="0.35">
      <c r="A98" t="s">
        <v>20</v>
      </c>
      <c r="B98">
        <v>105</v>
      </c>
      <c r="D98" t="s">
        <v>14</v>
      </c>
      <c r="E98">
        <v>10</v>
      </c>
    </row>
    <row r="99" spans="1:5" x14ac:dyDescent="0.35">
      <c r="A99" t="s">
        <v>20</v>
      </c>
      <c r="B99">
        <v>106</v>
      </c>
      <c r="D99" t="s">
        <v>14</v>
      </c>
      <c r="E99">
        <v>1910</v>
      </c>
    </row>
    <row r="100" spans="1:5" x14ac:dyDescent="0.35">
      <c r="A100" t="s">
        <v>20</v>
      </c>
      <c r="B100">
        <v>106</v>
      </c>
      <c r="D100" t="s">
        <v>14</v>
      </c>
      <c r="E100">
        <v>38</v>
      </c>
    </row>
    <row r="101" spans="1:5" x14ac:dyDescent="0.35">
      <c r="A101" t="s">
        <v>20</v>
      </c>
      <c r="B101">
        <v>107</v>
      </c>
      <c r="D101" t="s">
        <v>14</v>
      </c>
      <c r="E101">
        <v>104</v>
      </c>
    </row>
    <row r="102" spans="1:5" x14ac:dyDescent="0.35">
      <c r="A102" t="s">
        <v>20</v>
      </c>
      <c r="B102">
        <v>107</v>
      </c>
      <c r="D102" t="s">
        <v>14</v>
      </c>
      <c r="E102">
        <v>49</v>
      </c>
    </row>
    <row r="103" spans="1:5" x14ac:dyDescent="0.35">
      <c r="A103" t="s">
        <v>20</v>
      </c>
      <c r="B103">
        <v>107</v>
      </c>
      <c r="D103" t="s">
        <v>14</v>
      </c>
      <c r="E103">
        <v>1</v>
      </c>
    </row>
    <row r="104" spans="1:5" x14ac:dyDescent="0.35">
      <c r="A104" t="s">
        <v>20</v>
      </c>
      <c r="B104">
        <v>107</v>
      </c>
      <c r="D104" t="s">
        <v>14</v>
      </c>
      <c r="E104">
        <v>245</v>
      </c>
    </row>
    <row r="105" spans="1:5" x14ac:dyDescent="0.35">
      <c r="A105" t="s">
        <v>20</v>
      </c>
      <c r="B105">
        <v>107</v>
      </c>
      <c r="D105" t="s">
        <v>14</v>
      </c>
      <c r="E105">
        <v>32</v>
      </c>
    </row>
    <row r="106" spans="1:5" x14ac:dyDescent="0.35">
      <c r="A106" t="s">
        <v>20</v>
      </c>
      <c r="B106">
        <v>110</v>
      </c>
      <c r="D106" t="s">
        <v>14</v>
      </c>
      <c r="E106">
        <v>7</v>
      </c>
    </row>
    <row r="107" spans="1:5" x14ac:dyDescent="0.35">
      <c r="A107" t="s">
        <v>20</v>
      </c>
      <c r="B107">
        <v>110</v>
      </c>
      <c r="D107" t="s">
        <v>14</v>
      </c>
      <c r="E107">
        <v>803</v>
      </c>
    </row>
    <row r="108" spans="1:5" x14ac:dyDescent="0.35">
      <c r="A108" t="s">
        <v>20</v>
      </c>
      <c r="B108">
        <v>110</v>
      </c>
      <c r="D108" t="s">
        <v>14</v>
      </c>
      <c r="E108">
        <v>16</v>
      </c>
    </row>
    <row r="109" spans="1:5" x14ac:dyDescent="0.35">
      <c r="A109" t="s">
        <v>20</v>
      </c>
      <c r="B109">
        <v>110</v>
      </c>
      <c r="D109" t="s">
        <v>14</v>
      </c>
      <c r="E109">
        <v>31</v>
      </c>
    </row>
    <row r="110" spans="1:5" x14ac:dyDescent="0.35">
      <c r="A110" t="s">
        <v>20</v>
      </c>
      <c r="B110">
        <v>111</v>
      </c>
      <c r="D110" t="s">
        <v>14</v>
      </c>
      <c r="E110">
        <v>108</v>
      </c>
    </row>
    <row r="111" spans="1:5" x14ac:dyDescent="0.35">
      <c r="A111" t="s">
        <v>20</v>
      </c>
      <c r="B111">
        <v>112</v>
      </c>
      <c r="D111" t="s">
        <v>14</v>
      </c>
      <c r="E111">
        <v>30</v>
      </c>
    </row>
    <row r="112" spans="1:5" x14ac:dyDescent="0.35">
      <c r="A112" t="s">
        <v>20</v>
      </c>
      <c r="B112">
        <v>112</v>
      </c>
      <c r="D112" t="s">
        <v>14</v>
      </c>
      <c r="E112">
        <v>17</v>
      </c>
    </row>
    <row r="113" spans="1:5" x14ac:dyDescent="0.35">
      <c r="A113" t="s">
        <v>20</v>
      </c>
      <c r="B113">
        <v>112</v>
      </c>
      <c r="D113" t="s">
        <v>14</v>
      </c>
      <c r="E113">
        <v>80</v>
      </c>
    </row>
    <row r="114" spans="1:5" x14ac:dyDescent="0.35">
      <c r="A114" t="s">
        <v>20</v>
      </c>
      <c r="B114">
        <v>113</v>
      </c>
      <c r="D114" t="s">
        <v>14</v>
      </c>
      <c r="E114">
        <v>2468</v>
      </c>
    </row>
    <row r="115" spans="1:5" x14ac:dyDescent="0.35">
      <c r="A115" t="s">
        <v>20</v>
      </c>
      <c r="B115">
        <v>113</v>
      </c>
      <c r="D115" t="s">
        <v>14</v>
      </c>
      <c r="E115">
        <v>26</v>
      </c>
    </row>
    <row r="116" spans="1:5" x14ac:dyDescent="0.35">
      <c r="A116" t="s">
        <v>20</v>
      </c>
      <c r="B116">
        <v>114</v>
      </c>
      <c r="D116" t="s">
        <v>14</v>
      </c>
      <c r="E116">
        <v>73</v>
      </c>
    </row>
    <row r="117" spans="1:5" x14ac:dyDescent="0.35">
      <c r="A117" t="s">
        <v>20</v>
      </c>
      <c r="B117">
        <v>114</v>
      </c>
      <c r="D117" t="s">
        <v>14</v>
      </c>
      <c r="E117">
        <v>128</v>
      </c>
    </row>
    <row r="118" spans="1:5" x14ac:dyDescent="0.35">
      <c r="A118" t="s">
        <v>20</v>
      </c>
      <c r="B118">
        <v>114</v>
      </c>
      <c r="D118" t="s">
        <v>14</v>
      </c>
      <c r="E118">
        <v>33</v>
      </c>
    </row>
    <row r="119" spans="1:5" x14ac:dyDescent="0.35">
      <c r="A119" t="s">
        <v>20</v>
      </c>
      <c r="B119">
        <v>115</v>
      </c>
      <c r="D119" t="s">
        <v>14</v>
      </c>
      <c r="E119">
        <v>1072</v>
      </c>
    </row>
    <row r="120" spans="1:5" x14ac:dyDescent="0.35">
      <c r="A120" t="s">
        <v>20</v>
      </c>
      <c r="B120">
        <v>116</v>
      </c>
      <c r="D120" t="s">
        <v>14</v>
      </c>
      <c r="E120">
        <v>393</v>
      </c>
    </row>
    <row r="121" spans="1:5" x14ac:dyDescent="0.35">
      <c r="A121" t="s">
        <v>20</v>
      </c>
      <c r="B121">
        <v>116</v>
      </c>
      <c r="D121" t="s">
        <v>14</v>
      </c>
      <c r="E121">
        <v>1257</v>
      </c>
    </row>
    <row r="122" spans="1:5" x14ac:dyDescent="0.35">
      <c r="A122" t="s">
        <v>20</v>
      </c>
      <c r="B122">
        <v>117</v>
      </c>
      <c r="D122" t="s">
        <v>14</v>
      </c>
      <c r="E122">
        <v>328</v>
      </c>
    </row>
    <row r="123" spans="1:5" x14ac:dyDescent="0.35">
      <c r="A123" t="s">
        <v>20</v>
      </c>
      <c r="B123">
        <v>117</v>
      </c>
      <c r="D123" t="s">
        <v>14</v>
      </c>
      <c r="E123">
        <v>147</v>
      </c>
    </row>
    <row r="124" spans="1:5" x14ac:dyDescent="0.35">
      <c r="A124" t="s">
        <v>20</v>
      </c>
      <c r="B124">
        <v>119</v>
      </c>
      <c r="D124" t="s">
        <v>14</v>
      </c>
      <c r="E124">
        <v>830</v>
      </c>
    </row>
    <row r="125" spans="1:5" x14ac:dyDescent="0.35">
      <c r="A125" t="s">
        <v>20</v>
      </c>
      <c r="B125">
        <v>121</v>
      </c>
      <c r="D125" t="s">
        <v>14</v>
      </c>
      <c r="E125">
        <v>331</v>
      </c>
    </row>
    <row r="126" spans="1:5" x14ac:dyDescent="0.35">
      <c r="A126" t="s">
        <v>20</v>
      </c>
      <c r="B126">
        <v>121</v>
      </c>
      <c r="D126" t="s">
        <v>14</v>
      </c>
      <c r="E126">
        <v>25</v>
      </c>
    </row>
    <row r="127" spans="1:5" x14ac:dyDescent="0.35">
      <c r="A127" t="s">
        <v>20</v>
      </c>
      <c r="B127">
        <v>121</v>
      </c>
      <c r="D127" t="s">
        <v>14</v>
      </c>
      <c r="E127">
        <v>3483</v>
      </c>
    </row>
    <row r="128" spans="1:5" x14ac:dyDescent="0.35">
      <c r="A128" t="s">
        <v>20</v>
      </c>
      <c r="B128">
        <v>122</v>
      </c>
      <c r="D128" t="s">
        <v>14</v>
      </c>
      <c r="E128">
        <v>923</v>
      </c>
    </row>
    <row r="129" spans="1:5" x14ac:dyDescent="0.35">
      <c r="A129" t="s">
        <v>20</v>
      </c>
      <c r="B129">
        <v>122</v>
      </c>
      <c r="D129" t="s">
        <v>14</v>
      </c>
      <c r="E129">
        <v>1</v>
      </c>
    </row>
    <row r="130" spans="1:5" x14ac:dyDescent="0.35">
      <c r="A130" t="s">
        <v>20</v>
      </c>
      <c r="B130">
        <v>122</v>
      </c>
      <c r="D130" t="s">
        <v>14</v>
      </c>
      <c r="E130">
        <v>33</v>
      </c>
    </row>
    <row r="131" spans="1:5" x14ac:dyDescent="0.35">
      <c r="A131" t="s">
        <v>20</v>
      </c>
      <c r="B131">
        <v>122</v>
      </c>
      <c r="D131" t="s">
        <v>14</v>
      </c>
      <c r="E131">
        <v>40</v>
      </c>
    </row>
    <row r="132" spans="1:5" x14ac:dyDescent="0.35">
      <c r="A132" t="s">
        <v>20</v>
      </c>
      <c r="B132">
        <v>123</v>
      </c>
      <c r="D132" t="s">
        <v>14</v>
      </c>
      <c r="E132">
        <v>23</v>
      </c>
    </row>
    <row r="133" spans="1:5" x14ac:dyDescent="0.35">
      <c r="A133" t="s">
        <v>20</v>
      </c>
      <c r="B133">
        <v>123</v>
      </c>
      <c r="D133" t="s">
        <v>14</v>
      </c>
      <c r="E133">
        <v>75</v>
      </c>
    </row>
    <row r="134" spans="1:5" x14ac:dyDescent="0.35">
      <c r="A134" t="s">
        <v>20</v>
      </c>
      <c r="B134">
        <v>123</v>
      </c>
      <c r="D134" t="s">
        <v>14</v>
      </c>
      <c r="E134">
        <v>2176</v>
      </c>
    </row>
    <row r="135" spans="1:5" x14ac:dyDescent="0.35">
      <c r="A135" t="s">
        <v>20</v>
      </c>
      <c r="B135">
        <v>125</v>
      </c>
      <c r="D135" t="s">
        <v>14</v>
      </c>
      <c r="E135">
        <v>441</v>
      </c>
    </row>
    <row r="136" spans="1:5" x14ac:dyDescent="0.35">
      <c r="A136" t="s">
        <v>20</v>
      </c>
      <c r="B136">
        <v>126</v>
      </c>
      <c r="D136" t="s">
        <v>14</v>
      </c>
      <c r="E136">
        <v>25</v>
      </c>
    </row>
    <row r="137" spans="1:5" x14ac:dyDescent="0.35">
      <c r="A137" t="s">
        <v>20</v>
      </c>
      <c r="B137">
        <v>126</v>
      </c>
      <c r="D137" t="s">
        <v>14</v>
      </c>
      <c r="E137">
        <v>127</v>
      </c>
    </row>
    <row r="138" spans="1:5" x14ac:dyDescent="0.35">
      <c r="A138" t="s">
        <v>20</v>
      </c>
      <c r="B138">
        <v>126</v>
      </c>
      <c r="D138" t="s">
        <v>14</v>
      </c>
      <c r="E138">
        <v>355</v>
      </c>
    </row>
    <row r="139" spans="1:5" x14ac:dyDescent="0.35">
      <c r="A139" t="s">
        <v>20</v>
      </c>
      <c r="B139">
        <v>126</v>
      </c>
      <c r="D139" t="s">
        <v>14</v>
      </c>
      <c r="E139">
        <v>44</v>
      </c>
    </row>
    <row r="140" spans="1:5" x14ac:dyDescent="0.35">
      <c r="A140" t="s">
        <v>20</v>
      </c>
      <c r="B140">
        <v>126</v>
      </c>
      <c r="D140" t="s">
        <v>14</v>
      </c>
      <c r="E140">
        <v>67</v>
      </c>
    </row>
    <row r="141" spans="1:5" x14ac:dyDescent="0.35">
      <c r="A141" t="s">
        <v>20</v>
      </c>
      <c r="B141">
        <v>127</v>
      </c>
      <c r="D141" t="s">
        <v>14</v>
      </c>
      <c r="E141">
        <v>1068</v>
      </c>
    </row>
    <row r="142" spans="1:5" x14ac:dyDescent="0.35">
      <c r="A142" t="s">
        <v>20</v>
      </c>
      <c r="B142">
        <v>127</v>
      </c>
      <c r="D142" t="s">
        <v>14</v>
      </c>
      <c r="E142">
        <v>424</v>
      </c>
    </row>
    <row r="143" spans="1:5" x14ac:dyDescent="0.35">
      <c r="A143" t="s">
        <v>20</v>
      </c>
      <c r="B143">
        <v>128</v>
      </c>
      <c r="D143" t="s">
        <v>14</v>
      </c>
      <c r="E143">
        <v>151</v>
      </c>
    </row>
    <row r="144" spans="1:5" x14ac:dyDescent="0.35">
      <c r="A144" t="s">
        <v>20</v>
      </c>
      <c r="B144">
        <v>128</v>
      </c>
      <c r="D144" t="s">
        <v>14</v>
      </c>
      <c r="E144">
        <v>1608</v>
      </c>
    </row>
    <row r="145" spans="1:5" x14ac:dyDescent="0.35">
      <c r="A145" t="s">
        <v>20</v>
      </c>
      <c r="B145">
        <v>129</v>
      </c>
      <c r="D145" t="s">
        <v>14</v>
      </c>
      <c r="E145">
        <v>941</v>
      </c>
    </row>
    <row r="146" spans="1:5" x14ac:dyDescent="0.35">
      <c r="A146" t="s">
        <v>20</v>
      </c>
      <c r="B146">
        <v>129</v>
      </c>
      <c r="D146" t="s">
        <v>14</v>
      </c>
      <c r="E146">
        <v>1</v>
      </c>
    </row>
    <row r="147" spans="1:5" x14ac:dyDescent="0.35">
      <c r="A147" t="s">
        <v>20</v>
      </c>
      <c r="B147">
        <v>130</v>
      </c>
      <c r="D147" t="s">
        <v>14</v>
      </c>
      <c r="E147">
        <v>40</v>
      </c>
    </row>
    <row r="148" spans="1:5" x14ac:dyDescent="0.35">
      <c r="A148" t="s">
        <v>20</v>
      </c>
      <c r="B148">
        <v>130</v>
      </c>
      <c r="D148" t="s">
        <v>14</v>
      </c>
      <c r="E148">
        <v>3015</v>
      </c>
    </row>
    <row r="149" spans="1:5" x14ac:dyDescent="0.35">
      <c r="A149" t="s">
        <v>20</v>
      </c>
      <c r="B149">
        <v>131</v>
      </c>
      <c r="D149" t="s">
        <v>14</v>
      </c>
      <c r="E149">
        <v>435</v>
      </c>
    </row>
    <row r="150" spans="1:5" x14ac:dyDescent="0.35">
      <c r="A150" t="s">
        <v>20</v>
      </c>
      <c r="B150">
        <v>131</v>
      </c>
      <c r="D150" t="s">
        <v>14</v>
      </c>
      <c r="E150">
        <v>714</v>
      </c>
    </row>
    <row r="151" spans="1:5" x14ac:dyDescent="0.35">
      <c r="A151" t="s">
        <v>20</v>
      </c>
      <c r="B151">
        <v>131</v>
      </c>
      <c r="D151" t="s">
        <v>14</v>
      </c>
      <c r="E151">
        <v>5497</v>
      </c>
    </row>
    <row r="152" spans="1:5" x14ac:dyDescent="0.35">
      <c r="A152" t="s">
        <v>20</v>
      </c>
      <c r="B152">
        <v>131</v>
      </c>
      <c r="D152" t="s">
        <v>14</v>
      </c>
      <c r="E152">
        <v>418</v>
      </c>
    </row>
    <row r="153" spans="1:5" x14ac:dyDescent="0.35">
      <c r="A153" t="s">
        <v>20</v>
      </c>
      <c r="B153">
        <v>131</v>
      </c>
      <c r="D153" t="s">
        <v>14</v>
      </c>
      <c r="E153">
        <v>1439</v>
      </c>
    </row>
    <row r="154" spans="1:5" x14ac:dyDescent="0.35">
      <c r="A154" t="s">
        <v>20</v>
      </c>
      <c r="B154">
        <v>132</v>
      </c>
      <c r="D154" t="s">
        <v>14</v>
      </c>
      <c r="E154">
        <v>15</v>
      </c>
    </row>
    <row r="155" spans="1:5" x14ac:dyDescent="0.35">
      <c r="A155" t="s">
        <v>20</v>
      </c>
      <c r="B155">
        <v>132</v>
      </c>
      <c r="D155" t="s">
        <v>14</v>
      </c>
      <c r="E155">
        <v>1999</v>
      </c>
    </row>
    <row r="156" spans="1:5" x14ac:dyDescent="0.35">
      <c r="A156" t="s">
        <v>20</v>
      </c>
      <c r="B156">
        <v>132</v>
      </c>
      <c r="D156" t="s">
        <v>14</v>
      </c>
      <c r="E156">
        <v>118</v>
      </c>
    </row>
    <row r="157" spans="1:5" x14ac:dyDescent="0.35">
      <c r="A157" t="s">
        <v>20</v>
      </c>
      <c r="B157">
        <v>133</v>
      </c>
      <c r="D157" t="s">
        <v>14</v>
      </c>
      <c r="E157">
        <v>162</v>
      </c>
    </row>
    <row r="158" spans="1:5" x14ac:dyDescent="0.35">
      <c r="A158" t="s">
        <v>20</v>
      </c>
      <c r="B158">
        <v>133</v>
      </c>
      <c r="D158" t="s">
        <v>14</v>
      </c>
      <c r="E158">
        <v>83</v>
      </c>
    </row>
    <row r="159" spans="1:5" x14ac:dyDescent="0.35">
      <c r="A159" t="s">
        <v>20</v>
      </c>
      <c r="B159">
        <v>133</v>
      </c>
      <c r="D159" t="s">
        <v>14</v>
      </c>
      <c r="E159">
        <v>747</v>
      </c>
    </row>
    <row r="160" spans="1:5" x14ac:dyDescent="0.35">
      <c r="A160" t="s">
        <v>20</v>
      </c>
      <c r="B160">
        <v>134</v>
      </c>
      <c r="D160" t="s">
        <v>14</v>
      </c>
      <c r="E160">
        <v>84</v>
      </c>
    </row>
    <row r="161" spans="1:5" x14ac:dyDescent="0.35">
      <c r="A161" t="s">
        <v>20</v>
      </c>
      <c r="B161">
        <v>134</v>
      </c>
      <c r="D161" t="s">
        <v>14</v>
      </c>
      <c r="E161">
        <v>91</v>
      </c>
    </row>
    <row r="162" spans="1:5" x14ac:dyDescent="0.35">
      <c r="A162" t="s">
        <v>20</v>
      </c>
      <c r="B162">
        <v>134</v>
      </c>
      <c r="D162" t="s">
        <v>14</v>
      </c>
      <c r="E162">
        <v>792</v>
      </c>
    </row>
    <row r="163" spans="1:5" x14ac:dyDescent="0.35">
      <c r="A163" t="s">
        <v>20</v>
      </c>
      <c r="B163">
        <v>135</v>
      </c>
      <c r="D163" t="s">
        <v>14</v>
      </c>
      <c r="E163">
        <v>32</v>
      </c>
    </row>
    <row r="164" spans="1:5" x14ac:dyDescent="0.35">
      <c r="A164" t="s">
        <v>20</v>
      </c>
      <c r="B164">
        <v>135</v>
      </c>
      <c r="D164" t="s">
        <v>14</v>
      </c>
      <c r="E164">
        <v>186</v>
      </c>
    </row>
    <row r="165" spans="1:5" x14ac:dyDescent="0.35">
      <c r="A165" t="s">
        <v>20</v>
      </c>
      <c r="B165">
        <v>135</v>
      </c>
      <c r="D165" t="s">
        <v>14</v>
      </c>
      <c r="E165">
        <v>605</v>
      </c>
    </row>
    <row r="166" spans="1:5" x14ac:dyDescent="0.35">
      <c r="A166" t="s">
        <v>20</v>
      </c>
      <c r="B166">
        <v>136</v>
      </c>
      <c r="D166" t="s">
        <v>14</v>
      </c>
      <c r="E166">
        <v>1</v>
      </c>
    </row>
    <row r="167" spans="1:5" x14ac:dyDescent="0.35">
      <c r="A167" t="s">
        <v>20</v>
      </c>
      <c r="B167">
        <v>137</v>
      </c>
      <c r="D167" t="s">
        <v>14</v>
      </c>
      <c r="E167">
        <v>31</v>
      </c>
    </row>
    <row r="168" spans="1:5" x14ac:dyDescent="0.35">
      <c r="A168" t="s">
        <v>20</v>
      </c>
      <c r="B168">
        <v>137</v>
      </c>
      <c r="D168" t="s">
        <v>14</v>
      </c>
      <c r="E168">
        <v>1181</v>
      </c>
    </row>
    <row r="169" spans="1:5" x14ac:dyDescent="0.35">
      <c r="A169" t="s">
        <v>20</v>
      </c>
      <c r="B169">
        <v>138</v>
      </c>
      <c r="D169" t="s">
        <v>14</v>
      </c>
      <c r="E169">
        <v>39</v>
      </c>
    </row>
    <row r="170" spans="1:5" x14ac:dyDescent="0.35">
      <c r="A170" t="s">
        <v>20</v>
      </c>
      <c r="B170">
        <v>138</v>
      </c>
      <c r="D170" t="s">
        <v>14</v>
      </c>
      <c r="E170">
        <v>46</v>
      </c>
    </row>
    <row r="171" spans="1:5" x14ac:dyDescent="0.35">
      <c r="A171" t="s">
        <v>20</v>
      </c>
      <c r="B171">
        <v>138</v>
      </c>
      <c r="D171" t="s">
        <v>14</v>
      </c>
      <c r="E171">
        <v>105</v>
      </c>
    </row>
    <row r="172" spans="1:5" x14ac:dyDescent="0.35">
      <c r="A172" t="s">
        <v>20</v>
      </c>
      <c r="B172">
        <v>139</v>
      </c>
      <c r="D172" t="s">
        <v>14</v>
      </c>
      <c r="E172">
        <v>535</v>
      </c>
    </row>
    <row r="173" spans="1:5" x14ac:dyDescent="0.35">
      <c r="A173" t="s">
        <v>20</v>
      </c>
      <c r="B173">
        <v>139</v>
      </c>
      <c r="D173" t="s">
        <v>14</v>
      </c>
      <c r="E173">
        <v>16</v>
      </c>
    </row>
    <row r="174" spans="1:5" x14ac:dyDescent="0.35">
      <c r="A174" t="s">
        <v>20</v>
      </c>
      <c r="B174">
        <v>140</v>
      </c>
      <c r="D174" t="s">
        <v>14</v>
      </c>
      <c r="E174">
        <v>575</v>
      </c>
    </row>
    <row r="175" spans="1:5" x14ac:dyDescent="0.35">
      <c r="A175" t="s">
        <v>20</v>
      </c>
      <c r="B175">
        <v>140</v>
      </c>
      <c r="D175" t="s">
        <v>14</v>
      </c>
      <c r="E175">
        <v>1120</v>
      </c>
    </row>
    <row r="176" spans="1:5" x14ac:dyDescent="0.35">
      <c r="A176" t="s">
        <v>20</v>
      </c>
      <c r="B176">
        <v>140</v>
      </c>
      <c r="D176" t="s">
        <v>14</v>
      </c>
      <c r="E176">
        <v>113</v>
      </c>
    </row>
    <row r="177" spans="1:5" x14ac:dyDescent="0.35">
      <c r="A177" t="s">
        <v>20</v>
      </c>
      <c r="B177">
        <v>142</v>
      </c>
      <c r="D177" t="s">
        <v>14</v>
      </c>
      <c r="E177">
        <v>1538</v>
      </c>
    </row>
    <row r="178" spans="1:5" x14ac:dyDescent="0.35">
      <c r="A178" t="s">
        <v>20</v>
      </c>
      <c r="B178">
        <v>142</v>
      </c>
      <c r="D178" t="s">
        <v>14</v>
      </c>
      <c r="E178">
        <v>9</v>
      </c>
    </row>
    <row r="179" spans="1:5" x14ac:dyDescent="0.35">
      <c r="A179" t="s">
        <v>20</v>
      </c>
      <c r="B179">
        <v>142</v>
      </c>
      <c r="D179" t="s">
        <v>14</v>
      </c>
      <c r="E179">
        <v>554</v>
      </c>
    </row>
    <row r="180" spans="1:5" x14ac:dyDescent="0.35">
      <c r="A180" t="s">
        <v>20</v>
      </c>
      <c r="B180">
        <v>142</v>
      </c>
      <c r="D180" t="s">
        <v>14</v>
      </c>
      <c r="E180">
        <v>648</v>
      </c>
    </row>
    <row r="181" spans="1:5" x14ac:dyDescent="0.35">
      <c r="A181" t="s">
        <v>20</v>
      </c>
      <c r="B181">
        <v>143</v>
      </c>
      <c r="D181" t="s">
        <v>14</v>
      </c>
      <c r="E181">
        <v>21</v>
      </c>
    </row>
    <row r="182" spans="1:5" x14ac:dyDescent="0.35">
      <c r="A182" t="s">
        <v>20</v>
      </c>
      <c r="B182">
        <v>144</v>
      </c>
      <c r="D182" t="s">
        <v>14</v>
      </c>
      <c r="E182">
        <v>54</v>
      </c>
    </row>
    <row r="183" spans="1:5" x14ac:dyDescent="0.35">
      <c r="A183" t="s">
        <v>20</v>
      </c>
      <c r="B183">
        <v>144</v>
      </c>
      <c r="D183" t="s">
        <v>14</v>
      </c>
      <c r="E183">
        <v>120</v>
      </c>
    </row>
    <row r="184" spans="1:5" x14ac:dyDescent="0.35">
      <c r="A184" t="s">
        <v>20</v>
      </c>
      <c r="B184">
        <v>144</v>
      </c>
      <c r="D184" t="s">
        <v>14</v>
      </c>
      <c r="E184">
        <v>579</v>
      </c>
    </row>
    <row r="185" spans="1:5" x14ac:dyDescent="0.35">
      <c r="A185" t="s">
        <v>20</v>
      </c>
      <c r="B185">
        <v>144</v>
      </c>
      <c r="D185" t="s">
        <v>14</v>
      </c>
      <c r="E185">
        <v>2072</v>
      </c>
    </row>
    <row r="186" spans="1:5" x14ac:dyDescent="0.35">
      <c r="A186" t="s">
        <v>20</v>
      </c>
      <c r="B186">
        <v>146</v>
      </c>
      <c r="D186" t="s">
        <v>14</v>
      </c>
      <c r="E186">
        <v>0</v>
      </c>
    </row>
    <row r="187" spans="1:5" x14ac:dyDescent="0.35">
      <c r="A187" t="s">
        <v>20</v>
      </c>
      <c r="B187">
        <v>147</v>
      </c>
      <c r="D187" t="s">
        <v>14</v>
      </c>
      <c r="E187">
        <v>1796</v>
      </c>
    </row>
    <row r="188" spans="1:5" x14ac:dyDescent="0.35">
      <c r="A188" t="s">
        <v>20</v>
      </c>
      <c r="B188">
        <v>147</v>
      </c>
      <c r="D188" t="s">
        <v>14</v>
      </c>
      <c r="E188">
        <v>62</v>
      </c>
    </row>
    <row r="189" spans="1:5" x14ac:dyDescent="0.35">
      <c r="A189" t="s">
        <v>20</v>
      </c>
      <c r="B189">
        <v>147</v>
      </c>
      <c r="D189" t="s">
        <v>14</v>
      </c>
      <c r="E189">
        <v>347</v>
      </c>
    </row>
    <row r="190" spans="1:5" x14ac:dyDescent="0.35">
      <c r="A190" t="s">
        <v>20</v>
      </c>
      <c r="B190">
        <v>148</v>
      </c>
      <c r="D190" t="s">
        <v>14</v>
      </c>
      <c r="E190">
        <v>19</v>
      </c>
    </row>
    <row r="191" spans="1:5" x14ac:dyDescent="0.35">
      <c r="A191" t="s">
        <v>20</v>
      </c>
      <c r="B191">
        <v>148</v>
      </c>
      <c r="D191" t="s">
        <v>14</v>
      </c>
      <c r="E191">
        <v>1258</v>
      </c>
    </row>
    <row r="192" spans="1:5" x14ac:dyDescent="0.35">
      <c r="A192" t="s">
        <v>20</v>
      </c>
      <c r="B192">
        <v>149</v>
      </c>
      <c r="D192" t="s">
        <v>14</v>
      </c>
      <c r="E192">
        <v>362</v>
      </c>
    </row>
    <row r="193" spans="1:5" x14ac:dyDescent="0.35">
      <c r="A193" t="s">
        <v>20</v>
      </c>
      <c r="B193">
        <v>149</v>
      </c>
      <c r="D193" t="s">
        <v>14</v>
      </c>
      <c r="E193">
        <v>133</v>
      </c>
    </row>
    <row r="194" spans="1:5" x14ac:dyDescent="0.35">
      <c r="A194" t="s">
        <v>20</v>
      </c>
      <c r="B194">
        <v>150</v>
      </c>
      <c r="D194" t="s">
        <v>14</v>
      </c>
      <c r="E194">
        <v>846</v>
      </c>
    </row>
    <row r="195" spans="1:5" x14ac:dyDescent="0.35">
      <c r="A195" t="s">
        <v>20</v>
      </c>
      <c r="B195">
        <v>150</v>
      </c>
      <c r="D195" t="s">
        <v>14</v>
      </c>
      <c r="E195">
        <v>10</v>
      </c>
    </row>
    <row r="196" spans="1:5" x14ac:dyDescent="0.35">
      <c r="A196" t="s">
        <v>20</v>
      </c>
      <c r="B196">
        <v>154</v>
      </c>
      <c r="D196" t="s">
        <v>14</v>
      </c>
      <c r="E196">
        <v>191</v>
      </c>
    </row>
    <row r="197" spans="1:5" x14ac:dyDescent="0.35">
      <c r="A197" t="s">
        <v>20</v>
      </c>
      <c r="B197">
        <v>154</v>
      </c>
      <c r="D197" t="s">
        <v>14</v>
      </c>
      <c r="E197">
        <v>1979</v>
      </c>
    </row>
    <row r="198" spans="1:5" x14ac:dyDescent="0.35">
      <c r="A198" t="s">
        <v>20</v>
      </c>
      <c r="B198">
        <v>154</v>
      </c>
      <c r="D198" t="s">
        <v>14</v>
      </c>
      <c r="E198">
        <v>63</v>
      </c>
    </row>
    <row r="199" spans="1:5" x14ac:dyDescent="0.35">
      <c r="A199" t="s">
        <v>20</v>
      </c>
      <c r="B199">
        <v>154</v>
      </c>
      <c r="D199" t="s">
        <v>14</v>
      </c>
      <c r="E199">
        <v>6080</v>
      </c>
    </row>
    <row r="200" spans="1:5" x14ac:dyDescent="0.35">
      <c r="A200" t="s">
        <v>20</v>
      </c>
      <c r="B200">
        <v>155</v>
      </c>
      <c r="D200" t="s">
        <v>14</v>
      </c>
      <c r="E200">
        <v>80</v>
      </c>
    </row>
    <row r="201" spans="1:5" x14ac:dyDescent="0.35">
      <c r="A201" t="s">
        <v>20</v>
      </c>
      <c r="B201">
        <v>155</v>
      </c>
      <c r="D201" t="s">
        <v>14</v>
      </c>
      <c r="E201">
        <v>9</v>
      </c>
    </row>
    <row r="202" spans="1:5" x14ac:dyDescent="0.35">
      <c r="A202" t="s">
        <v>20</v>
      </c>
      <c r="B202">
        <v>155</v>
      </c>
      <c r="D202" t="s">
        <v>14</v>
      </c>
      <c r="E202">
        <v>1784</v>
      </c>
    </row>
    <row r="203" spans="1:5" x14ac:dyDescent="0.35">
      <c r="A203" t="s">
        <v>20</v>
      </c>
      <c r="B203">
        <v>155</v>
      </c>
      <c r="D203" t="s">
        <v>14</v>
      </c>
      <c r="E203">
        <v>243</v>
      </c>
    </row>
    <row r="204" spans="1:5" x14ac:dyDescent="0.35">
      <c r="A204" t="s">
        <v>20</v>
      </c>
      <c r="B204">
        <v>156</v>
      </c>
      <c r="D204" t="s">
        <v>14</v>
      </c>
      <c r="E204">
        <v>1296</v>
      </c>
    </row>
    <row r="205" spans="1:5" x14ac:dyDescent="0.35">
      <c r="A205" t="s">
        <v>20</v>
      </c>
      <c r="B205">
        <v>156</v>
      </c>
      <c r="D205" t="s">
        <v>14</v>
      </c>
      <c r="E205">
        <v>77</v>
      </c>
    </row>
    <row r="206" spans="1:5" x14ac:dyDescent="0.35">
      <c r="A206" t="s">
        <v>20</v>
      </c>
      <c r="B206">
        <v>157</v>
      </c>
      <c r="D206" t="s">
        <v>14</v>
      </c>
      <c r="E206">
        <v>395</v>
      </c>
    </row>
    <row r="207" spans="1:5" x14ac:dyDescent="0.35">
      <c r="A207" t="s">
        <v>20</v>
      </c>
      <c r="B207">
        <v>157</v>
      </c>
      <c r="D207" t="s">
        <v>14</v>
      </c>
      <c r="E207">
        <v>49</v>
      </c>
    </row>
    <row r="208" spans="1:5" x14ac:dyDescent="0.35">
      <c r="A208" t="s">
        <v>20</v>
      </c>
      <c r="B208">
        <v>157</v>
      </c>
      <c r="D208" t="s">
        <v>14</v>
      </c>
      <c r="E208">
        <v>180</v>
      </c>
    </row>
    <row r="209" spans="1:5" x14ac:dyDescent="0.35">
      <c r="A209" t="s">
        <v>20</v>
      </c>
      <c r="B209">
        <v>157</v>
      </c>
      <c r="D209" t="s">
        <v>14</v>
      </c>
      <c r="E209">
        <v>2690</v>
      </c>
    </row>
    <row r="210" spans="1:5" x14ac:dyDescent="0.35">
      <c r="A210" t="s">
        <v>20</v>
      </c>
      <c r="B210">
        <v>157</v>
      </c>
      <c r="D210" t="s">
        <v>14</v>
      </c>
      <c r="E210">
        <v>2779</v>
      </c>
    </row>
    <row r="211" spans="1:5" x14ac:dyDescent="0.35">
      <c r="A211" t="s">
        <v>20</v>
      </c>
      <c r="B211">
        <v>158</v>
      </c>
      <c r="D211" t="s">
        <v>14</v>
      </c>
      <c r="E211">
        <v>92</v>
      </c>
    </row>
    <row r="212" spans="1:5" x14ac:dyDescent="0.35">
      <c r="A212" t="s">
        <v>20</v>
      </c>
      <c r="B212">
        <v>158</v>
      </c>
      <c r="D212" t="s">
        <v>14</v>
      </c>
      <c r="E212">
        <v>1028</v>
      </c>
    </row>
    <row r="213" spans="1:5" x14ac:dyDescent="0.35">
      <c r="A213" t="s">
        <v>20</v>
      </c>
      <c r="B213">
        <v>159</v>
      </c>
      <c r="D213" t="s">
        <v>14</v>
      </c>
      <c r="E213">
        <v>26</v>
      </c>
    </row>
    <row r="214" spans="1:5" x14ac:dyDescent="0.35">
      <c r="A214" t="s">
        <v>20</v>
      </c>
      <c r="B214">
        <v>159</v>
      </c>
      <c r="D214" t="s">
        <v>14</v>
      </c>
      <c r="E214">
        <v>1790</v>
      </c>
    </row>
    <row r="215" spans="1:5" x14ac:dyDescent="0.35">
      <c r="A215" t="s">
        <v>20</v>
      </c>
      <c r="B215">
        <v>159</v>
      </c>
      <c r="D215" t="s">
        <v>14</v>
      </c>
      <c r="E215">
        <v>37</v>
      </c>
    </row>
    <row r="216" spans="1:5" x14ac:dyDescent="0.35">
      <c r="A216" t="s">
        <v>20</v>
      </c>
      <c r="B216">
        <v>160</v>
      </c>
      <c r="D216" t="s">
        <v>14</v>
      </c>
      <c r="E216">
        <v>35</v>
      </c>
    </row>
    <row r="217" spans="1:5" x14ac:dyDescent="0.35">
      <c r="A217" t="s">
        <v>20</v>
      </c>
      <c r="B217">
        <v>160</v>
      </c>
      <c r="D217" t="s">
        <v>14</v>
      </c>
      <c r="E217">
        <v>558</v>
      </c>
    </row>
    <row r="218" spans="1:5" x14ac:dyDescent="0.35">
      <c r="A218" t="s">
        <v>20</v>
      </c>
      <c r="B218">
        <v>161</v>
      </c>
      <c r="D218" t="s">
        <v>14</v>
      </c>
      <c r="E218">
        <v>64</v>
      </c>
    </row>
    <row r="219" spans="1:5" x14ac:dyDescent="0.35">
      <c r="A219" t="s">
        <v>20</v>
      </c>
      <c r="B219">
        <v>163</v>
      </c>
      <c r="D219" t="s">
        <v>14</v>
      </c>
      <c r="E219">
        <v>245</v>
      </c>
    </row>
    <row r="220" spans="1:5" x14ac:dyDescent="0.35">
      <c r="A220" t="s">
        <v>20</v>
      </c>
      <c r="B220">
        <v>163</v>
      </c>
      <c r="D220" t="s">
        <v>14</v>
      </c>
      <c r="E220">
        <v>71</v>
      </c>
    </row>
    <row r="221" spans="1:5" x14ac:dyDescent="0.35">
      <c r="A221" t="s">
        <v>20</v>
      </c>
      <c r="B221">
        <v>164</v>
      </c>
      <c r="D221" t="s">
        <v>14</v>
      </c>
      <c r="E221">
        <v>42</v>
      </c>
    </row>
    <row r="222" spans="1:5" x14ac:dyDescent="0.35">
      <c r="A222" t="s">
        <v>20</v>
      </c>
      <c r="B222">
        <v>164</v>
      </c>
      <c r="D222" t="s">
        <v>14</v>
      </c>
      <c r="E222">
        <v>156</v>
      </c>
    </row>
    <row r="223" spans="1:5" x14ac:dyDescent="0.35">
      <c r="A223" t="s">
        <v>20</v>
      </c>
      <c r="B223">
        <v>164</v>
      </c>
      <c r="D223" t="s">
        <v>14</v>
      </c>
      <c r="E223">
        <v>1368</v>
      </c>
    </row>
    <row r="224" spans="1:5" x14ac:dyDescent="0.35">
      <c r="A224" t="s">
        <v>20</v>
      </c>
      <c r="B224">
        <v>164</v>
      </c>
      <c r="D224" t="s">
        <v>14</v>
      </c>
      <c r="E224">
        <v>102</v>
      </c>
    </row>
    <row r="225" spans="1:5" x14ac:dyDescent="0.35">
      <c r="A225" t="s">
        <v>20</v>
      </c>
      <c r="B225">
        <v>164</v>
      </c>
      <c r="D225" t="s">
        <v>14</v>
      </c>
      <c r="E225">
        <v>86</v>
      </c>
    </row>
    <row r="226" spans="1:5" x14ac:dyDescent="0.35">
      <c r="A226" t="s">
        <v>20</v>
      </c>
      <c r="B226">
        <v>165</v>
      </c>
      <c r="D226" t="s">
        <v>14</v>
      </c>
      <c r="E226">
        <v>253</v>
      </c>
    </row>
    <row r="227" spans="1:5" x14ac:dyDescent="0.35">
      <c r="A227" t="s">
        <v>20</v>
      </c>
      <c r="B227">
        <v>165</v>
      </c>
      <c r="D227" t="s">
        <v>14</v>
      </c>
      <c r="E227">
        <v>157</v>
      </c>
    </row>
    <row r="228" spans="1:5" x14ac:dyDescent="0.35">
      <c r="A228" t="s">
        <v>20</v>
      </c>
      <c r="B228">
        <v>165</v>
      </c>
      <c r="D228" t="s">
        <v>14</v>
      </c>
      <c r="E228">
        <v>183</v>
      </c>
    </row>
    <row r="229" spans="1:5" x14ac:dyDescent="0.35">
      <c r="A229" t="s">
        <v>20</v>
      </c>
      <c r="B229">
        <v>165</v>
      </c>
      <c r="D229" t="s">
        <v>14</v>
      </c>
      <c r="E229">
        <v>82</v>
      </c>
    </row>
    <row r="230" spans="1:5" x14ac:dyDescent="0.35">
      <c r="A230" t="s">
        <v>20</v>
      </c>
      <c r="B230">
        <v>166</v>
      </c>
      <c r="D230" t="s">
        <v>14</v>
      </c>
      <c r="E230">
        <v>1</v>
      </c>
    </row>
    <row r="231" spans="1:5" x14ac:dyDescent="0.35">
      <c r="A231" t="s">
        <v>20</v>
      </c>
      <c r="B231">
        <v>168</v>
      </c>
      <c r="D231" t="s">
        <v>14</v>
      </c>
      <c r="E231">
        <v>1198</v>
      </c>
    </row>
    <row r="232" spans="1:5" x14ac:dyDescent="0.35">
      <c r="A232" t="s">
        <v>20</v>
      </c>
      <c r="B232">
        <v>168</v>
      </c>
      <c r="D232" t="s">
        <v>14</v>
      </c>
      <c r="E232">
        <v>648</v>
      </c>
    </row>
    <row r="233" spans="1:5" x14ac:dyDescent="0.35">
      <c r="A233" t="s">
        <v>20</v>
      </c>
      <c r="B233">
        <v>169</v>
      </c>
      <c r="D233" t="s">
        <v>14</v>
      </c>
      <c r="E233">
        <v>64</v>
      </c>
    </row>
    <row r="234" spans="1:5" x14ac:dyDescent="0.35">
      <c r="A234" t="s">
        <v>20</v>
      </c>
      <c r="B234">
        <v>170</v>
      </c>
      <c r="D234" t="s">
        <v>14</v>
      </c>
      <c r="E234">
        <v>62</v>
      </c>
    </row>
    <row r="235" spans="1:5" x14ac:dyDescent="0.35">
      <c r="A235" t="s">
        <v>20</v>
      </c>
      <c r="B235">
        <v>170</v>
      </c>
      <c r="D235" t="s">
        <v>14</v>
      </c>
      <c r="E235">
        <v>750</v>
      </c>
    </row>
    <row r="236" spans="1:5" x14ac:dyDescent="0.35">
      <c r="A236" t="s">
        <v>20</v>
      </c>
      <c r="B236">
        <v>170</v>
      </c>
      <c r="D236" t="s">
        <v>14</v>
      </c>
      <c r="E236">
        <v>105</v>
      </c>
    </row>
    <row r="237" spans="1:5" x14ac:dyDescent="0.35">
      <c r="A237" t="s">
        <v>20</v>
      </c>
      <c r="B237">
        <v>172</v>
      </c>
      <c r="D237" t="s">
        <v>14</v>
      </c>
      <c r="E237">
        <v>2604</v>
      </c>
    </row>
    <row r="238" spans="1:5" x14ac:dyDescent="0.35">
      <c r="A238" t="s">
        <v>20</v>
      </c>
      <c r="B238">
        <v>173</v>
      </c>
      <c r="D238" t="s">
        <v>14</v>
      </c>
      <c r="E238">
        <v>65</v>
      </c>
    </row>
    <row r="239" spans="1:5" x14ac:dyDescent="0.35">
      <c r="A239" t="s">
        <v>20</v>
      </c>
      <c r="B239">
        <v>174</v>
      </c>
      <c r="D239" t="s">
        <v>14</v>
      </c>
      <c r="E239">
        <v>94</v>
      </c>
    </row>
    <row r="240" spans="1:5" x14ac:dyDescent="0.35">
      <c r="A240" t="s">
        <v>20</v>
      </c>
      <c r="B240">
        <v>174</v>
      </c>
      <c r="D240" t="s">
        <v>14</v>
      </c>
      <c r="E240">
        <v>257</v>
      </c>
    </row>
    <row r="241" spans="1:5" x14ac:dyDescent="0.35">
      <c r="A241" t="s">
        <v>20</v>
      </c>
      <c r="B241">
        <v>175</v>
      </c>
      <c r="D241" t="s">
        <v>14</v>
      </c>
      <c r="E241">
        <v>2928</v>
      </c>
    </row>
    <row r="242" spans="1:5" x14ac:dyDescent="0.35">
      <c r="A242" t="s">
        <v>20</v>
      </c>
      <c r="B242">
        <v>176</v>
      </c>
      <c r="D242" t="s">
        <v>14</v>
      </c>
      <c r="E242">
        <v>4697</v>
      </c>
    </row>
    <row r="243" spans="1:5" x14ac:dyDescent="0.35">
      <c r="A243" t="s">
        <v>20</v>
      </c>
      <c r="B243">
        <v>179</v>
      </c>
      <c r="D243" t="s">
        <v>14</v>
      </c>
      <c r="E243">
        <v>2915</v>
      </c>
    </row>
    <row r="244" spans="1:5" x14ac:dyDescent="0.35">
      <c r="A244" t="s">
        <v>20</v>
      </c>
      <c r="B244">
        <v>180</v>
      </c>
      <c r="D244" t="s">
        <v>14</v>
      </c>
      <c r="E244">
        <v>18</v>
      </c>
    </row>
    <row r="245" spans="1:5" x14ac:dyDescent="0.35">
      <c r="A245" t="s">
        <v>20</v>
      </c>
      <c r="B245">
        <v>180</v>
      </c>
      <c r="D245" t="s">
        <v>14</v>
      </c>
      <c r="E245">
        <v>602</v>
      </c>
    </row>
    <row r="246" spans="1:5" x14ac:dyDescent="0.35">
      <c r="A246" t="s">
        <v>20</v>
      </c>
      <c r="B246">
        <v>180</v>
      </c>
      <c r="D246" t="s">
        <v>14</v>
      </c>
      <c r="E246">
        <v>1</v>
      </c>
    </row>
    <row r="247" spans="1:5" x14ac:dyDescent="0.35">
      <c r="A247" t="s">
        <v>20</v>
      </c>
      <c r="B247">
        <v>180</v>
      </c>
      <c r="D247" t="s">
        <v>14</v>
      </c>
      <c r="E247">
        <v>3868</v>
      </c>
    </row>
    <row r="248" spans="1:5" x14ac:dyDescent="0.35">
      <c r="A248" t="s">
        <v>20</v>
      </c>
      <c r="B248">
        <v>181</v>
      </c>
      <c r="D248" t="s">
        <v>14</v>
      </c>
      <c r="E248">
        <v>504</v>
      </c>
    </row>
    <row r="249" spans="1:5" x14ac:dyDescent="0.35">
      <c r="A249" t="s">
        <v>20</v>
      </c>
      <c r="B249">
        <v>181</v>
      </c>
      <c r="D249" t="s">
        <v>14</v>
      </c>
      <c r="E249">
        <v>14</v>
      </c>
    </row>
    <row r="250" spans="1:5" x14ac:dyDescent="0.35">
      <c r="A250" t="s">
        <v>20</v>
      </c>
      <c r="B250">
        <v>182</v>
      </c>
      <c r="D250" t="s">
        <v>14</v>
      </c>
      <c r="E250">
        <v>750</v>
      </c>
    </row>
    <row r="251" spans="1:5" x14ac:dyDescent="0.35">
      <c r="A251" t="s">
        <v>20</v>
      </c>
      <c r="B251">
        <v>183</v>
      </c>
      <c r="D251" t="s">
        <v>14</v>
      </c>
      <c r="E251">
        <v>77</v>
      </c>
    </row>
    <row r="252" spans="1:5" x14ac:dyDescent="0.35">
      <c r="A252" t="s">
        <v>20</v>
      </c>
      <c r="B252">
        <v>183</v>
      </c>
      <c r="D252" t="s">
        <v>14</v>
      </c>
      <c r="E252">
        <v>752</v>
      </c>
    </row>
    <row r="253" spans="1:5" x14ac:dyDescent="0.35">
      <c r="A253" t="s">
        <v>20</v>
      </c>
      <c r="B253">
        <v>184</v>
      </c>
      <c r="D253" t="s">
        <v>14</v>
      </c>
      <c r="E253">
        <v>131</v>
      </c>
    </row>
    <row r="254" spans="1:5" x14ac:dyDescent="0.35">
      <c r="A254" t="s">
        <v>20</v>
      </c>
      <c r="B254">
        <v>185</v>
      </c>
      <c r="D254" t="s">
        <v>14</v>
      </c>
      <c r="E254">
        <v>87</v>
      </c>
    </row>
    <row r="255" spans="1:5" x14ac:dyDescent="0.35">
      <c r="A255" t="s">
        <v>20</v>
      </c>
      <c r="B255">
        <v>186</v>
      </c>
      <c r="D255" t="s">
        <v>14</v>
      </c>
      <c r="E255">
        <v>1063</v>
      </c>
    </row>
    <row r="256" spans="1:5" x14ac:dyDescent="0.35">
      <c r="A256" t="s">
        <v>20</v>
      </c>
      <c r="B256">
        <v>186</v>
      </c>
      <c r="D256" t="s">
        <v>14</v>
      </c>
      <c r="E256">
        <v>76</v>
      </c>
    </row>
    <row r="257" spans="1:5" x14ac:dyDescent="0.35">
      <c r="A257" t="s">
        <v>20</v>
      </c>
      <c r="B257">
        <v>186</v>
      </c>
      <c r="D257" t="s">
        <v>14</v>
      </c>
      <c r="E257">
        <v>4428</v>
      </c>
    </row>
    <row r="258" spans="1:5" x14ac:dyDescent="0.35">
      <c r="A258" t="s">
        <v>20</v>
      </c>
      <c r="B258">
        <v>186</v>
      </c>
      <c r="D258" t="s">
        <v>14</v>
      </c>
      <c r="E258">
        <v>58</v>
      </c>
    </row>
    <row r="259" spans="1:5" x14ac:dyDescent="0.35">
      <c r="A259" t="s">
        <v>20</v>
      </c>
      <c r="B259">
        <v>186</v>
      </c>
      <c r="D259" t="s">
        <v>14</v>
      </c>
      <c r="E259">
        <v>111</v>
      </c>
    </row>
    <row r="260" spans="1:5" x14ac:dyDescent="0.35">
      <c r="A260" t="s">
        <v>20</v>
      </c>
      <c r="B260">
        <v>187</v>
      </c>
      <c r="D260" t="s">
        <v>14</v>
      </c>
      <c r="E260">
        <v>2955</v>
      </c>
    </row>
    <row r="261" spans="1:5" x14ac:dyDescent="0.35">
      <c r="A261" t="s">
        <v>20</v>
      </c>
      <c r="B261">
        <v>189</v>
      </c>
      <c r="D261" t="s">
        <v>14</v>
      </c>
      <c r="E261">
        <v>1657</v>
      </c>
    </row>
    <row r="262" spans="1:5" x14ac:dyDescent="0.35">
      <c r="A262" t="s">
        <v>20</v>
      </c>
      <c r="B262">
        <v>189</v>
      </c>
      <c r="D262" t="s">
        <v>14</v>
      </c>
      <c r="E262">
        <v>926</v>
      </c>
    </row>
    <row r="263" spans="1:5" x14ac:dyDescent="0.35">
      <c r="A263" t="s">
        <v>20</v>
      </c>
      <c r="B263">
        <v>190</v>
      </c>
      <c r="D263" t="s">
        <v>14</v>
      </c>
      <c r="E263">
        <v>77</v>
      </c>
    </row>
    <row r="264" spans="1:5" x14ac:dyDescent="0.35">
      <c r="A264" t="s">
        <v>20</v>
      </c>
      <c r="B264">
        <v>190</v>
      </c>
      <c r="D264" t="s">
        <v>14</v>
      </c>
      <c r="E264">
        <v>1748</v>
      </c>
    </row>
    <row r="265" spans="1:5" x14ac:dyDescent="0.35">
      <c r="A265" t="s">
        <v>20</v>
      </c>
      <c r="B265">
        <v>191</v>
      </c>
      <c r="D265" t="s">
        <v>14</v>
      </c>
      <c r="E265">
        <v>79</v>
      </c>
    </row>
    <row r="266" spans="1:5" x14ac:dyDescent="0.35">
      <c r="A266" t="s">
        <v>20</v>
      </c>
      <c r="B266">
        <v>191</v>
      </c>
      <c r="D266" t="s">
        <v>14</v>
      </c>
      <c r="E266">
        <v>889</v>
      </c>
    </row>
    <row r="267" spans="1:5" x14ac:dyDescent="0.35">
      <c r="A267" t="s">
        <v>20</v>
      </c>
      <c r="B267">
        <v>191</v>
      </c>
      <c r="D267" t="s">
        <v>14</v>
      </c>
      <c r="E267">
        <v>56</v>
      </c>
    </row>
    <row r="268" spans="1:5" x14ac:dyDescent="0.35">
      <c r="A268" t="s">
        <v>20</v>
      </c>
      <c r="B268">
        <v>192</v>
      </c>
      <c r="D268" t="s">
        <v>14</v>
      </c>
      <c r="E268">
        <v>1</v>
      </c>
    </row>
    <row r="269" spans="1:5" x14ac:dyDescent="0.35">
      <c r="A269" t="s">
        <v>20</v>
      </c>
      <c r="B269">
        <v>192</v>
      </c>
      <c r="D269" t="s">
        <v>14</v>
      </c>
      <c r="E269">
        <v>83</v>
      </c>
    </row>
    <row r="270" spans="1:5" x14ac:dyDescent="0.35">
      <c r="A270" t="s">
        <v>20</v>
      </c>
      <c r="B270">
        <v>193</v>
      </c>
      <c r="D270" t="s">
        <v>14</v>
      </c>
      <c r="E270">
        <v>2025</v>
      </c>
    </row>
    <row r="271" spans="1:5" x14ac:dyDescent="0.35">
      <c r="A271" t="s">
        <v>20</v>
      </c>
      <c r="B271">
        <v>194</v>
      </c>
      <c r="D271" t="s">
        <v>14</v>
      </c>
      <c r="E271">
        <v>14</v>
      </c>
    </row>
    <row r="272" spans="1:5" x14ac:dyDescent="0.35">
      <c r="A272" t="s">
        <v>20</v>
      </c>
      <c r="B272">
        <v>194</v>
      </c>
      <c r="D272" t="s">
        <v>14</v>
      </c>
      <c r="E272">
        <v>656</v>
      </c>
    </row>
    <row r="273" spans="1:5" x14ac:dyDescent="0.35">
      <c r="A273" t="s">
        <v>20</v>
      </c>
      <c r="B273">
        <v>194</v>
      </c>
      <c r="D273" t="s">
        <v>14</v>
      </c>
      <c r="E273">
        <v>1596</v>
      </c>
    </row>
    <row r="274" spans="1:5" x14ac:dyDescent="0.35">
      <c r="A274" t="s">
        <v>20</v>
      </c>
      <c r="B274">
        <v>194</v>
      </c>
      <c r="D274" t="s">
        <v>14</v>
      </c>
      <c r="E274">
        <v>10</v>
      </c>
    </row>
    <row r="275" spans="1:5" x14ac:dyDescent="0.35">
      <c r="A275" t="s">
        <v>20</v>
      </c>
      <c r="B275">
        <v>195</v>
      </c>
      <c r="D275" t="s">
        <v>14</v>
      </c>
      <c r="E275">
        <v>1121</v>
      </c>
    </row>
    <row r="276" spans="1:5" x14ac:dyDescent="0.35">
      <c r="A276" t="s">
        <v>20</v>
      </c>
      <c r="B276">
        <v>195</v>
      </c>
      <c r="D276" t="s">
        <v>14</v>
      </c>
      <c r="E276">
        <v>15</v>
      </c>
    </row>
    <row r="277" spans="1:5" x14ac:dyDescent="0.35">
      <c r="A277" t="s">
        <v>20</v>
      </c>
      <c r="B277">
        <v>196</v>
      </c>
      <c r="D277" t="s">
        <v>14</v>
      </c>
      <c r="E277">
        <v>191</v>
      </c>
    </row>
    <row r="278" spans="1:5" x14ac:dyDescent="0.35">
      <c r="A278" t="s">
        <v>20</v>
      </c>
      <c r="B278">
        <v>198</v>
      </c>
      <c r="D278" t="s">
        <v>14</v>
      </c>
      <c r="E278">
        <v>16</v>
      </c>
    </row>
    <row r="279" spans="1:5" x14ac:dyDescent="0.35">
      <c r="A279" t="s">
        <v>20</v>
      </c>
      <c r="B279">
        <v>198</v>
      </c>
      <c r="D279" t="s">
        <v>14</v>
      </c>
      <c r="E279">
        <v>17</v>
      </c>
    </row>
    <row r="280" spans="1:5" x14ac:dyDescent="0.35">
      <c r="A280" t="s">
        <v>20</v>
      </c>
      <c r="B280">
        <v>198</v>
      </c>
      <c r="D280" t="s">
        <v>14</v>
      </c>
      <c r="E280">
        <v>34</v>
      </c>
    </row>
    <row r="281" spans="1:5" x14ac:dyDescent="0.35">
      <c r="A281" t="s">
        <v>20</v>
      </c>
      <c r="B281">
        <v>199</v>
      </c>
      <c r="D281" t="s">
        <v>14</v>
      </c>
      <c r="E281">
        <v>1</v>
      </c>
    </row>
    <row r="282" spans="1:5" x14ac:dyDescent="0.35">
      <c r="A282" t="s">
        <v>20</v>
      </c>
      <c r="B282">
        <v>199</v>
      </c>
      <c r="D282" t="s">
        <v>14</v>
      </c>
      <c r="E282">
        <v>1274</v>
      </c>
    </row>
    <row r="283" spans="1:5" x14ac:dyDescent="0.35">
      <c r="A283" t="s">
        <v>20</v>
      </c>
      <c r="B283">
        <v>199</v>
      </c>
      <c r="D283" t="s">
        <v>14</v>
      </c>
      <c r="E283">
        <v>210</v>
      </c>
    </row>
    <row r="284" spans="1:5" x14ac:dyDescent="0.35">
      <c r="A284" t="s">
        <v>20</v>
      </c>
      <c r="B284">
        <v>201</v>
      </c>
      <c r="D284" t="s">
        <v>14</v>
      </c>
      <c r="E284">
        <v>248</v>
      </c>
    </row>
    <row r="285" spans="1:5" x14ac:dyDescent="0.35">
      <c r="A285" t="s">
        <v>20</v>
      </c>
      <c r="B285">
        <v>202</v>
      </c>
      <c r="D285" t="s">
        <v>14</v>
      </c>
      <c r="E285">
        <v>513</v>
      </c>
    </row>
    <row r="286" spans="1:5" x14ac:dyDescent="0.35">
      <c r="A286" t="s">
        <v>20</v>
      </c>
      <c r="B286">
        <v>202</v>
      </c>
      <c r="D286" t="s">
        <v>14</v>
      </c>
      <c r="E286">
        <v>3410</v>
      </c>
    </row>
    <row r="287" spans="1:5" x14ac:dyDescent="0.35">
      <c r="A287" t="s">
        <v>20</v>
      </c>
      <c r="B287">
        <v>203</v>
      </c>
      <c r="D287" t="s">
        <v>14</v>
      </c>
      <c r="E287">
        <v>10</v>
      </c>
    </row>
    <row r="288" spans="1:5" x14ac:dyDescent="0.35">
      <c r="A288" t="s">
        <v>20</v>
      </c>
      <c r="B288">
        <v>203</v>
      </c>
      <c r="D288" t="s">
        <v>14</v>
      </c>
      <c r="E288">
        <v>2201</v>
      </c>
    </row>
    <row r="289" spans="1:5" x14ac:dyDescent="0.35">
      <c r="A289" t="s">
        <v>20</v>
      </c>
      <c r="B289">
        <v>205</v>
      </c>
      <c r="D289" t="s">
        <v>14</v>
      </c>
      <c r="E289">
        <v>676</v>
      </c>
    </row>
    <row r="290" spans="1:5" x14ac:dyDescent="0.35">
      <c r="A290" t="s">
        <v>20</v>
      </c>
      <c r="B290">
        <v>206</v>
      </c>
      <c r="D290" t="s">
        <v>14</v>
      </c>
      <c r="E290">
        <v>831</v>
      </c>
    </row>
    <row r="291" spans="1:5" x14ac:dyDescent="0.35">
      <c r="A291" t="s">
        <v>20</v>
      </c>
      <c r="B291">
        <v>207</v>
      </c>
      <c r="D291" t="s">
        <v>14</v>
      </c>
      <c r="E291">
        <v>859</v>
      </c>
    </row>
    <row r="292" spans="1:5" x14ac:dyDescent="0.35">
      <c r="A292" t="s">
        <v>20</v>
      </c>
      <c r="B292">
        <v>207</v>
      </c>
      <c r="D292" t="s">
        <v>14</v>
      </c>
      <c r="E292">
        <v>45</v>
      </c>
    </row>
    <row r="293" spans="1:5" x14ac:dyDescent="0.35">
      <c r="A293" t="s">
        <v>20</v>
      </c>
      <c r="B293">
        <v>209</v>
      </c>
      <c r="D293" t="s">
        <v>14</v>
      </c>
      <c r="E293">
        <v>6</v>
      </c>
    </row>
    <row r="294" spans="1:5" x14ac:dyDescent="0.35">
      <c r="A294" t="s">
        <v>20</v>
      </c>
      <c r="B294">
        <v>210</v>
      </c>
      <c r="D294" t="s">
        <v>14</v>
      </c>
      <c r="E294">
        <v>7</v>
      </c>
    </row>
    <row r="295" spans="1:5" x14ac:dyDescent="0.35">
      <c r="A295" t="s">
        <v>20</v>
      </c>
      <c r="B295">
        <v>211</v>
      </c>
      <c r="D295" t="s">
        <v>14</v>
      </c>
      <c r="E295">
        <v>31</v>
      </c>
    </row>
    <row r="296" spans="1:5" x14ac:dyDescent="0.35">
      <c r="A296" t="s">
        <v>20</v>
      </c>
      <c r="B296">
        <v>211</v>
      </c>
      <c r="D296" t="s">
        <v>14</v>
      </c>
      <c r="E296">
        <v>78</v>
      </c>
    </row>
    <row r="297" spans="1:5" x14ac:dyDescent="0.35">
      <c r="A297" t="s">
        <v>20</v>
      </c>
      <c r="B297">
        <v>214</v>
      </c>
      <c r="D297" t="s">
        <v>14</v>
      </c>
      <c r="E297">
        <v>1225</v>
      </c>
    </row>
    <row r="298" spans="1:5" x14ac:dyDescent="0.35">
      <c r="A298" t="s">
        <v>20</v>
      </c>
      <c r="B298">
        <v>216</v>
      </c>
      <c r="D298" t="s">
        <v>14</v>
      </c>
      <c r="E298">
        <v>1</v>
      </c>
    </row>
    <row r="299" spans="1:5" x14ac:dyDescent="0.35">
      <c r="A299" t="s">
        <v>20</v>
      </c>
      <c r="B299">
        <v>217</v>
      </c>
      <c r="D299" t="s">
        <v>14</v>
      </c>
      <c r="E299">
        <v>67</v>
      </c>
    </row>
    <row r="300" spans="1:5" x14ac:dyDescent="0.35">
      <c r="A300" t="s">
        <v>20</v>
      </c>
      <c r="B300">
        <v>218</v>
      </c>
      <c r="D300" t="s">
        <v>14</v>
      </c>
      <c r="E300">
        <v>19</v>
      </c>
    </row>
    <row r="301" spans="1:5" x14ac:dyDescent="0.35">
      <c r="A301" t="s">
        <v>20</v>
      </c>
      <c r="B301">
        <v>218</v>
      </c>
      <c r="D301" t="s">
        <v>14</v>
      </c>
      <c r="E301">
        <v>2108</v>
      </c>
    </row>
    <row r="302" spans="1:5" x14ac:dyDescent="0.35">
      <c r="A302" t="s">
        <v>20</v>
      </c>
      <c r="B302">
        <v>219</v>
      </c>
      <c r="D302" t="s">
        <v>14</v>
      </c>
      <c r="E302">
        <v>679</v>
      </c>
    </row>
    <row r="303" spans="1:5" x14ac:dyDescent="0.35">
      <c r="A303" t="s">
        <v>20</v>
      </c>
      <c r="B303">
        <v>220</v>
      </c>
      <c r="D303" t="s">
        <v>14</v>
      </c>
      <c r="E303">
        <v>36</v>
      </c>
    </row>
    <row r="304" spans="1:5" x14ac:dyDescent="0.35">
      <c r="A304" t="s">
        <v>20</v>
      </c>
      <c r="B304">
        <v>220</v>
      </c>
      <c r="D304" t="s">
        <v>14</v>
      </c>
      <c r="E304">
        <v>47</v>
      </c>
    </row>
    <row r="305" spans="1:5" x14ac:dyDescent="0.35">
      <c r="A305" t="s">
        <v>20</v>
      </c>
      <c r="B305">
        <v>221</v>
      </c>
      <c r="D305" t="s">
        <v>14</v>
      </c>
      <c r="E305">
        <v>70</v>
      </c>
    </row>
    <row r="306" spans="1:5" x14ac:dyDescent="0.35">
      <c r="A306" t="s">
        <v>20</v>
      </c>
      <c r="B306">
        <v>221</v>
      </c>
      <c r="D306" t="s">
        <v>14</v>
      </c>
      <c r="E306">
        <v>154</v>
      </c>
    </row>
    <row r="307" spans="1:5" x14ac:dyDescent="0.35">
      <c r="A307" t="s">
        <v>20</v>
      </c>
      <c r="B307">
        <v>222</v>
      </c>
      <c r="D307" t="s">
        <v>14</v>
      </c>
      <c r="E307">
        <v>22</v>
      </c>
    </row>
    <row r="308" spans="1:5" x14ac:dyDescent="0.35">
      <c r="A308" t="s">
        <v>20</v>
      </c>
      <c r="B308">
        <v>222</v>
      </c>
      <c r="D308" t="s">
        <v>14</v>
      </c>
      <c r="E308">
        <v>1758</v>
      </c>
    </row>
    <row r="309" spans="1:5" x14ac:dyDescent="0.35">
      <c r="A309" t="s">
        <v>20</v>
      </c>
      <c r="B309">
        <v>223</v>
      </c>
      <c r="D309" t="s">
        <v>14</v>
      </c>
      <c r="E309">
        <v>94</v>
      </c>
    </row>
    <row r="310" spans="1:5" x14ac:dyDescent="0.35">
      <c r="A310" t="s">
        <v>20</v>
      </c>
      <c r="B310">
        <v>225</v>
      </c>
      <c r="D310" t="s">
        <v>14</v>
      </c>
      <c r="E310">
        <v>33</v>
      </c>
    </row>
    <row r="311" spans="1:5" x14ac:dyDescent="0.35">
      <c r="A311" t="s">
        <v>20</v>
      </c>
      <c r="B311">
        <v>226</v>
      </c>
      <c r="D311" t="s">
        <v>14</v>
      </c>
      <c r="E311">
        <v>1</v>
      </c>
    </row>
    <row r="312" spans="1:5" x14ac:dyDescent="0.35">
      <c r="A312" t="s">
        <v>20</v>
      </c>
      <c r="B312">
        <v>226</v>
      </c>
      <c r="D312" t="s">
        <v>14</v>
      </c>
      <c r="E312">
        <v>31</v>
      </c>
    </row>
    <row r="313" spans="1:5" x14ac:dyDescent="0.35">
      <c r="A313" t="s">
        <v>20</v>
      </c>
      <c r="B313">
        <v>227</v>
      </c>
      <c r="D313" t="s">
        <v>14</v>
      </c>
      <c r="E313">
        <v>35</v>
      </c>
    </row>
    <row r="314" spans="1:5" x14ac:dyDescent="0.35">
      <c r="A314" t="s">
        <v>20</v>
      </c>
      <c r="B314">
        <v>233</v>
      </c>
      <c r="D314" t="s">
        <v>14</v>
      </c>
      <c r="E314">
        <v>63</v>
      </c>
    </row>
    <row r="315" spans="1:5" x14ac:dyDescent="0.35">
      <c r="A315" t="s">
        <v>20</v>
      </c>
      <c r="B315">
        <v>234</v>
      </c>
      <c r="D315" t="s">
        <v>14</v>
      </c>
      <c r="E315">
        <v>526</v>
      </c>
    </row>
    <row r="316" spans="1:5" x14ac:dyDescent="0.35">
      <c r="A316" t="s">
        <v>20</v>
      </c>
      <c r="B316">
        <v>235</v>
      </c>
      <c r="D316" t="s">
        <v>14</v>
      </c>
      <c r="E316">
        <v>121</v>
      </c>
    </row>
    <row r="317" spans="1:5" x14ac:dyDescent="0.35">
      <c r="A317" t="s">
        <v>20</v>
      </c>
      <c r="B317">
        <v>236</v>
      </c>
      <c r="D317" t="s">
        <v>14</v>
      </c>
      <c r="E317">
        <v>67</v>
      </c>
    </row>
    <row r="318" spans="1:5" x14ac:dyDescent="0.35">
      <c r="A318" t="s">
        <v>20</v>
      </c>
      <c r="B318">
        <v>236</v>
      </c>
      <c r="D318" t="s">
        <v>14</v>
      </c>
      <c r="E318">
        <v>57</v>
      </c>
    </row>
    <row r="319" spans="1:5" x14ac:dyDescent="0.35">
      <c r="A319" t="s">
        <v>20</v>
      </c>
      <c r="B319">
        <v>237</v>
      </c>
      <c r="D319" t="s">
        <v>14</v>
      </c>
      <c r="E319">
        <v>1229</v>
      </c>
    </row>
    <row r="320" spans="1:5" x14ac:dyDescent="0.35">
      <c r="A320" t="s">
        <v>20</v>
      </c>
      <c r="B320">
        <v>238</v>
      </c>
      <c r="D320" t="s">
        <v>14</v>
      </c>
      <c r="E320">
        <v>12</v>
      </c>
    </row>
    <row r="321" spans="1:5" x14ac:dyDescent="0.35">
      <c r="A321" t="s">
        <v>20</v>
      </c>
      <c r="B321">
        <v>238</v>
      </c>
      <c r="D321" t="s">
        <v>14</v>
      </c>
      <c r="E321">
        <v>452</v>
      </c>
    </row>
    <row r="322" spans="1:5" x14ac:dyDescent="0.35">
      <c r="A322" t="s">
        <v>20</v>
      </c>
      <c r="B322">
        <v>239</v>
      </c>
      <c r="D322" t="s">
        <v>14</v>
      </c>
      <c r="E322">
        <v>1886</v>
      </c>
    </row>
    <row r="323" spans="1:5" x14ac:dyDescent="0.35">
      <c r="A323" t="s">
        <v>20</v>
      </c>
      <c r="B323">
        <v>241</v>
      </c>
      <c r="D323" t="s">
        <v>14</v>
      </c>
      <c r="E323">
        <v>1825</v>
      </c>
    </row>
    <row r="324" spans="1:5" x14ac:dyDescent="0.35">
      <c r="A324" t="s">
        <v>20</v>
      </c>
      <c r="B324">
        <v>244</v>
      </c>
      <c r="D324" t="s">
        <v>14</v>
      </c>
      <c r="E324">
        <v>31</v>
      </c>
    </row>
    <row r="325" spans="1:5" x14ac:dyDescent="0.35">
      <c r="A325" t="s">
        <v>20</v>
      </c>
      <c r="B325">
        <v>244</v>
      </c>
      <c r="D325" t="s">
        <v>14</v>
      </c>
      <c r="E325">
        <v>107</v>
      </c>
    </row>
    <row r="326" spans="1:5" x14ac:dyDescent="0.35">
      <c r="A326" t="s">
        <v>20</v>
      </c>
      <c r="B326">
        <v>245</v>
      </c>
      <c r="D326" t="s">
        <v>14</v>
      </c>
      <c r="E326">
        <v>27</v>
      </c>
    </row>
    <row r="327" spans="1:5" x14ac:dyDescent="0.35">
      <c r="A327" t="s">
        <v>20</v>
      </c>
      <c r="B327">
        <v>246</v>
      </c>
      <c r="D327" t="s">
        <v>14</v>
      </c>
      <c r="E327">
        <v>1221</v>
      </c>
    </row>
    <row r="328" spans="1:5" x14ac:dyDescent="0.35">
      <c r="A328" t="s">
        <v>20</v>
      </c>
      <c r="B328">
        <v>246</v>
      </c>
      <c r="D328" t="s">
        <v>14</v>
      </c>
      <c r="E328">
        <v>1</v>
      </c>
    </row>
    <row r="329" spans="1:5" x14ac:dyDescent="0.35">
      <c r="A329" t="s">
        <v>20</v>
      </c>
      <c r="B329">
        <v>247</v>
      </c>
      <c r="D329" t="s">
        <v>14</v>
      </c>
      <c r="E329">
        <v>16</v>
      </c>
    </row>
    <row r="330" spans="1:5" x14ac:dyDescent="0.35">
      <c r="A330" t="s">
        <v>20</v>
      </c>
      <c r="B330">
        <v>247</v>
      </c>
      <c r="D330" t="s">
        <v>14</v>
      </c>
      <c r="E330">
        <v>41</v>
      </c>
    </row>
    <row r="331" spans="1:5" x14ac:dyDescent="0.35">
      <c r="A331" t="s">
        <v>20</v>
      </c>
      <c r="B331">
        <v>249</v>
      </c>
      <c r="D331" t="s">
        <v>14</v>
      </c>
      <c r="E331">
        <v>523</v>
      </c>
    </row>
    <row r="332" spans="1:5" x14ac:dyDescent="0.35">
      <c r="A332" t="s">
        <v>20</v>
      </c>
      <c r="B332">
        <v>249</v>
      </c>
      <c r="D332" t="s">
        <v>14</v>
      </c>
      <c r="E332">
        <v>141</v>
      </c>
    </row>
    <row r="333" spans="1:5" x14ac:dyDescent="0.35">
      <c r="A333" t="s">
        <v>20</v>
      </c>
      <c r="B333">
        <v>250</v>
      </c>
      <c r="D333" t="s">
        <v>14</v>
      </c>
      <c r="E333">
        <v>52</v>
      </c>
    </row>
    <row r="334" spans="1:5" x14ac:dyDescent="0.35">
      <c r="A334" t="s">
        <v>20</v>
      </c>
      <c r="B334">
        <v>252</v>
      </c>
      <c r="D334" t="s">
        <v>14</v>
      </c>
      <c r="E334">
        <v>225</v>
      </c>
    </row>
    <row r="335" spans="1:5" x14ac:dyDescent="0.35">
      <c r="A335" t="s">
        <v>20</v>
      </c>
      <c r="B335">
        <v>253</v>
      </c>
      <c r="D335" t="s">
        <v>14</v>
      </c>
      <c r="E335">
        <v>38</v>
      </c>
    </row>
    <row r="336" spans="1:5" x14ac:dyDescent="0.35">
      <c r="A336" t="s">
        <v>20</v>
      </c>
      <c r="B336">
        <v>254</v>
      </c>
      <c r="D336" t="s">
        <v>14</v>
      </c>
      <c r="E336">
        <v>15</v>
      </c>
    </row>
    <row r="337" spans="1:5" x14ac:dyDescent="0.35">
      <c r="A337" t="s">
        <v>20</v>
      </c>
      <c r="B337">
        <v>255</v>
      </c>
      <c r="D337" t="s">
        <v>14</v>
      </c>
      <c r="E337">
        <v>37</v>
      </c>
    </row>
    <row r="338" spans="1:5" x14ac:dyDescent="0.35">
      <c r="A338" t="s">
        <v>20</v>
      </c>
      <c r="B338">
        <v>261</v>
      </c>
      <c r="D338" t="s">
        <v>14</v>
      </c>
      <c r="E338">
        <v>112</v>
      </c>
    </row>
    <row r="339" spans="1:5" x14ac:dyDescent="0.35">
      <c r="A339" t="s">
        <v>20</v>
      </c>
      <c r="B339">
        <v>261</v>
      </c>
      <c r="D339" t="s">
        <v>14</v>
      </c>
      <c r="E339">
        <v>21</v>
      </c>
    </row>
    <row r="340" spans="1:5" x14ac:dyDescent="0.35">
      <c r="A340" t="s">
        <v>20</v>
      </c>
      <c r="B340">
        <v>264</v>
      </c>
      <c r="D340" t="s">
        <v>14</v>
      </c>
      <c r="E340">
        <v>67</v>
      </c>
    </row>
    <row r="341" spans="1:5" x14ac:dyDescent="0.35">
      <c r="A341" t="s">
        <v>20</v>
      </c>
      <c r="B341">
        <v>266</v>
      </c>
      <c r="D341" t="s">
        <v>14</v>
      </c>
      <c r="E341">
        <v>78</v>
      </c>
    </row>
    <row r="342" spans="1:5" x14ac:dyDescent="0.35">
      <c r="A342" t="s">
        <v>20</v>
      </c>
      <c r="B342">
        <v>268</v>
      </c>
      <c r="D342" t="s">
        <v>14</v>
      </c>
      <c r="E342">
        <v>67</v>
      </c>
    </row>
    <row r="343" spans="1:5" x14ac:dyDescent="0.35">
      <c r="A343" t="s">
        <v>20</v>
      </c>
      <c r="B343">
        <v>269</v>
      </c>
      <c r="D343" t="s">
        <v>14</v>
      </c>
      <c r="E343">
        <v>263</v>
      </c>
    </row>
    <row r="344" spans="1:5" x14ac:dyDescent="0.35">
      <c r="A344" t="s">
        <v>20</v>
      </c>
      <c r="B344">
        <v>270</v>
      </c>
      <c r="D344" t="s">
        <v>14</v>
      </c>
      <c r="E344">
        <v>1691</v>
      </c>
    </row>
    <row r="345" spans="1:5" x14ac:dyDescent="0.35">
      <c r="A345" t="s">
        <v>20</v>
      </c>
      <c r="B345">
        <v>272</v>
      </c>
      <c r="D345" t="s">
        <v>14</v>
      </c>
      <c r="E345">
        <v>181</v>
      </c>
    </row>
    <row r="346" spans="1:5" x14ac:dyDescent="0.35">
      <c r="A346" t="s">
        <v>20</v>
      </c>
      <c r="B346">
        <v>275</v>
      </c>
      <c r="D346" t="s">
        <v>14</v>
      </c>
      <c r="E346">
        <v>13</v>
      </c>
    </row>
    <row r="347" spans="1:5" x14ac:dyDescent="0.35">
      <c r="A347" t="s">
        <v>20</v>
      </c>
      <c r="B347">
        <v>279</v>
      </c>
      <c r="D347" t="s">
        <v>14</v>
      </c>
      <c r="E347">
        <v>1</v>
      </c>
    </row>
    <row r="348" spans="1:5" x14ac:dyDescent="0.35">
      <c r="A348" t="s">
        <v>20</v>
      </c>
      <c r="B348">
        <v>280</v>
      </c>
      <c r="D348" t="s">
        <v>14</v>
      </c>
      <c r="E348">
        <v>21</v>
      </c>
    </row>
    <row r="349" spans="1:5" x14ac:dyDescent="0.35">
      <c r="A349" t="s">
        <v>20</v>
      </c>
      <c r="B349">
        <v>282</v>
      </c>
      <c r="D349" t="s">
        <v>14</v>
      </c>
      <c r="E349">
        <v>830</v>
      </c>
    </row>
    <row r="350" spans="1:5" x14ac:dyDescent="0.35">
      <c r="A350" t="s">
        <v>20</v>
      </c>
      <c r="B350">
        <v>288</v>
      </c>
      <c r="D350" t="s">
        <v>14</v>
      </c>
      <c r="E350">
        <v>130</v>
      </c>
    </row>
    <row r="351" spans="1:5" x14ac:dyDescent="0.35">
      <c r="A351" t="s">
        <v>20</v>
      </c>
      <c r="B351">
        <v>290</v>
      </c>
      <c r="D351" t="s">
        <v>14</v>
      </c>
      <c r="E351">
        <v>55</v>
      </c>
    </row>
    <row r="352" spans="1:5" x14ac:dyDescent="0.35">
      <c r="A352" t="s">
        <v>20</v>
      </c>
      <c r="B352">
        <v>295</v>
      </c>
      <c r="D352" t="s">
        <v>14</v>
      </c>
      <c r="E352">
        <v>114</v>
      </c>
    </row>
    <row r="353" spans="1:8" x14ac:dyDescent="0.35">
      <c r="A353" t="s">
        <v>20</v>
      </c>
      <c r="B353">
        <v>296</v>
      </c>
      <c r="D353" t="s">
        <v>14</v>
      </c>
      <c r="E353">
        <v>594</v>
      </c>
    </row>
    <row r="354" spans="1:8" x14ac:dyDescent="0.35">
      <c r="A354" t="s">
        <v>20</v>
      </c>
      <c r="B354">
        <v>297</v>
      </c>
      <c r="D354" t="s">
        <v>14</v>
      </c>
      <c r="E354">
        <v>24</v>
      </c>
    </row>
    <row r="355" spans="1:8" x14ac:dyDescent="0.35">
      <c r="A355" t="s">
        <v>20</v>
      </c>
      <c r="B355">
        <v>299</v>
      </c>
      <c r="D355" t="s">
        <v>14</v>
      </c>
      <c r="E355">
        <v>252</v>
      </c>
    </row>
    <row r="356" spans="1:8" x14ac:dyDescent="0.35">
      <c r="A356" t="s">
        <v>20</v>
      </c>
      <c r="B356">
        <v>300</v>
      </c>
      <c r="D356" t="s">
        <v>14</v>
      </c>
      <c r="E356">
        <v>67</v>
      </c>
    </row>
    <row r="357" spans="1:8" x14ac:dyDescent="0.35">
      <c r="A357" t="s">
        <v>20</v>
      </c>
      <c r="B357">
        <v>300</v>
      </c>
      <c r="D357" t="s">
        <v>14</v>
      </c>
      <c r="E357">
        <v>742</v>
      </c>
    </row>
    <row r="358" spans="1:8" x14ac:dyDescent="0.35">
      <c r="A358" t="s">
        <v>20</v>
      </c>
      <c r="B358">
        <v>303</v>
      </c>
      <c r="D358" t="s">
        <v>14</v>
      </c>
      <c r="E358">
        <v>75</v>
      </c>
    </row>
    <row r="359" spans="1:8" x14ac:dyDescent="0.35">
      <c r="A359" t="s">
        <v>20</v>
      </c>
      <c r="B359">
        <v>307</v>
      </c>
      <c r="D359" t="s">
        <v>14</v>
      </c>
      <c r="E359">
        <v>4405</v>
      </c>
    </row>
    <row r="360" spans="1:8" x14ac:dyDescent="0.35">
      <c r="A360" t="s">
        <v>20</v>
      </c>
      <c r="B360">
        <v>307</v>
      </c>
      <c r="D360" t="s">
        <v>14</v>
      </c>
      <c r="E360">
        <v>92</v>
      </c>
    </row>
    <row r="361" spans="1:8" x14ac:dyDescent="0.35">
      <c r="A361" t="s">
        <v>20</v>
      </c>
      <c r="B361">
        <v>316</v>
      </c>
      <c r="D361" t="s">
        <v>14</v>
      </c>
      <c r="E361">
        <v>64</v>
      </c>
    </row>
    <row r="362" spans="1:8" x14ac:dyDescent="0.35">
      <c r="A362" t="s">
        <v>20</v>
      </c>
      <c r="B362">
        <v>323</v>
      </c>
      <c r="D362" t="s">
        <v>14</v>
      </c>
      <c r="E362">
        <v>64</v>
      </c>
    </row>
    <row r="363" spans="1:8" x14ac:dyDescent="0.35">
      <c r="A363" t="s">
        <v>20</v>
      </c>
      <c r="B363">
        <v>329</v>
      </c>
      <c r="D363" t="s">
        <v>14</v>
      </c>
      <c r="E363">
        <v>842</v>
      </c>
    </row>
    <row r="364" spans="1:8" x14ac:dyDescent="0.35">
      <c r="A364" t="s">
        <v>20</v>
      </c>
      <c r="B364">
        <v>330</v>
      </c>
      <c r="D364" t="s">
        <v>14</v>
      </c>
      <c r="E364">
        <v>112</v>
      </c>
    </row>
    <row r="365" spans="1:8" x14ac:dyDescent="0.35">
      <c r="A365" t="s">
        <v>20</v>
      </c>
      <c r="B365">
        <v>331</v>
      </c>
      <c r="D365" t="s">
        <v>14</v>
      </c>
      <c r="E365">
        <v>374</v>
      </c>
    </row>
    <row r="366" spans="1:8" x14ac:dyDescent="0.35">
      <c r="A366" t="s">
        <v>20</v>
      </c>
      <c r="B366">
        <v>336</v>
      </c>
    </row>
    <row r="367" spans="1:8" x14ac:dyDescent="0.35">
      <c r="A367" t="s">
        <v>20</v>
      </c>
      <c r="B367">
        <v>337</v>
      </c>
      <c r="D367" t="s">
        <v>2107</v>
      </c>
      <c r="E367">
        <f>AVERAGE($E$2:$E$365)</f>
        <v>585.61538461538464</v>
      </c>
      <c r="G367" t="s">
        <v>2123</v>
      </c>
      <c r="H367">
        <f>_xlfn.QUARTILE.EXC($E$2:$E$365,1)</f>
        <v>38</v>
      </c>
    </row>
    <row r="368" spans="1:8" x14ac:dyDescent="0.35">
      <c r="A368" t="s">
        <v>20</v>
      </c>
      <c r="B368">
        <v>340</v>
      </c>
      <c r="D368" t="s">
        <v>2115</v>
      </c>
      <c r="E368">
        <f>MEDIAN($E$2:$E$365)</f>
        <v>114.5</v>
      </c>
      <c r="G368" t="s">
        <v>2115</v>
      </c>
      <c r="H368">
        <f>MEDIAN($E$2:$E$365)</f>
        <v>114.5</v>
      </c>
    </row>
    <row r="369" spans="1:8" x14ac:dyDescent="0.35">
      <c r="A369" t="s">
        <v>20</v>
      </c>
      <c r="B369">
        <v>361</v>
      </c>
      <c r="D369" t="s">
        <v>2117</v>
      </c>
      <c r="E369">
        <f>MIN($E$2:$E$365)</f>
        <v>0</v>
      </c>
      <c r="G369" t="s">
        <v>2124</v>
      </c>
      <c r="H369">
        <f>_xlfn.QUARTILE.EXC($E$2:$E$365,2)</f>
        <v>114.5</v>
      </c>
    </row>
    <row r="370" spans="1:8" x14ac:dyDescent="0.35">
      <c r="A370" t="s">
        <v>20</v>
      </c>
      <c r="B370">
        <v>363</v>
      </c>
      <c r="D370" t="s">
        <v>2116</v>
      </c>
      <c r="E370">
        <f>MAX($E$2:$E$365)</f>
        <v>6080</v>
      </c>
      <c r="G370" t="s">
        <v>2125</v>
      </c>
      <c r="H370">
        <f>_xlfn.QUARTILE.EXC($E$2:$E$365,3)</f>
        <v>789.5</v>
      </c>
    </row>
    <row r="371" spans="1:8" x14ac:dyDescent="0.35">
      <c r="A371" t="s">
        <v>20</v>
      </c>
      <c r="B371">
        <v>366</v>
      </c>
      <c r="D371" t="s">
        <v>2109</v>
      </c>
      <c r="E371">
        <f>_xlfn.VAR.P($E$2:$E$365)</f>
        <v>921574.68174133555</v>
      </c>
      <c r="G371" t="s">
        <v>2126</v>
      </c>
      <c r="H371">
        <f>H370-H367</f>
        <v>751.5</v>
      </c>
    </row>
    <row r="372" spans="1:8" x14ac:dyDescent="0.35">
      <c r="A372" t="s">
        <v>20</v>
      </c>
      <c r="B372">
        <v>369</v>
      </c>
      <c r="D372" t="s">
        <v>2110</v>
      </c>
      <c r="E372">
        <f>_xlfn.STDEV.P($E$2:$E$365)</f>
        <v>959.98681331637863</v>
      </c>
    </row>
    <row r="373" spans="1:8" x14ac:dyDescent="0.35">
      <c r="A373" t="s">
        <v>20</v>
      </c>
      <c r="B373">
        <v>374</v>
      </c>
      <c r="G373" s="13" t="s">
        <v>2127</v>
      </c>
      <c r="H373">
        <f>H367-(1.5*H371)</f>
        <v>-1089.25</v>
      </c>
    </row>
    <row r="374" spans="1:8" x14ac:dyDescent="0.35">
      <c r="A374" t="s">
        <v>20</v>
      </c>
      <c r="B374">
        <v>375</v>
      </c>
      <c r="G374" s="14" t="s">
        <v>2128</v>
      </c>
      <c r="H374">
        <f>H370+(1.5*H371)</f>
        <v>1916.75</v>
      </c>
    </row>
    <row r="375" spans="1:8" x14ac:dyDescent="0.35">
      <c r="A375" t="s">
        <v>20</v>
      </c>
      <c r="B375">
        <v>381</v>
      </c>
    </row>
    <row r="376" spans="1:8" x14ac:dyDescent="0.35">
      <c r="A376" t="s">
        <v>20</v>
      </c>
      <c r="B376">
        <v>381</v>
      </c>
    </row>
    <row r="377" spans="1:8" x14ac:dyDescent="0.35">
      <c r="A377" t="s">
        <v>20</v>
      </c>
      <c r="B377">
        <v>393</v>
      </c>
    </row>
    <row r="378" spans="1:8" x14ac:dyDescent="0.35">
      <c r="A378" t="s">
        <v>20</v>
      </c>
      <c r="B378">
        <v>397</v>
      </c>
    </row>
    <row r="379" spans="1:8" x14ac:dyDescent="0.35">
      <c r="A379" t="s">
        <v>20</v>
      </c>
      <c r="B379">
        <v>409</v>
      </c>
    </row>
    <row r="380" spans="1:8" x14ac:dyDescent="0.35">
      <c r="A380" t="s">
        <v>20</v>
      </c>
      <c r="B380">
        <v>411</v>
      </c>
    </row>
    <row r="381" spans="1:8" x14ac:dyDescent="0.35">
      <c r="A381" t="s">
        <v>20</v>
      </c>
      <c r="B381">
        <v>419</v>
      </c>
    </row>
    <row r="382" spans="1:8" x14ac:dyDescent="0.35">
      <c r="A382" t="s">
        <v>20</v>
      </c>
      <c r="B382">
        <v>432</v>
      </c>
    </row>
    <row r="383" spans="1:8" x14ac:dyDescent="0.35">
      <c r="A383" t="s">
        <v>20</v>
      </c>
      <c r="B383">
        <v>452</v>
      </c>
    </row>
    <row r="384" spans="1:8" x14ac:dyDescent="0.35">
      <c r="A384" t="s">
        <v>20</v>
      </c>
      <c r="B384">
        <v>454</v>
      </c>
    </row>
    <row r="385" spans="1:10" x14ac:dyDescent="0.35">
      <c r="A385" t="s">
        <v>20</v>
      </c>
      <c r="B385">
        <v>460</v>
      </c>
    </row>
    <row r="386" spans="1:10" x14ac:dyDescent="0.35">
      <c r="A386" t="s">
        <v>20</v>
      </c>
      <c r="B386">
        <v>462</v>
      </c>
      <c r="J386" t="s">
        <v>2131</v>
      </c>
    </row>
    <row r="387" spans="1:10" x14ac:dyDescent="0.35">
      <c r="A387" t="s">
        <v>20</v>
      </c>
      <c r="B387">
        <v>470</v>
      </c>
    </row>
    <row r="388" spans="1:10" x14ac:dyDescent="0.35">
      <c r="A388" t="s">
        <v>20</v>
      </c>
      <c r="B388">
        <v>480</v>
      </c>
    </row>
    <row r="389" spans="1:10" x14ac:dyDescent="0.35">
      <c r="A389" t="s">
        <v>20</v>
      </c>
      <c r="B389">
        <v>484</v>
      </c>
    </row>
    <row r="390" spans="1:10" x14ac:dyDescent="0.35">
      <c r="A390" t="s">
        <v>20</v>
      </c>
      <c r="B390">
        <v>498</v>
      </c>
    </row>
    <row r="391" spans="1:10" x14ac:dyDescent="0.35">
      <c r="A391" t="s">
        <v>20</v>
      </c>
      <c r="B391">
        <v>524</v>
      </c>
    </row>
    <row r="392" spans="1:10" x14ac:dyDescent="0.35">
      <c r="A392" t="s">
        <v>20</v>
      </c>
      <c r="B392">
        <v>533</v>
      </c>
    </row>
    <row r="393" spans="1:10" x14ac:dyDescent="0.35">
      <c r="A393" t="s">
        <v>20</v>
      </c>
      <c r="B393">
        <v>536</v>
      </c>
    </row>
    <row r="394" spans="1:10" x14ac:dyDescent="0.35">
      <c r="A394" t="s">
        <v>20</v>
      </c>
      <c r="B394">
        <v>546</v>
      </c>
      <c r="J394" t="s">
        <v>2129</v>
      </c>
    </row>
    <row r="395" spans="1:10" x14ac:dyDescent="0.35">
      <c r="A395" t="s">
        <v>20</v>
      </c>
      <c r="B395">
        <v>554</v>
      </c>
      <c r="J395" t="s">
        <v>2130</v>
      </c>
    </row>
    <row r="396" spans="1:10" x14ac:dyDescent="0.35">
      <c r="A396" t="s">
        <v>20</v>
      </c>
      <c r="B396">
        <v>555</v>
      </c>
    </row>
    <row r="397" spans="1:10" x14ac:dyDescent="0.35">
      <c r="A397" t="s">
        <v>20</v>
      </c>
      <c r="B397">
        <v>589</v>
      </c>
    </row>
    <row r="398" spans="1:10" x14ac:dyDescent="0.35">
      <c r="A398" t="s">
        <v>20</v>
      </c>
      <c r="B398">
        <v>645</v>
      </c>
    </row>
    <row r="399" spans="1:10" x14ac:dyDescent="0.35">
      <c r="A399" t="s">
        <v>20</v>
      </c>
      <c r="B399">
        <v>659</v>
      </c>
    </row>
    <row r="400" spans="1:10" x14ac:dyDescent="0.35">
      <c r="A400" t="s">
        <v>20</v>
      </c>
      <c r="B400">
        <v>676</v>
      </c>
    </row>
    <row r="401" spans="1:2" x14ac:dyDescent="0.35">
      <c r="A401" t="s">
        <v>20</v>
      </c>
      <c r="B401">
        <v>723</v>
      </c>
    </row>
    <row r="402" spans="1:2" x14ac:dyDescent="0.35">
      <c r="A402" t="s">
        <v>20</v>
      </c>
      <c r="B402">
        <v>762</v>
      </c>
    </row>
    <row r="403" spans="1:2" x14ac:dyDescent="0.35">
      <c r="A403" t="s">
        <v>20</v>
      </c>
      <c r="B403">
        <v>768</v>
      </c>
    </row>
    <row r="404" spans="1:2" x14ac:dyDescent="0.35">
      <c r="A404" t="s">
        <v>20</v>
      </c>
      <c r="B404">
        <v>820</v>
      </c>
    </row>
    <row r="405" spans="1:2" x14ac:dyDescent="0.35">
      <c r="A405" t="s">
        <v>20</v>
      </c>
      <c r="B405">
        <v>890</v>
      </c>
    </row>
    <row r="406" spans="1:2" x14ac:dyDescent="0.35">
      <c r="A406" t="s">
        <v>20</v>
      </c>
      <c r="B406">
        <v>903</v>
      </c>
    </row>
    <row r="407" spans="1:2" x14ac:dyDescent="0.35">
      <c r="A407" t="s">
        <v>20</v>
      </c>
      <c r="B407">
        <v>909</v>
      </c>
    </row>
    <row r="408" spans="1:2" x14ac:dyDescent="0.35">
      <c r="A408" t="s">
        <v>20</v>
      </c>
      <c r="B408">
        <v>943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1015</v>
      </c>
    </row>
    <row r="411" spans="1:2" x14ac:dyDescent="0.35">
      <c r="A411" t="s">
        <v>20</v>
      </c>
      <c r="B411">
        <v>1022</v>
      </c>
    </row>
    <row r="412" spans="1:2" x14ac:dyDescent="0.35">
      <c r="A412" t="s">
        <v>20</v>
      </c>
      <c r="B412">
        <v>1052</v>
      </c>
    </row>
    <row r="413" spans="1:2" x14ac:dyDescent="0.35">
      <c r="A413" t="s">
        <v>20</v>
      </c>
      <c r="B413">
        <v>1071</v>
      </c>
    </row>
    <row r="414" spans="1:2" x14ac:dyDescent="0.35">
      <c r="A414" t="s">
        <v>20</v>
      </c>
      <c r="B414">
        <v>1071</v>
      </c>
    </row>
    <row r="415" spans="1:2" x14ac:dyDescent="0.35">
      <c r="A415" t="s">
        <v>20</v>
      </c>
      <c r="B415">
        <v>1073</v>
      </c>
    </row>
    <row r="416" spans="1:2" x14ac:dyDescent="0.35">
      <c r="A416" t="s">
        <v>20</v>
      </c>
      <c r="B416">
        <v>1095</v>
      </c>
    </row>
    <row r="417" spans="1:2" x14ac:dyDescent="0.35">
      <c r="A417" t="s">
        <v>20</v>
      </c>
      <c r="B417">
        <v>1101</v>
      </c>
    </row>
    <row r="418" spans="1:2" x14ac:dyDescent="0.35">
      <c r="A418" t="s">
        <v>20</v>
      </c>
      <c r="B418">
        <v>1113</v>
      </c>
    </row>
    <row r="419" spans="1:2" x14ac:dyDescent="0.35">
      <c r="A419" t="s">
        <v>20</v>
      </c>
      <c r="B419">
        <v>1137</v>
      </c>
    </row>
    <row r="420" spans="1:2" x14ac:dyDescent="0.35">
      <c r="A420" t="s">
        <v>20</v>
      </c>
      <c r="B420">
        <v>1140</v>
      </c>
    </row>
    <row r="421" spans="1:2" x14ac:dyDescent="0.35">
      <c r="A421" t="s">
        <v>20</v>
      </c>
      <c r="B421">
        <v>1152</v>
      </c>
    </row>
    <row r="422" spans="1:2" x14ac:dyDescent="0.35">
      <c r="A422" t="s">
        <v>20</v>
      </c>
      <c r="B422">
        <v>1170</v>
      </c>
    </row>
    <row r="423" spans="1:2" x14ac:dyDescent="0.35">
      <c r="A423" t="s">
        <v>20</v>
      </c>
      <c r="B423">
        <v>1249</v>
      </c>
    </row>
    <row r="424" spans="1:2" x14ac:dyDescent="0.35">
      <c r="A424" t="s">
        <v>20</v>
      </c>
      <c r="B424">
        <v>1267</v>
      </c>
    </row>
    <row r="425" spans="1:2" x14ac:dyDescent="0.35">
      <c r="A425" t="s">
        <v>20</v>
      </c>
      <c r="B425">
        <v>1280</v>
      </c>
    </row>
    <row r="426" spans="1:2" x14ac:dyDescent="0.35">
      <c r="A426" t="s">
        <v>20</v>
      </c>
      <c r="B426">
        <v>1297</v>
      </c>
    </row>
    <row r="427" spans="1:2" x14ac:dyDescent="0.35">
      <c r="A427" t="s">
        <v>20</v>
      </c>
      <c r="B427">
        <v>1345</v>
      </c>
    </row>
    <row r="428" spans="1:2" x14ac:dyDescent="0.35">
      <c r="A428" t="s">
        <v>20</v>
      </c>
      <c r="B428">
        <v>1354</v>
      </c>
    </row>
    <row r="429" spans="1:2" x14ac:dyDescent="0.35">
      <c r="A429" t="s">
        <v>20</v>
      </c>
      <c r="B429">
        <v>1385</v>
      </c>
    </row>
    <row r="430" spans="1:2" x14ac:dyDescent="0.35">
      <c r="A430" t="s">
        <v>20</v>
      </c>
      <c r="B430">
        <v>1396</v>
      </c>
    </row>
    <row r="431" spans="1:2" x14ac:dyDescent="0.35">
      <c r="A431" t="s">
        <v>20</v>
      </c>
      <c r="B431">
        <v>1396</v>
      </c>
    </row>
    <row r="432" spans="1:2" x14ac:dyDescent="0.35">
      <c r="A432" t="s">
        <v>20</v>
      </c>
      <c r="B432">
        <v>1425</v>
      </c>
    </row>
    <row r="433" spans="1:2" x14ac:dyDescent="0.35">
      <c r="A433" t="s">
        <v>20</v>
      </c>
      <c r="B433">
        <v>1442</v>
      </c>
    </row>
    <row r="434" spans="1:2" x14ac:dyDescent="0.35">
      <c r="A434" t="s">
        <v>20</v>
      </c>
      <c r="B434">
        <v>1460</v>
      </c>
    </row>
    <row r="435" spans="1:2" x14ac:dyDescent="0.35">
      <c r="A435" t="s">
        <v>20</v>
      </c>
      <c r="B435">
        <v>1467</v>
      </c>
    </row>
    <row r="436" spans="1:2" x14ac:dyDescent="0.35">
      <c r="A436" t="s">
        <v>20</v>
      </c>
      <c r="B436">
        <v>1470</v>
      </c>
    </row>
    <row r="437" spans="1:2" x14ac:dyDescent="0.35">
      <c r="A437" t="s">
        <v>20</v>
      </c>
      <c r="B437">
        <v>1518</v>
      </c>
    </row>
    <row r="438" spans="1:2" x14ac:dyDescent="0.35">
      <c r="A438" t="s">
        <v>20</v>
      </c>
      <c r="B438">
        <v>1539</v>
      </c>
    </row>
    <row r="439" spans="1:2" x14ac:dyDescent="0.35">
      <c r="A439" t="s">
        <v>20</v>
      </c>
      <c r="B439">
        <v>1548</v>
      </c>
    </row>
    <row r="440" spans="1:2" x14ac:dyDescent="0.35">
      <c r="A440" t="s">
        <v>20</v>
      </c>
      <c r="B440">
        <v>1559</v>
      </c>
    </row>
    <row r="441" spans="1:2" x14ac:dyDescent="0.35">
      <c r="A441" t="s">
        <v>20</v>
      </c>
      <c r="B441">
        <v>1561</v>
      </c>
    </row>
    <row r="442" spans="1:2" x14ac:dyDescent="0.35">
      <c r="A442" t="s">
        <v>20</v>
      </c>
      <c r="B442">
        <v>1572</v>
      </c>
    </row>
    <row r="443" spans="1:2" x14ac:dyDescent="0.35">
      <c r="A443" t="s">
        <v>20</v>
      </c>
      <c r="B443">
        <v>1573</v>
      </c>
    </row>
    <row r="444" spans="1:2" x14ac:dyDescent="0.35">
      <c r="A444" t="s">
        <v>20</v>
      </c>
      <c r="B444">
        <v>1600</v>
      </c>
    </row>
    <row r="445" spans="1:2" x14ac:dyDescent="0.35">
      <c r="A445" t="s">
        <v>20</v>
      </c>
      <c r="B445">
        <v>1604</v>
      </c>
    </row>
    <row r="446" spans="1:2" x14ac:dyDescent="0.35">
      <c r="A446" t="s">
        <v>20</v>
      </c>
      <c r="B446">
        <v>1605</v>
      </c>
    </row>
    <row r="447" spans="1:2" x14ac:dyDescent="0.35">
      <c r="A447" t="s">
        <v>20</v>
      </c>
      <c r="B447">
        <v>1606</v>
      </c>
    </row>
    <row r="448" spans="1:2" x14ac:dyDescent="0.35">
      <c r="A448" t="s">
        <v>20</v>
      </c>
      <c r="B448">
        <v>1613</v>
      </c>
    </row>
    <row r="449" spans="1:2" x14ac:dyDescent="0.35">
      <c r="A449" t="s">
        <v>20</v>
      </c>
      <c r="B449">
        <v>1621</v>
      </c>
    </row>
    <row r="450" spans="1:2" x14ac:dyDescent="0.35">
      <c r="A450" t="s">
        <v>20</v>
      </c>
      <c r="B450">
        <v>1629</v>
      </c>
    </row>
    <row r="451" spans="1:2" x14ac:dyDescent="0.35">
      <c r="A451" t="s">
        <v>20</v>
      </c>
      <c r="B451">
        <v>1681</v>
      </c>
    </row>
    <row r="452" spans="1:2" x14ac:dyDescent="0.35">
      <c r="A452" t="s">
        <v>20</v>
      </c>
      <c r="B452">
        <v>1684</v>
      </c>
    </row>
    <row r="453" spans="1:2" x14ac:dyDescent="0.35">
      <c r="A453" t="s">
        <v>20</v>
      </c>
      <c r="B453">
        <v>1690</v>
      </c>
    </row>
    <row r="454" spans="1:2" x14ac:dyDescent="0.35">
      <c r="A454" t="s">
        <v>20</v>
      </c>
      <c r="B454">
        <v>1697</v>
      </c>
    </row>
    <row r="455" spans="1:2" x14ac:dyDescent="0.35">
      <c r="A455" t="s">
        <v>20</v>
      </c>
      <c r="B455">
        <v>1703</v>
      </c>
    </row>
    <row r="456" spans="1:2" x14ac:dyDescent="0.35">
      <c r="A456" t="s">
        <v>20</v>
      </c>
      <c r="B456">
        <v>1713</v>
      </c>
    </row>
    <row r="457" spans="1:2" x14ac:dyDescent="0.35">
      <c r="A457" t="s">
        <v>20</v>
      </c>
      <c r="B457">
        <v>1773</v>
      </c>
    </row>
    <row r="458" spans="1:2" x14ac:dyDescent="0.35">
      <c r="A458" t="s">
        <v>20</v>
      </c>
      <c r="B458">
        <v>1782</v>
      </c>
    </row>
    <row r="459" spans="1:2" x14ac:dyDescent="0.35">
      <c r="A459" t="s">
        <v>20</v>
      </c>
      <c r="B459">
        <v>1784</v>
      </c>
    </row>
    <row r="460" spans="1:2" x14ac:dyDescent="0.35">
      <c r="A460" t="s">
        <v>20</v>
      </c>
      <c r="B460">
        <v>1785</v>
      </c>
    </row>
    <row r="461" spans="1:2" x14ac:dyDescent="0.35">
      <c r="A461" t="s">
        <v>20</v>
      </c>
      <c r="B461">
        <v>1797</v>
      </c>
    </row>
    <row r="462" spans="1:2" x14ac:dyDescent="0.35">
      <c r="A462" t="s">
        <v>20</v>
      </c>
      <c r="B462">
        <v>1815</v>
      </c>
    </row>
    <row r="463" spans="1:2" x14ac:dyDescent="0.35">
      <c r="A463" t="s">
        <v>20</v>
      </c>
      <c r="B463">
        <v>1821</v>
      </c>
    </row>
    <row r="464" spans="1:2" x14ac:dyDescent="0.35">
      <c r="A464" t="s">
        <v>20</v>
      </c>
      <c r="B464">
        <v>1866</v>
      </c>
    </row>
    <row r="465" spans="1:2" x14ac:dyDescent="0.35">
      <c r="A465" t="s">
        <v>20</v>
      </c>
      <c r="B465">
        <v>1884</v>
      </c>
    </row>
    <row r="466" spans="1:2" x14ac:dyDescent="0.35">
      <c r="A466" t="s">
        <v>20</v>
      </c>
      <c r="B466">
        <v>1887</v>
      </c>
    </row>
    <row r="467" spans="1:2" x14ac:dyDescent="0.35">
      <c r="A467" t="s">
        <v>20</v>
      </c>
      <c r="B467">
        <v>1894</v>
      </c>
    </row>
    <row r="468" spans="1:2" x14ac:dyDescent="0.35">
      <c r="A468" t="s">
        <v>20</v>
      </c>
      <c r="B468">
        <v>1902</v>
      </c>
    </row>
    <row r="469" spans="1:2" x14ac:dyDescent="0.35">
      <c r="A469" t="s">
        <v>20</v>
      </c>
      <c r="B469">
        <v>1917</v>
      </c>
    </row>
    <row r="470" spans="1:2" x14ac:dyDescent="0.35">
      <c r="A470" t="s">
        <v>20</v>
      </c>
      <c r="B470">
        <v>1965</v>
      </c>
    </row>
    <row r="471" spans="1:2" x14ac:dyDescent="0.35">
      <c r="A471" t="s">
        <v>20</v>
      </c>
      <c r="B471">
        <v>1989</v>
      </c>
    </row>
    <row r="472" spans="1:2" x14ac:dyDescent="0.35">
      <c r="A472" t="s">
        <v>20</v>
      </c>
      <c r="B472">
        <v>1991</v>
      </c>
    </row>
    <row r="473" spans="1:2" x14ac:dyDescent="0.35">
      <c r="A473" t="s">
        <v>20</v>
      </c>
      <c r="B473">
        <v>2013</v>
      </c>
    </row>
    <row r="474" spans="1:2" x14ac:dyDescent="0.35">
      <c r="A474" t="s">
        <v>20</v>
      </c>
      <c r="B474">
        <v>2038</v>
      </c>
    </row>
    <row r="475" spans="1:2" x14ac:dyDescent="0.35">
      <c r="A475" t="s">
        <v>20</v>
      </c>
      <c r="B475">
        <v>2043</v>
      </c>
    </row>
    <row r="476" spans="1:2" x14ac:dyDescent="0.35">
      <c r="A476" t="s">
        <v>20</v>
      </c>
      <c r="B476">
        <v>2053</v>
      </c>
    </row>
    <row r="477" spans="1:2" x14ac:dyDescent="0.35">
      <c r="A477" t="s">
        <v>20</v>
      </c>
      <c r="B477">
        <v>2080</v>
      </c>
    </row>
    <row r="478" spans="1:2" x14ac:dyDescent="0.35">
      <c r="A478" t="s">
        <v>20</v>
      </c>
      <c r="B478">
        <v>2100</v>
      </c>
    </row>
    <row r="479" spans="1:2" x14ac:dyDescent="0.35">
      <c r="A479" t="s">
        <v>20</v>
      </c>
      <c r="B479">
        <v>2105</v>
      </c>
    </row>
    <row r="480" spans="1:2" x14ac:dyDescent="0.35">
      <c r="A480" t="s">
        <v>20</v>
      </c>
      <c r="B480">
        <v>2106</v>
      </c>
    </row>
    <row r="481" spans="1:2" x14ac:dyDescent="0.35">
      <c r="A481" t="s">
        <v>20</v>
      </c>
      <c r="B481">
        <v>2107</v>
      </c>
    </row>
    <row r="482" spans="1:2" x14ac:dyDescent="0.35">
      <c r="A482" t="s">
        <v>20</v>
      </c>
      <c r="B482">
        <v>2120</v>
      </c>
    </row>
    <row r="483" spans="1:2" x14ac:dyDescent="0.35">
      <c r="A483" t="s">
        <v>20</v>
      </c>
      <c r="B483">
        <v>2144</v>
      </c>
    </row>
    <row r="484" spans="1:2" x14ac:dyDescent="0.35">
      <c r="A484" t="s">
        <v>20</v>
      </c>
      <c r="B484">
        <v>2188</v>
      </c>
    </row>
    <row r="485" spans="1:2" x14ac:dyDescent="0.35">
      <c r="A485" t="s">
        <v>20</v>
      </c>
      <c r="B485">
        <v>2218</v>
      </c>
    </row>
    <row r="486" spans="1:2" x14ac:dyDescent="0.35">
      <c r="A486" t="s">
        <v>20</v>
      </c>
      <c r="B486">
        <v>2220</v>
      </c>
    </row>
    <row r="487" spans="1:2" x14ac:dyDescent="0.35">
      <c r="A487" t="s">
        <v>20</v>
      </c>
      <c r="B487">
        <v>2230</v>
      </c>
    </row>
    <row r="488" spans="1:2" x14ac:dyDescent="0.35">
      <c r="A488" t="s">
        <v>20</v>
      </c>
      <c r="B488">
        <v>2237</v>
      </c>
    </row>
    <row r="489" spans="1:2" x14ac:dyDescent="0.35">
      <c r="A489" t="s">
        <v>20</v>
      </c>
      <c r="B489">
        <v>2261</v>
      </c>
    </row>
    <row r="490" spans="1:2" x14ac:dyDescent="0.35">
      <c r="A490" t="s">
        <v>20</v>
      </c>
      <c r="B490">
        <v>2266</v>
      </c>
    </row>
    <row r="491" spans="1:2" x14ac:dyDescent="0.35">
      <c r="A491" t="s">
        <v>20</v>
      </c>
      <c r="B491">
        <v>2283</v>
      </c>
    </row>
    <row r="492" spans="1:2" x14ac:dyDescent="0.35">
      <c r="A492" t="s">
        <v>20</v>
      </c>
      <c r="B492">
        <v>2289</v>
      </c>
    </row>
    <row r="493" spans="1:2" x14ac:dyDescent="0.35">
      <c r="A493" t="s">
        <v>20</v>
      </c>
      <c r="B493">
        <v>2293</v>
      </c>
    </row>
    <row r="494" spans="1:2" x14ac:dyDescent="0.35">
      <c r="A494" t="s">
        <v>20</v>
      </c>
      <c r="B494">
        <v>2320</v>
      </c>
    </row>
    <row r="495" spans="1:2" x14ac:dyDescent="0.35">
      <c r="A495" t="s">
        <v>20</v>
      </c>
      <c r="B495">
        <v>2326</v>
      </c>
    </row>
    <row r="496" spans="1:2" x14ac:dyDescent="0.35">
      <c r="A496" t="s">
        <v>20</v>
      </c>
      <c r="B496">
        <v>2331</v>
      </c>
    </row>
    <row r="497" spans="1:2" x14ac:dyDescent="0.35">
      <c r="A497" t="s">
        <v>20</v>
      </c>
      <c r="B497">
        <v>2346</v>
      </c>
    </row>
    <row r="498" spans="1:2" x14ac:dyDescent="0.35">
      <c r="A498" t="s">
        <v>20</v>
      </c>
      <c r="B498">
        <v>2353</v>
      </c>
    </row>
    <row r="499" spans="1:2" x14ac:dyDescent="0.35">
      <c r="A499" t="s">
        <v>20</v>
      </c>
      <c r="B499">
        <v>2409</v>
      </c>
    </row>
    <row r="500" spans="1:2" x14ac:dyDescent="0.35">
      <c r="A500" t="s">
        <v>20</v>
      </c>
      <c r="B500">
        <v>2414</v>
      </c>
    </row>
    <row r="501" spans="1:2" x14ac:dyDescent="0.35">
      <c r="A501" t="s">
        <v>20</v>
      </c>
      <c r="B501">
        <v>2431</v>
      </c>
    </row>
    <row r="502" spans="1:2" x14ac:dyDescent="0.35">
      <c r="A502" t="s">
        <v>20</v>
      </c>
      <c r="B502">
        <v>2436</v>
      </c>
    </row>
    <row r="503" spans="1:2" x14ac:dyDescent="0.35">
      <c r="A503" t="s">
        <v>20</v>
      </c>
      <c r="B503">
        <v>2441</v>
      </c>
    </row>
    <row r="504" spans="1:2" x14ac:dyDescent="0.35">
      <c r="A504" t="s">
        <v>20</v>
      </c>
      <c r="B504">
        <v>2443</v>
      </c>
    </row>
    <row r="505" spans="1:2" x14ac:dyDescent="0.35">
      <c r="A505" t="s">
        <v>20</v>
      </c>
      <c r="B505">
        <v>2443</v>
      </c>
    </row>
    <row r="506" spans="1:2" x14ac:dyDescent="0.35">
      <c r="A506" t="s">
        <v>20</v>
      </c>
      <c r="B506">
        <v>2468</v>
      </c>
    </row>
    <row r="507" spans="1:2" x14ac:dyDescent="0.35">
      <c r="A507" t="s">
        <v>20</v>
      </c>
      <c r="B507">
        <v>2475</v>
      </c>
    </row>
    <row r="508" spans="1:2" x14ac:dyDescent="0.35">
      <c r="A508" t="s">
        <v>20</v>
      </c>
      <c r="B508">
        <v>2489</v>
      </c>
    </row>
    <row r="509" spans="1:2" x14ac:dyDescent="0.35">
      <c r="A509" t="s">
        <v>20</v>
      </c>
      <c r="B509">
        <v>2506</v>
      </c>
    </row>
    <row r="510" spans="1:2" x14ac:dyDescent="0.35">
      <c r="A510" t="s">
        <v>20</v>
      </c>
      <c r="B510">
        <v>2526</v>
      </c>
    </row>
    <row r="511" spans="1:2" x14ac:dyDescent="0.35">
      <c r="A511" t="s">
        <v>20</v>
      </c>
      <c r="B511">
        <v>2528</v>
      </c>
    </row>
    <row r="512" spans="1:2" x14ac:dyDescent="0.35">
      <c r="A512" t="s">
        <v>20</v>
      </c>
      <c r="B512">
        <v>2551</v>
      </c>
    </row>
    <row r="513" spans="1:2" x14ac:dyDescent="0.35">
      <c r="A513" t="s">
        <v>20</v>
      </c>
      <c r="B513">
        <v>2662</v>
      </c>
    </row>
    <row r="514" spans="1:2" x14ac:dyDescent="0.35">
      <c r="A514" t="s">
        <v>20</v>
      </c>
      <c r="B514">
        <v>2673</v>
      </c>
    </row>
    <row r="515" spans="1:2" x14ac:dyDescent="0.35">
      <c r="A515" t="s">
        <v>20</v>
      </c>
      <c r="B515">
        <v>2693</v>
      </c>
    </row>
    <row r="516" spans="1:2" x14ac:dyDescent="0.35">
      <c r="A516" t="s">
        <v>20</v>
      </c>
      <c r="B516">
        <v>2725</v>
      </c>
    </row>
    <row r="517" spans="1:2" x14ac:dyDescent="0.35">
      <c r="A517" t="s">
        <v>20</v>
      </c>
      <c r="B517">
        <v>2739</v>
      </c>
    </row>
    <row r="518" spans="1:2" x14ac:dyDescent="0.35">
      <c r="A518" t="s">
        <v>20</v>
      </c>
      <c r="B518">
        <v>2756</v>
      </c>
    </row>
    <row r="519" spans="1:2" x14ac:dyDescent="0.35">
      <c r="A519" t="s">
        <v>20</v>
      </c>
      <c r="B519">
        <v>2768</v>
      </c>
    </row>
    <row r="520" spans="1:2" x14ac:dyDescent="0.35">
      <c r="A520" t="s">
        <v>20</v>
      </c>
      <c r="B520">
        <v>2805</v>
      </c>
    </row>
    <row r="521" spans="1:2" x14ac:dyDescent="0.35">
      <c r="A521" t="s">
        <v>20</v>
      </c>
      <c r="B521">
        <v>2857</v>
      </c>
    </row>
    <row r="522" spans="1:2" x14ac:dyDescent="0.35">
      <c r="A522" t="s">
        <v>20</v>
      </c>
      <c r="B522">
        <v>2875</v>
      </c>
    </row>
    <row r="523" spans="1:2" x14ac:dyDescent="0.35">
      <c r="A523" t="s">
        <v>20</v>
      </c>
      <c r="B523">
        <v>2893</v>
      </c>
    </row>
    <row r="524" spans="1:2" x14ac:dyDescent="0.35">
      <c r="A524" t="s">
        <v>20</v>
      </c>
      <c r="B524">
        <v>2985</v>
      </c>
    </row>
    <row r="525" spans="1:2" x14ac:dyDescent="0.35">
      <c r="A525" t="s">
        <v>20</v>
      </c>
      <c r="B525">
        <v>3016</v>
      </c>
    </row>
    <row r="526" spans="1:2" x14ac:dyDescent="0.35">
      <c r="A526" t="s">
        <v>20</v>
      </c>
      <c r="B526">
        <v>3036</v>
      </c>
    </row>
    <row r="527" spans="1:2" x14ac:dyDescent="0.35">
      <c r="A527" t="s">
        <v>20</v>
      </c>
      <c r="B527">
        <v>3059</v>
      </c>
    </row>
    <row r="528" spans="1:2" x14ac:dyDescent="0.35">
      <c r="A528" t="s">
        <v>20</v>
      </c>
      <c r="B528">
        <v>3063</v>
      </c>
    </row>
    <row r="529" spans="1:2" x14ac:dyDescent="0.35">
      <c r="A529" t="s">
        <v>20</v>
      </c>
      <c r="B529">
        <v>3116</v>
      </c>
    </row>
    <row r="530" spans="1:2" x14ac:dyDescent="0.35">
      <c r="A530" t="s">
        <v>20</v>
      </c>
      <c r="B530">
        <v>3131</v>
      </c>
    </row>
    <row r="531" spans="1:2" x14ac:dyDescent="0.35">
      <c r="A531" t="s">
        <v>20</v>
      </c>
      <c r="B531">
        <v>3177</v>
      </c>
    </row>
    <row r="532" spans="1:2" x14ac:dyDescent="0.35">
      <c r="A532" t="s">
        <v>20</v>
      </c>
      <c r="B532">
        <v>3205</v>
      </c>
    </row>
    <row r="533" spans="1:2" x14ac:dyDescent="0.35">
      <c r="A533" t="s">
        <v>20</v>
      </c>
      <c r="B533">
        <v>3272</v>
      </c>
    </row>
    <row r="534" spans="1:2" x14ac:dyDescent="0.35">
      <c r="A534" t="s">
        <v>20</v>
      </c>
      <c r="B534">
        <v>3308</v>
      </c>
    </row>
    <row r="535" spans="1:2" x14ac:dyDescent="0.35">
      <c r="A535" t="s">
        <v>20</v>
      </c>
      <c r="B535">
        <v>3318</v>
      </c>
    </row>
    <row r="536" spans="1:2" x14ac:dyDescent="0.35">
      <c r="A536" t="s">
        <v>20</v>
      </c>
      <c r="B536">
        <v>3376</v>
      </c>
    </row>
    <row r="537" spans="1:2" x14ac:dyDescent="0.35">
      <c r="A537" t="s">
        <v>20</v>
      </c>
      <c r="B537">
        <v>3388</v>
      </c>
    </row>
    <row r="538" spans="1:2" x14ac:dyDescent="0.35">
      <c r="A538" t="s">
        <v>20</v>
      </c>
      <c r="B538">
        <v>3533</v>
      </c>
    </row>
    <row r="539" spans="1:2" x14ac:dyDescent="0.35">
      <c r="A539" t="s">
        <v>20</v>
      </c>
      <c r="B539">
        <v>3537</v>
      </c>
    </row>
    <row r="540" spans="1:2" x14ac:dyDescent="0.35">
      <c r="A540" t="s">
        <v>20</v>
      </c>
      <c r="B540">
        <v>3594</v>
      </c>
    </row>
    <row r="541" spans="1:2" x14ac:dyDescent="0.35">
      <c r="A541" t="s">
        <v>20</v>
      </c>
      <c r="B541">
        <v>3596</v>
      </c>
    </row>
    <row r="542" spans="1:2" x14ac:dyDescent="0.35">
      <c r="A542" t="s">
        <v>20</v>
      </c>
      <c r="B542">
        <v>3657</v>
      </c>
    </row>
    <row r="543" spans="1:2" x14ac:dyDescent="0.35">
      <c r="A543" t="s">
        <v>20</v>
      </c>
      <c r="B543">
        <v>3727</v>
      </c>
    </row>
    <row r="544" spans="1:2" x14ac:dyDescent="0.35">
      <c r="A544" t="s">
        <v>20</v>
      </c>
      <c r="B544">
        <v>3742</v>
      </c>
    </row>
    <row r="545" spans="1:2" x14ac:dyDescent="0.35">
      <c r="A545" t="s">
        <v>20</v>
      </c>
      <c r="B545">
        <v>3777</v>
      </c>
    </row>
    <row r="546" spans="1:2" x14ac:dyDescent="0.35">
      <c r="A546" t="s">
        <v>20</v>
      </c>
      <c r="B546">
        <v>3934</v>
      </c>
    </row>
    <row r="547" spans="1:2" x14ac:dyDescent="0.35">
      <c r="A547" t="s">
        <v>20</v>
      </c>
      <c r="B547">
        <v>4006</v>
      </c>
    </row>
    <row r="548" spans="1:2" x14ac:dyDescent="0.35">
      <c r="A548" t="s">
        <v>20</v>
      </c>
      <c r="B548">
        <v>4065</v>
      </c>
    </row>
    <row r="549" spans="1:2" x14ac:dyDescent="0.35">
      <c r="A549" t="s">
        <v>20</v>
      </c>
      <c r="B549">
        <v>4233</v>
      </c>
    </row>
    <row r="550" spans="1:2" x14ac:dyDescent="0.35">
      <c r="A550" t="s">
        <v>20</v>
      </c>
      <c r="B550">
        <v>4289</v>
      </c>
    </row>
    <row r="551" spans="1:2" x14ac:dyDescent="0.35">
      <c r="A551" t="s">
        <v>20</v>
      </c>
      <c r="B551">
        <v>4358</v>
      </c>
    </row>
    <row r="552" spans="1:2" x14ac:dyDescent="0.35">
      <c r="A552" t="s">
        <v>20</v>
      </c>
      <c r="B552">
        <v>4498</v>
      </c>
    </row>
    <row r="553" spans="1:2" x14ac:dyDescent="0.35">
      <c r="A553" t="s">
        <v>20</v>
      </c>
      <c r="B553">
        <v>4799</v>
      </c>
    </row>
    <row r="554" spans="1:2" x14ac:dyDescent="0.35">
      <c r="A554" t="s">
        <v>20</v>
      </c>
      <c r="B554">
        <v>5139</v>
      </c>
    </row>
    <row r="555" spans="1:2" x14ac:dyDescent="0.35">
      <c r="A555" t="s">
        <v>20</v>
      </c>
      <c r="B555">
        <v>5168</v>
      </c>
    </row>
    <row r="556" spans="1:2" x14ac:dyDescent="0.35">
      <c r="A556" t="s">
        <v>20</v>
      </c>
      <c r="B556">
        <v>5180</v>
      </c>
    </row>
    <row r="557" spans="1:2" x14ac:dyDescent="0.35">
      <c r="A557" t="s">
        <v>20</v>
      </c>
      <c r="B557">
        <v>5203</v>
      </c>
    </row>
    <row r="558" spans="1:2" x14ac:dyDescent="0.35">
      <c r="A558" t="s">
        <v>20</v>
      </c>
      <c r="B558">
        <v>5419</v>
      </c>
    </row>
    <row r="559" spans="1:2" x14ac:dyDescent="0.35">
      <c r="A559" t="s">
        <v>20</v>
      </c>
      <c r="B559">
        <v>5512</v>
      </c>
    </row>
    <row r="560" spans="1:2" x14ac:dyDescent="0.35">
      <c r="A560" t="s">
        <v>20</v>
      </c>
      <c r="B560">
        <v>5880</v>
      </c>
    </row>
    <row r="561" spans="1:2" x14ac:dyDescent="0.35">
      <c r="A561" t="s">
        <v>20</v>
      </c>
      <c r="B561">
        <v>5966</v>
      </c>
    </row>
    <row r="562" spans="1:2" x14ac:dyDescent="0.35">
      <c r="A562" t="s">
        <v>20</v>
      </c>
      <c r="B562">
        <v>6212</v>
      </c>
    </row>
    <row r="563" spans="1:2" x14ac:dyDescent="0.35">
      <c r="A563" t="s">
        <v>20</v>
      </c>
      <c r="B563">
        <v>6286</v>
      </c>
    </row>
    <row r="564" spans="1:2" x14ac:dyDescent="0.35">
      <c r="A564" t="s">
        <v>20</v>
      </c>
      <c r="B564">
        <v>6406</v>
      </c>
    </row>
    <row r="565" spans="1:2" x14ac:dyDescent="0.35">
      <c r="A565" t="s">
        <v>20</v>
      </c>
      <c r="B565">
        <v>6465</v>
      </c>
    </row>
    <row r="566" spans="1:2" x14ac:dyDescent="0.35">
      <c r="A566" t="s">
        <v>20</v>
      </c>
      <c r="B566">
        <v>7295</v>
      </c>
    </row>
    <row r="568" spans="1:2" x14ac:dyDescent="0.35">
      <c r="A568" t="s">
        <v>2106</v>
      </c>
      <c r="B568">
        <f>AVERAGE($B$2:$B$566)</f>
        <v>851.14690265486729</v>
      </c>
    </row>
    <row r="569" spans="1:2" x14ac:dyDescent="0.35">
      <c r="A569" t="s">
        <v>2112</v>
      </c>
      <c r="B569">
        <f>MEDIAN($B$2:$B$566)</f>
        <v>201</v>
      </c>
    </row>
    <row r="570" spans="1:2" x14ac:dyDescent="0.35">
      <c r="A570" t="s">
        <v>2113</v>
      </c>
      <c r="B570">
        <f>MIN($B$2:$B$566)</f>
        <v>16</v>
      </c>
    </row>
    <row r="571" spans="1:2" x14ac:dyDescent="0.35">
      <c r="A571" t="s">
        <v>2114</v>
      </c>
      <c r="B571">
        <f>MAX(B2:B566)</f>
        <v>7295</v>
      </c>
    </row>
    <row r="572" spans="1:2" x14ac:dyDescent="0.35">
      <c r="A572" t="s">
        <v>2108</v>
      </c>
      <c r="B572">
        <f>_xlfn.VAR.P($B$2:$B$566)</f>
        <v>1603373.7324019109</v>
      </c>
    </row>
    <row r="573" spans="1:2" x14ac:dyDescent="0.35">
      <c r="A573" t="s">
        <v>2111</v>
      </c>
      <c r="B573">
        <f>_xlfn.STDEV.P($B$2:$B$566)</f>
        <v>1266.2439466397898</v>
      </c>
    </row>
    <row r="575" spans="1:2" x14ac:dyDescent="0.35">
      <c r="A575" t="s">
        <v>2118</v>
      </c>
      <c r="B575">
        <f>B568+B573</f>
        <v>2117.3908492946571</v>
      </c>
    </row>
    <row r="576" spans="1:2" x14ac:dyDescent="0.35">
      <c r="A576" t="s">
        <v>2119</v>
      </c>
      <c r="B576">
        <f>B568-B573</f>
        <v>-415.09704398492249</v>
      </c>
    </row>
    <row r="577" spans="1:2" x14ac:dyDescent="0.35">
      <c r="A577" t="s">
        <v>2122</v>
      </c>
      <c r="B577">
        <f>SUM(B575:B576)</f>
        <v>1702.2938053097346</v>
      </c>
    </row>
    <row r="578" spans="1:2" x14ac:dyDescent="0.35">
      <c r="A578" s="12"/>
      <c r="B578" s="12"/>
    </row>
    <row r="579" spans="1:2" x14ac:dyDescent="0.35">
      <c r="A579" s="12"/>
      <c r="B579" s="12"/>
    </row>
    <row r="581" spans="1:2" x14ac:dyDescent="0.35">
      <c r="A581" t="s">
        <v>2120</v>
      </c>
      <c r="B581">
        <f>B569+B573</f>
        <v>1467.2439466397898</v>
      </c>
    </row>
    <row r="582" spans="1:2" x14ac:dyDescent="0.35">
      <c r="A582" t="s">
        <v>2121</v>
      </c>
      <c r="B582">
        <f>B569-B573</f>
        <v>-1065.2439466397898</v>
      </c>
    </row>
    <row r="583" spans="1:2" x14ac:dyDescent="0.35">
      <c r="A583" t="s">
        <v>2122</v>
      </c>
      <c r="B583">
        <f>SUM(B581:B582)</f>
        <v>402</v>
      </c>
    </row>
    <row r="586" spans="1:2" x14ac:dyDescent="0.35">
      <c r="A586" t="s">
        <v>2123</v>
      </c>
      <c r="B586">
        <f>_xlfn.QUARTILE.EXC($B$2:$B$566,1)</f>
        <v>127.5</v>
      </c>
    </row>
    <row r="587" spans="1:2" x14ac:dyDescent="0.35">
      <c r="A587" t="s">
        <v>2115</v>
      </c>
      <c r="B587">
        <f>MEDIAN($B$2:$B$566)</f>
        <v>201</v>
      </c>
    </row>
    <row r="588" spans="1:2" x14ac:dyDescent="0.35">
      <c r="A588" t="s">
        <v>2124</v>
      </c>
      <c r="B588">
        <f>_xlfn.QUARTILE.EXC($B$2:$B$566,2)</f>
        <v>201</v>
      </c>
    </row>
    <row r="589" spans="1:2" x14ac:dyDescent="0.35">
      <c r="A589" t="s">
        <v>2125</v>
      </c>
      <c r="B589">
        <f>_xlfn.QUARTILE.EXC($B$2:$B$566,3)</f>
        <v>1288.5</v>
      </c>
    </row>
    <row r="590" spans="1:2" x14ac:dyDescent="0.35">
      <c r="A590" t="s">
        <v>2126</v>
      </c>
      <c r="B590">
        <f>B589-B586</f>
        <v>1161</v>
      </c>
    </row>
    <row r="592" spans="1:2" x14ac:dyDescent="0.35">
      <c r="A592" s="13" t="s">
        <v>2127</v>
      </c>
      <c r="B592">
        <f>B586-(1.5*B590)</f>
        <v>-1614</v>
      </c>
    </row>
    <row r="593" spans="1:2" x14ac:dyDescent="0.35">
      <c r="A593" s="14" t="s">
        <v>2128</v>
      </c>
      <c r="B593">
        <f>B589+(1.5*B590)</f>
        <v>3030</v>
      </c>
    </row>
  </sheetData>
  <sortState xmlns:xlrd2="http://schemas.microsoft.com/office/spreadsheetml/2017/richdata2" ref="B2:B566">
    <sortCondition ref="B2:B566"/>
  </sortState>
  <conditionalFormatting sqref="A2:A566 A568:A573 A575:A579 A581:A585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D2:D365 D368:D372">
    <cfRule type="containsText" dxfId="3" priority="1" operator="containsText" text="canceled">
      <formula>NOT(ISERROR(SEARCH("canceled",D2)))</formula>
    </cfRule>
    <cfRule type="containsText" dxfId="2" priority="2" operator="containsText" text="live">
      <formula>NOT(ISERROR(SEARCH("live",D2)))</formula>
    </cfRule>
    <cfRule type="containsText" dxfId="1" priority="3" operator="containsText" text="failed">
      <formula>NOT(ISERROR(SEARCH("failed",D2)))</formula>
    </cfRule>
    <cfRule type="containsText" dxfId="0" priority="4" operator="containsText" text="successful">
      <formula>NOT(ISERROR(SEARCH("successful",D2)))</formula>
    </cfRule>
  </conditionalFormatting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Sheet5</vt:lpstr>
      <vt:lpstr>Crowdfunding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Brents, Jesse</cp:lastModifiedBy>
  <dcterms:created xsi:type="dcterms:W3CDTF">2021-09-29T18:52:28Z</dcterms:created>
  <dcterms:modified xsi:type="dcterms:W3CDTF">2023-09-12T04:46:56Z</dcterms:modified>
</cp:coreProperties>
</file>