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ek/Desktop/Work/"/>
    </mc:Choice>
  </mc:AlternateContent>
  <bookViews>
    <workbookView xWindow="0" yWindow="0" windowWidth="38400" windowHeight="24000" tabRatio="500" activeTab="1"/>
  </bookViews>
  <sheets>
    <sheet name="Approach 1" sheetId="1" r:id="rId1"/>
    <sheet name="Approach 2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3" l="1"/>
  <c r="I17" i="3"/>
  <c r="E17" i="3"/>
  <c r="K17" i="3"/>
  <c r="L17" i="3"/>
  <c r="L4" i="3"/>
  <c r="L5" i="3"/>
  <c r="L6" i="3"/>
  <c r="L7" i="3"/>
  <c r="L8" i="3"/>
  <c r="L9" i="3"/>
  <c r="L10" i="3"/>
  <c r="L11" i="3"/>
  <c r="L12" i="3"/>
  <c r="L13" i="3"/>
  <c r="L14" i="3"/>
  <c r="L15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I4" i="1"/>
  <c r="I5" i="1"/>
  <c r="I6" i="1"/>
  <c r="I7" i="1"/>
  <c r="I8" i="1"/>
  <c r="I9" i="1"/>
  <c r="I10" i="1"/>
  <c r="I11" i="1"/>
  <c r="I12" i="1"/>
  <c r="I13" i="1"/>
  <c r="I3" i="1"/>
  <c r="G4" i="1"/>
  <c r="G5" i="1"/>
  <c r="G6" i="1"/>
  <c r="G7" i="1"/>
  <c r="G8" i="1"/>
  <c r="G9" i="1"/>
  <c r="G10" i="1"/>
  <c r="G11" i="1"/>
  <c r="G12" i="1"/>
  <c r="G13" i="1"/>
  <c r="G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<sst xmlns="http://schemas.openxmlformats.org/spreadsheetml/2006/main" count="14" uniqueCount="8">
  <si>
    <t>Time</t>
  </si>
  <si>
    <t>Temp set</t>
  </si>
  <si>
    <t>Thermocouple</t>
  </si>
  <si>
    <t>SH25</t>
  </si>
  <si>
    <t>iButton</t>
  </si>
  <si>
    <t>Humidity</t>
  </si>
  <si>
    <t>Average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</si>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</sst>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"/>
    <numFmt numFmtId="168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1"/>
      </right>
      <top/>
      <bottom/>
      <diagonal/>
    </border>
    <border>
      <left style="thin">
        <color theme="0" tint="-0.499984740745262"/>
      </left>
      <right style="thin">
        <color theme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0" fontId="0" fillId="0" borderId="13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 applyAlignment="1"/>
    <xf numFmtId="0" fontId="0" fillId="0" borderId="7" xfId="0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2" fontId="4" fillId="0" borderId="8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8" xfId="0" applyNumberFormat="1" applyFill="1" applyBorder="1" applyAlignment="1">
      <alignment horizontal="center"/>
    </xf>
    <xf numFmtId="0" fontId="0" fillId="0" borderId="19" xfId="0" applyBorder="1"/>
    <xf numFmtId="168" fontId="0" fillId="0" borderId="1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'Approach 1'!$C$2</c:f>
              <c:strCache>
                <c:ptCount val="1"/>
                <c:pt idx="0">
                  <c:v>Temp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'Approach 1'!$B$3:$B$13</c:f>
              <c:numCache>
                <c:formatCode>[$-F400]h:mm:ss\ am/pm</c:formatCode>
                <c:ptCount val="11"/>
                <c:pt idx="0">
                  <c:v>0.481944444444444</c:v>
                </c:pt>
                <c:pt idx="1">
                  <c:v>0.484722222222222</c:v>
                </c:pt>
                <c:pt idx="2">
                  <c:v>0.490277777777778</c:v>
                </c:pt>
                <c:pt idx="3">
                  <c:v>0.495833333333333</c:v>
                </c:pt>
                <c:pt idx="4">
                  <c:v>0.5</c:v>
                </c:pt>
                <c:pt idx="5">
                  <c:v>0.503472222222222</c:v>
                </c:pt>
                <c:pt idx="6">
                  <c:v>0.504861111111111</c:v>
                </c:pt>
                <c:pt idx="7">
                  <c:v>0.505092592592593</c:v>
                </c:pt>
                <c:pt idx="8">
                  <c:v>0.505324074074074</c:v>
                </c:pt>
                <c:pt idx="9">
                  <c:v>0.505555555555556</c:v>
                </c:pt>
                <c:pt idx="10">
                  <c:v>0.505787037037037</c:v>
                </c:pt>
              </c:numCache>
            </c:numRef>
          </c:cat>
          <c:val>
            <c:numRef>
              <c:f>'Approach 1'!$C$3:$C$13</c:f>
              <c:numCache>
                <c:formatCode>0.0</c:formatCode>
                <c:ptCount val="11"/>
                <c:pt idx="0">
                  <c:v>22.6</c:v>
                </c:pt>
                <c:pt idx="1">
                  <c:v>24.2</c:v>
                </c:pt>
                <c:pt idx="2">
                  <c:v>30.2</c:v>
                </c:pt>
                <c:pt idx="3">
                  <c:v>34.9</c:v>
                </c:pt>
                <c:pt idx="4">
                  <c:v>40.0</c:v>
                </c:pt>
                <c:pt idx="5">
                  <c:v>45.1</c:v>
                </c:pt>
                <c:pt idx="6">
                  <c:v>46.5</c:v>
                </c:pt>
                <c:pt idx="7">
                  <c:v>48.0</c:v>
                </c:pt>
                <c:pt idx="8">
                  <c:v>49.5</c:v>
                </c:pt>
                <c:pt idx="9">
                  <c:v>50.1</c:v>
                </c:pt>
                <c:pt idx="10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'Approach 1'!$D$2</c:f>
              <c:strCache>
                <c:ptCount val="1"/>
                <c:pt idx="0">
                  <c:v>Thermocouple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'Approach 1'!$B$3:$B$13</c:f>
              <c:numCache>
                <c:formatCode>[$-F400]h:mm:ss\ am/pm</c:formatCode>
                <c:ptCount val="11"/>
                <c:pt idx="0">
                  <c:v>0.481944444444444</c:v>
                </c:pt>
                <c:pt idx="1">
                  <c:v>0.484722222222222</c:v>
                </c:pt>
                <c:pt idx="2">
                  <c:v>0.490277777777778</c:v>
                </c:pt>
                <c:pt idx="3">
                  <c:v>0.495833333333333</c:v>
                </c:pt>
                <c:pt idx="4">
                  <c:v>0.5</c:v>
                </c:pt>
                <c:pt idx="5">
                  <c:v>0.503472222222222</c:v>
                </c:pt>
                <c:pt idx="6">
                  <c:v>0.504861111111111</c:v>
                </c:pt>
                <c:pt idx="7">
                  <c:v>0.505092592592593</c:v>
                </c:pt>
                <c:pt idx="8">
                  <c:v>0.505324074074074</c:v>
                </c:pt>
                <c:pt idx="9">
                  <c:v>0.505555555555556</c:v>
                </c:pt>
                <c:pt idx="10">
                  <c:v>0.505787037037037</c:v>
                </c:pt>
              </c:numCache>
            </c:numRef>
          </c:cat>
          <c:val>
            <c:numRef>
              <c:f>'Approach 1'!$D$3:$D$13</c:f>
              <c:numCache>
                <c:formatCode>0.00</c:formatCode>
                <c:ptCount val="11"/>
                <c:pt idx="0">
                  <c:v>23.0</c:v>
                </c:pt>
                <c:pt idx="1">
                  <c:v>24.5</c:v>
                </c:pt>
                <c:pt idx="2">
                  <c:v>30.25</c:v>
                </c:pt>
                <c:pt idx="3">
                  <c:v>34.75</c:v>
                </c:pt>
                <c:pt idx="4">
                  <c:v>39.75</c:v>
                </c:pt>
                <c:pt idx="5">
                  <c:v>44.5</c:v>
                </c:pt>
                <c:pt idx="6">
                  <c:v>65.0</c:v>
                </c:pt>
                <c:pt idx="7">
                  <c:v>76.75</c:v>
                </c:pt>
                <c:pt idx="8">
                  <c:v>92.0</c:v>
                </c:pt>
                <c:pt idx="9">
                  <c:v>104.5</c:v>
                </c:pt>
                <c:pt idx="10">
                  <c:v>49.75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'Approach 1'!$F$2</c:f>
              <c:strCache>
                <c:ptCount val="1"/>
                <c:pt idx="0">
                  <c:v>SH25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'Approach 1'!$B$3:$B$13</c:f>
              <c:numCache>
                <c:formatCode>[$-F400]h:mm:ss\ am/pm</c:formatCode>
                <c:ptCount val="11"/>
                <c:pt idx="0">
                  <c:v>0.481944444444444</c:v>
                </c:pt>
                <c:pt idx="1">
                  <c:v>0.484722222222222</c:v>
                </c:pt>
                <c:pt idx="2">
                  <c:v>0.490277777777778</c:v>
                </c:pt>
                <c:pt idx="3">
                  <c:v>0.495833333333333</c:v>
                </c:pt>
                <c:pt idx="4">
                  <c:v>0.5</c:v>
                </c:pt>
                <c:pt idx="5">
                  <c:v>0.503472222222222</c:v>
                </c:pt>
                <c:pt idx="6">
                  <c:v>0.504861111111111</c:v>
                </c:pt>
                <c:pt idx="7">
                  <c:v>0.505092592592593</c:v>
                </c:pt>
                <c:pt idx="8">
                  <c:v>0.505324074074074</c:v>
                </c:pt>
                <c:pt idx="9">
                  <c:v>0.505555555555556</c:v>
                </c:pt>
                <c:pt idx="10">
                  <c:v>0.505787037037037</c:v>
                </c:pt>
              </c:numCache>
            </c:numRef>
          </c:cat>
          <c:val>
            <c:numRef>
              <c:f>'Approach 1'!$F$3:$F$13</c:f>
              <c:numCache>
                <c:formatCode>0.00</c:formatCode>
                <c:ptCount val="11"/>
                <c:pt idx="0">
                  <c:v>23.28</c:v>
                </c:pt>
                <c:pt idx="1">
                  <c:v>24.77</c:v>
                </c:pt>
                <c:pt idx="2">
                  <c:v>30.64</c:v>
                </c:pt>
                <c:pt idx="3">
                  <c:v>35.4</c:v>
                </c:pt>
                <c:pt idx="4">
                  <c:v>40.36</c:v>
                </c:pt>
                <c:pt idx="5">
                  <c:v>45.43</c:v>
                </c:pt>
                <c:pt idx="6">
                  <c:v>46.79</c:v>
                </c:pt>
                <c:pt idx="7">
                  <c:v>48.19</c:v>
                </c:pt>
                <c:pt idx="8">
                  <c:v>49.49</c:v>
                </c:pt>
                <c:pt idx="9">
                  <c:v>50.47</c:v>
                </c:pt>
                <c:pt idx="10">
                  <c:v>49.93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'Approach 1'!$H$2</c:f>
              <c:strCache>
                <c:ptCount val="1"/>
                <c:pt idx="0">
                  <c:v>iButton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'Approach 1'!$B$3:$B$13</c:f>
              <c:numCache>
                <c:formatCode>[$-F400]h:mm:ss\ am/pm</c:formatCode>
                <c:ptCount val="11"/>
                <c:pt idx="0">
                  <c:v>0.481944444444444</c:v>
                </c:pt>
                <c:pt idx="1">
                  <c:v>0.484722222222222</c:v>
                </c:pt>
                <c:pt idx="2">
                  <c:v>0.490277777777778</c:v>
                </c:pt>
                <c:pt idx="3">
                  <c:v>0.495833333333333</c:v>
                </c:pt>
                <c:pt idx="4">
                  <c:v>0.5</c:v>
                </c:pt>
                <c:pt idx="5">
                  <c:v>0.503472222222222</c:v>
                </c:pt>
                <c:pt idx="6">
                  <c:v>0.504861111111111</c:v>
                </c:pt>
                <c:pt idx="7">
                  <c:v>0.505092592592593</c:v>
                </c:pt>
                <c:pt idx="8">
                  <c:v>0.505324074074074</c:v>
                </c:pt>
                <c:pt idx="9">
                  <c:v>0.505555555555556</c:v>
                </c:pt>
                <c:pt idx="10">
                  <c:v>0.505787037037037</c:v>
                </c:pt>
              </c:numCache>
            </c:numRef>
          </c:cat>
          <c:val>
            <c:numRef>
              <c:f>'Approach 1'!$H$3:$H$13</c:f>
              <c:numCache>
                <c:formatCode>0.0</c:formatCode>
                <c:ptCount val="11"/>
                <c:pt idx="0">
                  <c:v>23.0</c:v>
                </c:pt>
                <c:pt idx="1">
                  <c:v>24.5</c:v>
                </c:pt>
                <c:pt idx="2">
                  <c:v>30.5</c:v>
                </c:pt>
                <c:pt idx="3">
                  <c:v>35.5</c:v>
                </c:pt>
                <c:pt idx="4">
                  <c:v>40.0</c:v>
                </c:pt>
                <c:pt idx="5">
                  <c:v>45.0</c:v>
                </c:pt>
                <c:pt idx="6">
                  <c:v>46.5</c:v>
                </c:pt>
                <c:pt idx="7">
                  <c:v>48.0</c:v>
                </c:pt>
                <c:pt idx="8">
                  <c:v>49.5</c:v>
                </c:pt>
                <c:pt idx="9">
                  <c:v>50.0</c:v>
                </c:pt>
                <c:pt idx="10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6019424"/>
        <c:axId val="-1968122816"/>
      </c:lineChart>
      <c:catAx>
        <c:axId val="-20060194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122816"/>
        <c:crosses val="autoZero"/>
        <c:auto val="1"/>
        <c:lblAlgn val="ctr"/>
        <c:lblOffset val="100"/>
        <c:noMultiLvlLbl val="0"/>
      </c:catAx>
      <c:valAx>
        <c:axId val="-19681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0.0207226389621761"/>
              <c:y val="0.46212360146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offset</a:t>
            </a:r>
          </a:p>
        </c:rich>
      </c:tx>
      <c:layout>
        <c:manualLayout>
          <c:xMode val="edge"/>
          <c:yMode val="edge"/>
          <c:x val="0.423431346241464"/>
          <c:y val="0.0331858407079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Thermocouple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1'!$C$3:$C$13</c:f>
              <c:numCache>
                <c:formatCode>0.0</c:formatCode>
                <c:ptCount val="11"/>
                <c:pt idx="0">
                  <c:v>22.6</c:v>
                </c:pt>
                <c:pt idx="1">
                  <c:v>24.2</c:v>
                </c:pt>
                <c:pt idx="2">
                  <c:v>30.2</c:v>
                </c:pt>
                <c:pt idx="3">
                  <c:v>34.9</c:v>
                </c:pt>
                <c:pt idx="4">
                  <c:v>40.0</c:v>
                </c:pt>
                <c:pt idx="5">
                  <c:v>45.1</c:v>
                </c:pt>
                <c:pt idx="6">
                  <c:v>46.5</c:v>
                </c:pt>
                <c:pt idx="7">
                  <c:v>48.0</c:v>
                </c:pt>
                <c:pt idx="8">
                  <c:v>49.5</c:v>
                </c:pt>
                <c:pt idx="9">
                  <c:v>50.1</c:v>
                </c:pt>
                <c:pt idx="10">
                  <c:v>50.0</c:v>
                </c:pt>
              </c:numCache>
            </c:numRef>
          </c:cat>
          <c:val>
            <c:numRef>
              <c:f>'Approach 1'!$E$3:$E$13</c:f>
              <c:numCache>
                <c:formatCode>0.0</c:formatCode>
                <c:ptCount val="11"/>
                <c:pt idx="0">
                  <c:v>0.399999999999999</c:v>
                </c:pt>
                <c:pt idx="1">
                  <c:v>0.300000000000001</c:v>
                </c:pt>
                <c:pt idx="2">
                  <c:v>0.0500000000000007</c:v>
                </c:pt>
                <c:pt idx="3">
                  <c:v>-0.149999999999999</c:v>
                </c:pt>
                <c:pt idx="4">
                  <c:v>-0.25</c:v>
                </c:pt>
                <c:pt idx="5">
                  <c:v>-0.600000000000001</c:v>
                </c:pt>
                <c:pt idx="6">
                  <c:v>18.5</c:v>
                </c:pt>
                <c:pt idx="7">
                  <c:v>28.75</c:v>
                </c:pt>
                <c:pt idx="8">
                  <c:v>42.5</c:v>
                </c:pt>
                <c:pt idx="9">
                  <c:v>54.4</c:v>
                </c:pt>
                <c:pt idx="10">
                  <c:v>-0.25</c:v>
                </c:pt>
              </c:numCache>
            </c:numRef>
          </c:val>
          <c:smooth val="0"/>
        </c:ser>
        <c:ser>
          <c:idx val="1"/>
          <c:order val="1"/>
          <c:tx>
            <c:v>SH25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1'!$C$3:$C$13</c:f>
              <c:numCache>
                <c:formatCode>0.0</c:formatCode>
                <c:ptCount val="11"/>
                <c:pt idx="0">
                  <c:v>22.6</c:v>
                </c:pt>
                <c:pt idx="1">
                  <c:v>24.2</c:v>
                </c:pt>
                <c:pt idx="2">
                  <c:v>30.2</c:v>
                </c:pt>
                <c:pt idx="3">
                  <c:v>34.9</c:v>
                </c:pt>
                <c:pt idx="4">
                  <c:v>40.0</c:v>
                </c:pt>
                <c:pt idx="5">
                  <c:v>45.1</c:v>
                </c:pt>
                <c:pt idx="6">
                  <c:v>46.5</c:v>
                </c:pt>
                <c:pt idx="7">
                  <c:v>48.0</c:v>
                </c:pt>
                <c:pt idx="8">
                  <c:v>49.5</c:v>
                </c:pt>
                <c:pt idx="9">
                  <c:v>50.1</c:v>
                </c:pt>
                <c:pt idx="10">
                  <c:v>50.0</c:v>
                </c:pt>
              </c:numCache>
            </c:numRef>
          </c:cat>
          <c:val>
            <c:numRef>
              <c:f>'Approach 1'!$G$3:$G$13</c:f>
              <c:numCache>
                <c:formatCode>0.00</c:formatCode>
                <c:ptCount val="11"/>
                <c:pt idx="0">
                  <c:v>0.68</c:v>
                </c:pt>
                <c:pt idx="1">
                  <c:v>0.57</c:v>
                </c:pt>
                <c:pt idx="2">
                  <c:v>0.440000000000001</c:v>
                </c:pt>
                <c:pt idx="3">
                  <c:v>0.5</c:v>
                </c:pt>
                <c:pt idx="4">
                  <c:v>0.359999999999999</c:v>
                </c:pt>
                <c:pt idx="5">
                  <c:v>0.329999999999998</c:v>
                </c:pt>
                <c:pt idx="6">
                  <c:v>0.289999999999999</c:v>
                </c:pt>
                <c:pt idx="7">
                  <c:v>0.189999999999998</c:v>
                </c:pt>
                <c:pt idx="8">
                  <c:v>-0.00999999999999801</c:v>
                </c:pt>
                <c:pt idx="9">
                  <c:v>0.369999999999997</c:v>
                </c:pt>
                <c:pt idx="10">
                  <c:v>-0.0700000000000003</c:v>
                </c:pt>
              </c:numCache>
            </c:numRef>
          </c:val>
          <c:smooth val="0"/>
        </c:ser>
        <c:ser>
          <c:idx val="2"/>
          <c:order val="2"/>
          <c:tx>
            <c:v>iButton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'Approach 1'!$C$3:$C$13</c:f>
              <c:numCache>
                <c:formatCode>0.0</c:formatCode>
                <c:ptCount val="11"/>
                <c:pt idx="0">
                  <c:v>22.6</c:v>
                </c:pt>
                <c:pt idx="1">
                  <c:v>24.2</c:v>
                </c:pt>
                <c:pt idx="2">
                  <c:v>30.2</c:v>
                </c:pt>
                <c:pt idx="3">
                  <c:v>34.9</c:v>
                </c:pt>
                <c:pt idx="4">
                  <c:v>40.0</c:v>
                </c:pt>
                <c:pt idx="5">
                  <c:v>45.1</c:v>
                </c:pt>
                <c:pt idx="6">
                  <c:v>46.5</c:v>
                </c:pt>
                <c:pt idx="7">
                  <c:v>48.0</c:v>
                </c:pt>
                <c:pt idx="8">
                  <c:v>49.5</c:v>
                </c:pt>
                <c:pt idx="9">
                  <c:v>50.1</c:v>
                </c:pt>
                <c:pt idx="10">
                  <c:v>50.0</c:v>
                </c:pt>
              </c:numCache>
            </c:numRef>
          </c:cat>
          <c:val>
            <c:numRef>
              <c:f>'Approach 1'!$I$3:$I$13</c:f>
              <c:numCache>
                <c:formatCode>0.00</c:formatCode>
                <c:ptCount val="11"/>
                <c:pt idx="0">
                  <c:v>0.399999999999999</c:v>
                </c:pt>
                <c:pt idx="1">
                  <c:v>0.300000000000001</c:v>
                </c:pt>
                <c:pt idx="2">
                  <c:v>0.300000000000001</c:v>
                </c:pt>
                <c:pt idx="3">
                  <c:v>0.600000000000001</c:v>
                </c:pt>
                <c:pt idx="4">
                  <c:v>0.0</c:v>
                </c:pt>
                <c:pt idx="5">
                  <c:v>-0.100000000000001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-0.100000000000001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04240"/>
        <c:axId val="-2005101120"/>
      </c:lineChart>
      <c:catAx>
        <c:axId val="-20051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set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01120"/>
        <c:crosses val="autoZero"/>
        <c:auto val="1"/>
        <c:lblAlgn val="ctr"/>
        <c:lblOffset val="100"/>
        <c:noMultiLvlLbl val="0"/>
      </c:catAx>
      <c:valAx>
        <c:axId val="-2005101120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offset (C)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09975150869719"/>
              <c:y val="0.34229670406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'Approach 2'!$B$3:$B$15</c:f>
              <c:numCache>
                <c:formatCode>h:mm</c:formatCode>
                <c:ptCount val="13"/>
                <c:pt idx="0">
                  <c:v>0.473611111111111</c:v>
                </c:pt>
                <c:pt idx="1">
                  <c:v>0.475694444444444</c:v>
                </c:pt>
                <c:pt idx="2">
                  <c:v>0.480555555555556</c:v>
                </c:pt>
                <c:pt idx="3">
                  <c:v>0.485416666666667</c:v>
                </c:pt>
                <c:pt idx="4">
                  <c:v>0.488888888888889</c:v>
                </c:pt>
                <c:pt idx="5">
                  <c:v>0.493055555555556</c:v>
                </c:pt>
                <c:pt idx="6">
                  <c:v>0.497222222222222</c:v>
                </c:pt>
                <c:pt idx="7">
                  <c:v>0.501388888888889</c:v>
                </c:pt>
                <c:pt idx="8">
                  <c:v>0.505555555555556</c:v>
                </c:pt>
                <c:pt idx="9">
                  <c:v>0.509027777777778</c:v>
                </c:pt>
                <c:pt idx="10">
                  <c:v>0.511805555555556</c:v>
                </c:pt>
                <c:pt idx="11">
                  <c:v>0.515972222222222</c:v>
                </c:pt>
                <c:pt idx="12">
                  <c:v>0.519444444444444</c:v>
                </c:pt>
              </c:numCache>
            </c:numRef>
          </c:cat>
          <c:val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v>Thermocouple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'Approach 2'!$B$3:$B$15</c:f>
              <c:numCache>
                <c:formatCode>h:mm</c:formatCode>
                <c:ptCount val="13"/>
                <c:pt idx="0">
                  <c:v>0.473611111111111</c:v>
                </c:pt>
                <c:pt idx="1">
                  <c:v>0.475694444444444</c:v>
                </c:pt>
                <c:pt idx="2">
                  <c:v>0.480555555555556</c:v>
                </c:pt>
                <c:pt idx="3">
                  <c:v>0.485416666666667</c:v>
                </c:pt>
                <c:pt idx="4">
                  <c:v>0.488888888888889</c:v>
                </c:pt>
                <c:pt idx="5">
                  <c:v>0.493055555555556</c:v>
                </c:pt>
                <c:pt idx="6">
                  <c:v>0.497222222222222</c:v>
                </c:pt>
                <c:pt idx="7">
                  <c:v>0.501388888888889</c:v>
                </c:pt>
                <c:pt idx="8">
                  <c:v>0.505555555555556</c:v>
                </c:pt>
                <c:pt idx="9">
                  <c:v>0.509027777777778</c:v>
                </c:pt>
                <c:pt idx="10">
                  <c:v>0.511805555555556</c:v>
                </c:pt>
                <c:pt idx="11">
                  <c:v>0.515972222222222</c:v>
                </c:pt>
                <c:pt idx="12">
                  <c:v>0.519444444444444</c:v>
                </c:pt>
              </c:numCache>
            </c:numRef>
          </c:cat>
          <c:val>
            <c:numRef>
              <c:f>'Approach 2'!$D$3:$D$15</c:f>
              <c:numCache>
                <c:formatCode>0.00</c:formatCode>
                <c:ptCount val="13"/>
                <c:pt idx="0">
                  <c:v>21.0</c:v>
                </c:pt>
                <c:pt idx="1">
                  <c:v>24.25</c:v>
                </c:pt>
                <c:pt idx="2">
                  <c:v>29.0</c:v>
                </c:pt>
                <c:pt idx="3">
                  <c:v>33.5</c:v>
                </c:pt>
                <c:pt idx="4">
                  <c:v>38.0</c:v>
                </c:pt>
                <c:pt idx="5">
                  <c:v>43.25</c:v>
                </c:pt>
                <c:pt idx="6">
                  <c:v>48.25</c:v>
                </c:pt>
                <c:pt idx="7">
                  <c:v>53.25</c:v>
                </c:pt>
                <c:pt idx="8">
                  <c:v>58.5</c:v>
                </c:pt>
                <c:pt idx="9">
                  <c:v>63.5</c:v>
                </c:pt>
                <c:pt idx="10">
                  <c:v>68.5</c:v>
                </c:pt>
                <c:pt idx="11">
                  <c:v>74.0</c:v>
                </c:pt>
                <c:pt idx="12">
                  <c:v>79.75</c:v>
                </c:pt>
              </c:numCache>
            </c:numRef>
          </c:val>
          <c:smooth val="0"/>
        </c:ser>
        <c:ser>
          <c:idx val="2"/>
          <c:order val="2"/>
          <c:tx>
            <c:v>SH25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'Approach 2'!$B$3:$B$15</c:f>
              <c:numCache>
                <c:formatCode>h:mm</c:formatCode>
                <c:ptCount val="13"/>
                <c:pt idx="0">
                  <c:v>0.473611111111111</c:v>
                </c:pt>
                <c:pt idx="1">
                  <c:v>0.475694444444444</c:v>
                </c:pt>
                <c:pt idx="2">
                  <c:v>0.480555555555556</c:v>
                </c:pt>
                <c:pt idx="3">
                  <c:v>0.485416666666667</c:v>
                </c:pt>
                <c:pt idx="4">
                  <c:v>0.488888888888889</c:v>
                </c:pt>
                <c:pt idx="5">
                  <c:v>0.493055555555556</c:v>
                </c:pt>
                <c:pt idx="6">
                  <c:v>0.497222222222222</c:v>
                </c:pt>
                <c:pt idx="7">
                  <c:v>0.501388888888889</c:v>
                </c:pt>
                <c:pt idx="8">
                  <c:v>0.505555555555556</c:v>
                </c:pt>
                <c:pt idx="9">
                  <c:v>0.509027777777778</c:v>
                </c:pt>
                <c:pt idx="10">
                  <c:v>0.511805555555556</c:v>
                </c:pt>
                <c:pt idx="11">
                  <c:v>0.515972222222222</c:v>
                </c:pt>
                <c:pt idx="12">
                  <c:v>0.519444444444444</c:v>
                </c:pt>
              </c:numCache>
            </c:numRef>
          </c:cat>
          <c:val>
            <c:numRef>
              <c:f>'Approach 2'!$F$3:$F$15</c:f>
              <c:numCache>
                <c:formatCode>0.00</c:formatCode>
                <c:ptCount val="13"/>
                <c:pt idx="0">
                  <c:v>21.45</c:v>
                </c:pt>
                <c:pt idx="1">
                  <c:v>24.68</c:v>
                </c:pt>
                <c:pt idx="2">
                  <c:v>29.58</c:v>
                </c:pt>
                <c:pt idx="3">
                  <c:v>34.1</c:v>
                </c:pt>
                <c:pt idx="4">
                  <c:v>38.92</c:v>
                </c:pt>
                <c:pt idx="5">
                  <c:v>44.07</c:v>
                </c:pt>
                <c:pt idx="6">
                  <c:v>49.01</c:v>
                </c:pt>
                <c:pt idx="7">
                  <c:v>53.97</c:v>
                </c:pt>
                <c:pt idx="8">
                  <c:v>59.0</c:v>
                </c:pt>
                <c:pt idx="9">
                  <c:v>63.92</c:v>
                </c:pt>
                <c:pt idx="10">
                  <c:v>68.66</c:v>
                </c:pt>
                <c:pt idx="11">
                  <c:v>73.94</c:v>
                </c:pt>
                <c:pt idx="12">
                  <c:v>78.82</c:v>
                </c:pt>
              </c:numCache>
            </c:numRef>
          </c:val>
          <c:smooth val="0"/>
        </c:ser>
        <c:ser>
          <c:idx val="3"/>
          <c:order val="3"/>
          <c:tx>
            <c:v>iButton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'Approach 2'!$B$3:$B$15</c:f>
              <c:numCache>
                <c:formatCode>h:mm</c:formatCode>
                <c:ptCount val="13"/>
                <c:pt idx="0">
                  <c:v>0.473611111111111</c:v>
                </c:pt>
                <c:pt idx="1">
                  <c:v>0.475694444444444</c:v>
                </c:pt>
                <c:pt idx="2">
                  <c:v>0.480555555555556</c:v>
                </c:pt>
                <c:pt idx="3">
                  <c:v>0.485416666666667</c:v>
                </c:pt>
                <c:pt idx="4">
                  <c:v>0.488888888888889</c:v>
                </c:pt>
                <c:pt idx="5">
                  <c:v>0.493055555555556</c:v>
                </c:pt>
                <c:pt idx="6">
                  <c:v>0.497222222222222</c:v>
                </c:pt>
                <c:pt idx="7">
                  <c:v>0.501388888888889</c:v>
                </c:pt>
                <c:pt idx="8">
                  <c:v>0.505555555555556</c:v>
                </c:pt>
                <c:pt idx="9">
                  <c:v>0.509027777777778</c:v>
                </c:pt>
                <c:pt idx="10">
                  <c:v>0.511805555555556</c:v>
                </c:pt>
                <c:pt idx="11">
                  <c:v>0.515972222222222</c:v>
                </c:pt>
                <c:pt idx="12">
                  <c:v>0.519444444444444</c:v>
                </c:pt>
              </c:numCache>
            </c:numRef>
          </c:cat>
          <c:val>
            <c:numRef>
              <c:f>'Approach 2'!$H$3:$H$15</c:f>
              <c:numCache>
                <c:formatCode>0.0</c:formatCode>
                <c:ptCount val="13"/>
                <c:pt idx="0">
                  <c:v>23.0</c:v>
                </c:pt>
                <c:pt idx="1">
                  <c:v>22.0</c:v>
                </c:pt>
                <c:pt idx="2">
                  <c:v>26.5</c:v>
                </c:pt>
                <c:pt idx="3">
                  <c:v>31.0</c:v>
                </c:pt>
                <c:pt idx="4">
                  <c:v>35.0</c:v>
                </c:pt>
                <c:pt idx="5">
                  <c:v>40.5</c:v>
                </c:pt>
                <c:pt idx="6">
                  <c:v>45.5</c:v>
                </c:pt>
                <c:pt idx="7">
                  <c:v>50.0</c:v>
                </c:pt>
                <c:pt idx="8">
                  <c:v>55.5</c:v>
                </c:pt>
                <c:pt idx="9">
                  <c:v>60.0</c:v>
                </c:pt>
                <c:pt idx="10">
                  <c:v>63.5</c:v>
                </c:pt>
                <c:pt idx="11">
                  <c:v>70.5</c:v>
                </c:pt>
                <c:pt idx="12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0065280"/>
        <c:axId val="-1770424752"/>
      </c:lineChart>
      <c:catAx>
        <c:axId val="-17700652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424752"/>
        <c:crosses val="autoZero"/>
        <c:auto val="1"/>
        <c:lblAlgn val="ctr"/>
        <c:lblOffset val="100"/>
        <c:noMultiLvlLbl val="0"/>
      </c:catAx>
      <c:valAx>
        <c:axId val="-1770424752"/>
        <c:scaling>
          <c:orientation val="minMax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>
            <c:manualLayout>
              <c:xMode val="edge"/>
              <c:yMode val="edge"/>
              <c:x val="0.0207226389621761"/>
              <c:y val="0.46212360146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0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offset</a:t>
            </a:r>
          </a:p>
        </c:rich>
      </c:tx>
      <c:layout>
        <c:manualLayout>
          <c:xMode val="edge"/>
          <c:yMode val="edge"/>
          <c:x val="0.423431346241464"/>
          <c:y val="0.0331858407079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Thermocouple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cat>
          <c:val>
            <c:numRef>
              <c:f>'Approach 2'!$E$3:$E$15</c:f>
              <c:numCache>
                <c:formatCode>0.0</c:formatCode>
                <c:ptCount val="13"/>
                <c:pt idx="0">
                  <c:v>0.600000000000001</c:v>
                </c:pt>
                <c:pt idx="1">
                  <c:v>-0.850000000000001</c:v>
                </c:pt>
                <c:pt idx="2">
                  <c:v>-1.100000000000001</c:v>
                </c:pt>
                <c:pt idx="3">
                  <c:v>-1.5</c:v>
                </c:pt>
                <c:pt idx="4">
                  <c:v>-2.0</c:v>
                </c:pt>
                <c:pt idx="5">
                  <c:v>-1.75</c:v>
                </c:pt>
                <c:pt idx="6">
                  <c:v>-1.75</c:v>
                </c:pt>
                <c:pt idx="7">
                  <c:v>-1.75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-1.0</c:v>
                </c:pt>
                <c:pt idx="12">
                  <c:v>-0.25</c:v>
                </c:pt>
              </c:numCache>
            </c:numRef>
          </c:val>
          <c:smooth val="0"/>
        </c:ser>
        <c:ser>
          <c:idx val="1"/>
          <c:order val="1"/>
          <c:tx>
            <c:v>SH25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cat>
          <c:val>
            <c:numRef>
              <c:f>'Approach 2'!$G$3:$G$15</c:f>
              <c:numCache>
                <c:formatCode>0.0</c:formatCode>
                <c:ptCount val="13"/>
                <c:pt idx="0">
                  <c:v>1.050000000000001</c:v>
                </c:pt>
                <c:pt idx="1">
                  <c:v>-0.420000000000002</c:v>
                </c:pt>
                <c:pt idx="2">
                  <c:v>-0.520000000000003</c:v>
                </c:pt>
                <c:pt idx="3">
                  <c:v>-0.899999999999999</c:v>
                </c:pt>
                <c:pt idx="4">
                  <c:v>-1.079999999999998</c:v>
                </c:pt>
                <c:pt idx="5">
                  <c:v>-0.93</c:v>
                </c:pt>
                <c:pt idx="6">
                  <c:v>-0.990000000000002</c:v>
                </c:pt>
                <c:pt idx="7">
                  <c:v>-1.030000000000001</c:v>
                </c:pt>
                <c:pt idx="8">
                  <c:v>-1.0</c:v>
                </c:pt>
                <c:pt idx="9">
                  <c:v>-1.079999999999998</c:v>
                </c:pt>
                <c:pt idx="10">
                  <c:v>-1.340000000000003</c:v>
                </c:pt>
                <c:pt idx="11">
                  <c:v>-1.060000000000002</c:v>
                </c:pt>
                <c:pt idx="12">
                  <c:v>-1.180000000000007</c:v>
                </c:pt>
              </c:numCache>
            </c:numRef>
          </c:val>
          <c:smooth val="0"/>
        </c:ser>
        <c:ser>
          <c:idx val="2"/>
          <c:order val="2"/>
          <c:tx>
            <c:v>iButton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cat>
          <c:val>
            <c:numRef>
              <c:f>'Approach 2'!$I$3:$I$15</c:f>
              <c:numCache>
                <c:formatCode>0.00</c:formatCode>
                <c:ptCount val="13"/>
                <c:pt idx="0">
                  <c:v>2.600000000000001</c:v>
                </c:pt>
                <c:pt idx="1">
                  <c:v>-3.100000000000001</c:v>
                </c:pt>
                <c:pt idx="2">
                  <c:v>-3.600000000000001</c:v>
                </c:pt>
                <c:pt idx="3">
                  <c:v>-4.0</c:v>
                </c:pt>
                <c:pt idx="4">
                  <c:v>-5.0</c:v>
                </c:pt>
                <c:pt idx="5">
                  <c:v>-4.5</c:v>
                </c:pt>
                <c:pt idx="6">
                  <c:v>-4.5</c:v>
                </c:pt>
                <c:pt idx="7">
                  <c:v>-5.0</c:v>
                </c:pt>
                <c:pt idx="8">
                  <c:v>-4.5</c:v>
                </c:pt>
                <c:pt idx="9">
                  <c:v>-5.0</c:v>
                </c:pt>
                <c:pt idx="10">
                  <c:v>-6.5</c:v>
                </c:pt>
                <c:pt idx="11">
                  <c:v>-4.5</c:v>
                </c:pt>
                <c:pt idx="12">
                  <c:v>-5.0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8534496"/>
        <c:axId val="-2007562704"/>
      </c:lineChart>
      <c:catAx>
        <c:axId val="-1798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set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62704"/>
        <c:crosses val="autoZero"/>
        <c:auto val="1"/>
        <c:lblAlgn val="ctr"/>
        <c:lblOffset val="100"/>
        <c:noMultiLvlLbl val="0"/>
      </c:catAx>
      <c:valAx>
        <c:axId val="-2007562704"/>
        <c:scaling>
          <c:orientation val="minMax"/>
          <c:max val="3.0"/>
          <c:min val="-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offset (C)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09975150869719"/>
              <c:y val="0.34229670406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Thermocouple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94743203259383"/>
                  <c:y val="0.2827962282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'Approach 2'!$D$3:$D$15</c:f>
              <c:numCache>
                <c:formatCode>0.00</c:formatCode>
                <c:ptCount val="13"/>
                <c:pt idx="0">
                  <c:v>21.0</c:v>
                </c:pt>
                <c:pt idx="1">
                  <c:v>24.25</c:v>
                </c:pt>
                <c:pt idx="2">
                  <c:v>29.0</c:v>
                </c:pt>
                <c:pt idx="3">
                  <c:v>33.5</c:v>
                </c:pt>
                <c:pt idx="4">
                  <c:v>38.0</c:v>
                </c:pt>
                <c:pt idx="5">
                  <c:v>43.25</c:v>
                </c:pt>
                <c:pt idx="6">
                  <c:v>48.25</c:v>
                </c:pt>
                <c:pt idx="7">
                  <c:v>53.25</c:v>
                </c:pt>
                <c:pt idx="8">
                  <c:v>58.5</c:v>
                </c:pt>
                <c:pt idx="9">
                  <c:v>63.5</c:v>
                </c:pt>
                <c:pt idx="10">
                  <c:v>68.5</c:v>
                </c:pt>
                <c:pt idx="11">
                  <c:v>74.0</c:v>
                </c:pt>
                <c:pt idx="12">
                  <c:v>79.75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44064"/>
        <c:axId val="-1772302848"/>
      </c:scatterChart>
      <c:valAx>
        <c:axId val="204744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bath temperature set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2302848"/>
        <c:crosses val="autoZero"/>
        <c:crossBetween val="midCat"/>
      </c:valAx>
      <c:valAx>
        <c:axId val="-1772302848"/>
        <c:scaling>
          <c:orientation val="minMax"/>
          <c:max val="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temperature (C)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SH25</a:t>
            </a:r>
            <a:r>
              <a:rPr lang="en-US" baseline="0"/>
              <a:t> sensor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79614702726995"/>
                  <c:y val="0.289819003484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'Approach 2'!$F$3:$F$15</c:f>
              <c:numCache>
                <c:formatCode>0.00</c:formatCode>
                <c:ptCount val="13"/>
                <c:pt idx="0">
                  <c:v>21.45</c:v>
                </c:pt>
                <c:pt idx="1">
                  <c:v>24.68</c:v>
                </c:pt>
                <c:pt idx="2">
                  <c:v>29.58</c:v>
                </c:pt>
                <c:pt idx="3">
                  <c:v>34.1</c:v>
                </c:pt>
                <c:pt idx="4">
                  <c:v>38.92</c:v>
                </c:pt>
                <c:pt idx="5">
                  <c:v>44.07</c:v>
                </c:pt>
                <c:pt idx="6">
                  <c:v>49.01</c:v>
                </c:pt>
                <c:pt idx="7">
                  <c:v>53.97</c:v>
                </c:pt>
                <c:pt idx="8">
                  <c:v>59.0</c:v>
                </c:pt>
                <c:pt idx="9">
                  <c:v>63.92</c:v>
                </c:pt>
                <c:pt idx="10">
                  <c:v>68.66</c:v>
                </c:pt>
                <c:pt idx="11">
                  <c:v>73.94</c:v>
                </c:pt>
                <c:pt idx="12">
                  <c:v>78.82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980864"/>
        <c:axId val="-1773363344"/>
      </c:scatterChart>
      <c:valAx>
        <c:axId val="20499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bath temperature set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363344"/>
        <c:crosses val="autoZero"/>
        <c:crossBetween val="midCat"/>
      </c:valAx>
      <c:valAx>
        <c:axId val="-1773363344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iButton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10552408981694"/>
                  <c:y val="0.24705458482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'Approach 2'!$C$3:$C$15</c:f>
              <c:numCache>
                <c:formatCode>0.0</c:formatCode>
                <c:ptCount val="13"/>
                <c:pt idx="0">
                  <c:v>20.4</c:v>
                </c:pt>
                <c:pt idx="1">
                  <c:v>25.1</c:v>
                </c:pt>
                <c:pt idx="2">
                  <c:v>30.1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'Approach 2'!$H$3:$H$15</c:f>
              <c:numCache>
                <c:formatCode>0.0</c:formatCode>
                <c:ptCount val="13"/>
                <c:pt idx="0">
                  <c:v>23.0</c:v>
                </c:pt>
                <c:pt idx="1">
                  <c:v>22.0</c:v>
                </c:pt>
                <c:pt idx="2">
                  <c:v>26.5</c:v>
                </c:pt>
                <c:pt idx="3">
                  <c:v>31.0</c:v>
                </c:pt>
                <c:pt idx="4">
                  <c:v>35.0</c:v>
                </c:pt>
                <c:pt idx="5">
                  <c:v>40.5</c:v>
                </c:pt>
                <c:pt idx="6">
                  <c:v>45.5</c:v>
                </c:pt>
                <c:pt idx="7">
                  <c:v>50.0</c:v>
                </c:pt>
                <c:pt idx="8">
                  <c:v>55.5</c:v>
                </c:pt>
                <c:pt idx="9">
                  <c:v>60.0</c:v>
                </c:pt>
                <c:pt idx="10">
                  <c:v>63.5</c:v>
                </c:pt>
                <c:pt idx="11">
                  <c:v>70.5</c:v>
                </c:pt>
                <c:pt idx="12">
                  <c:v>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58608"/>
        <c:axId val="2048118288"/>
      </c:scatterChart>
      <c:valAx>
        <c:axId val="205335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bath temperature set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18288"/>
        <c:crosses val="autoZero"/>
        <c:crossBetween val="midCat"/>
      </c:valAx>
      <c:valAx>
        <c:axId val="2048118288"/>
        <c:scaling>
          <c:orientation val="minMax"/>
          <c:max val="9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temeprature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228602</xdr:colOff>
      <xdr:row>1</xdr:row>
      <xdr:rowOff>28787</xdr:rowOff>
    </xdr:from>
    <xdr:to>
      <xdr:col>19</xdr:col>
      <xdr:colOff>728134</xdr:colOff>
      <xdr:row>15</xdr:row>
      <xdr:rowOff>9549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</xdr:colOff>
      <xdr:row>16</xdr:row>
      <xdr:rowOff>20320</xdr:rowOff>
    </xdr:from>
    <xdr:to>
      <xdr:col>19</xdr:col>
      <xdr:colOff>721360</xdr:colOff>
      <xdr:row>35</xdr:row>
      <xdr:rowOff>66842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392205</xdr:colOff>
      <xdr:row>1</xdr:row>
      <xdr:rowOff>65367</xdr:rowOff>
    </xdr:from>
    <xdr:to>
      <xdr:col>23</xdr:col>
      <xdr:colOff>112059</xdr:colOff>
      <xdr:row>19</xdr:row>
      <xdr:rowOff>28013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364192</xdr:colOff>
      <xdr:row>19</xdr:row>
      <xdr:rowOff>186766</xdr:rowOff>
    </xdr:from>
    <xdr:to>
      <xdr:col>23</xdr:col>
      <xdr:colOff>149412</xdr:colOff>
      <xdr:row>35</xdr:row>
      <xdr:rowOff>93383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34</xdr:row>
      <xdr:rowOff>40639</xdr:rowOff>
    </xdr:from>
    <xdr:to>
      <xdr:col>9</xdr:col>
      <xdr:colOff>587205</xdr:colOff>
      <xdr:row>56</xdr:row>
      <xdr:rowOff>150214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191183</xdr:colOff>
      <xdr:row>33</xdr:row>
      <xdr:rowOff>177528</xdr:rowOff>
    </xdr:from>
    <xdr:to>
      <xdr:col>19</xdr:col>
      <xdr:colOff>722397</xdr:colOff>
      <xdr:row>56</xdr:row>
      <xdr:rowOff>122903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218495</xdr:colOff>
      <xdr:row>33</xdr:row>
      <xdr:rowOff>68280</xdr:rowOff>
    </xdr:from>
    <xdr:to>
      <xdr:col>26</xdr:col>
      <xdr:colOff>749709</xdr:colOff>
      <xdr:row>56</xdr:row>
      <xdr:rowOff>13655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showGridLines="0" zoomScale="126" zoomScaleNormal="175" zoomScalePageLayoutView="175" workbookViewId="0">
      <selection activeCell="J39" sqref="J39"/>
    </sheetView>
  </sheetViews>
  <sheetFormatPr baseColWidth="10" defaultRowHeight="16" x14ac:dyDescent="0.2"/>
  <cols>
    <col min="4" max="4" width="11" customWidth="1"/>
    <col min="5" max="5" width="5.1640625" customWidth="1"/>
    <col min="6" max="6" width="11" customWidth="1"/>
    <col min="7" max="7" width="5.1640625" customWidth="1"/>
    <col min="8" max="8" width="11" customWidth="1"/>
    <col min="9" max="9" width="5.1640625" customWidth="1"/>
  </cols>
  <sheetData>
    <row r="2" spans="1:10" x14ac:dyDescent="0.2">
      <c r="B2" s="2" t="s">
        <v>0</v>
      </c>
      <c r="C2" s="3" t="s">
        <v>1</v>
      </c>
      <c r="D2" s="22" t="s">
        <v>2</v>
      </c>
      <c r="E2" s="23"/>
      <c r="F2" s="22" t="s">
        <v>3</v>
      </c>
      <c r="G2" s="23"/>
      <c r="H2" s="24" t="s">
        <v>4</v>
      </c>
      <c r="I2" s="25"/>
      <c r="J2" s="15" t="s">
        <v>5</v>
      </c>
    </row>
    <row r="3" spans="1:10" x14ac:dyDescent="0.2">
      <c r="B3" s="1">
        <v>0.48194444444444445</v>
      </c>
      <c r="C3" s="6">
        <v>22.6</v>
      </c>
      <c r="D3" s="8">
        <v>23</v>
      </c>
      <c r="E3" s="14">
        <f>D3-C3</f>
        <v>0.39999999999999858</v>
      </c>
      <c r="F3" s="8">
        <v>23.28</v>
      </c>
      <c r="G3" s="9">
        <f>F3-C3</f>
        <v>0.67999999999999972</v>
      </c>
      <c r="H3" s="16">
        <v>23</v>
      </c>
      <c r="I3" s="9">
        <f>H3-C3</f>
        <v>0.39999999999999858</v>
      </c>
      <c r="J3" s="19">
        <v>0.92600000000000005</v>
      </c>
    </row>
    <row r="4" spans="1:10" x14ac:dyDescent="0.2">
      <c r="B4" s="1">
        <v>0.48472222222222222</v>
      </c>
      <c r="C4" s="6">
        <v>24.2</v>
      </c>
      <c r="D4" s="8">
        <v>24.5</v>
      </c>
      <c r="E4" s="14">
        <f t="shared" ref="E4:E13" si="0">D4-C4</f>
        <v>0.30000000000000071</v>
      </c>
      <c r="F4" s="8">
        <v>24.77</v>
      </c>
      <c r="G4" s="9">
        <f t="shared" ref="G4:G13" si="1">F4-C4</f>
        <v>0.57000000000000028</v>
      </c>
      <c r="H4" s="16">
        <v>24.5</v>
      </c>
      <c r="I4" s="9">
        <f t="shared" ref="I4:I13" si="2">H4-C4</f>
        <v>0.30000000000000071</v>
      </c>
      <c r="J4" s="19">
        <v>0.92379999999999995</v>
      </c>
    </row>
    <row r="5" spans="1:10" x14ac:dyDescent="0.2">
      <c r="B5" s="1">
        <v>0.49027777777777781</v>
      </c>
      <c r="C5" s="6">
        <v>30.2</v>
      </c>
      <c r="D5" s="8">
        <v>30.25</v>
      </c>
      <c r="E5" s="14">
        <f t="shared" si="0"/>
        <v>5.0000000000000711E-2</v>
      </c>
      <c r="F5" s="8">
        <v>30.64</v>
      </c>
      <c r="G5" s="9">
        <f t="shared" si="1"/>
        <v>0.44000000000000128</v>
      </c>
      <c r="H5" s="16">
        <v>30.5</v>
      </c>
      <c r="I5" s="9">
        <f t="shared" si="2"/>
        <v>0.30000000000000071</v>
      </c>
      <c r="J5" s="19">
        <v>0.90400000000000003</v>
      </c>
    </row>
    <row r="6" spans="1:10" x14ac:dyDescent="0.2">
      <c r="B6" s="1">
        <v>0.49583333333333335</v>
      </c>
      <c r="C6" s="6">
        <v>34.9</v>
      </c>
      <c r="D6" s="8">
        <v>34.75</v>
      </c>
      <c r="E6" s="14">
        <f t="shared" si="0"/>
        <v>-0.14999999999999858</v>
      </c>
      <c r="F6" s="8">
        <v>35.4</v>
      </c>
      <c r="G6" s="9">
        <f t="shared" si="1"/>
        <v>0.5</v>
      </c>
      <c r="H6" s="16">
        <v>35.5</v>
      </c>
      <c r="I6" s="9">
        <f t="shared" si="2"/>
        <v>0.60000000000000142</v>
      </c>
      <c r="J6" s="19">
        <v>0.89680000000000004</v>
      </c>
    </row>
    <row r="7" spans="1:10" x14ac:dyDescent="0.2">
      <c r="B7" s="1">
        <v>0.5</v>
      </c>
      <c r="C7" s="6">
        <v>40</v>
      </c>
      <c r="D7" s="8">
        <v>39.75</v>
      </c>
      <c r="E7" s="14">
        <f t="shared" si="0"/>
        <v>-0.25</v>
      </c>
      <c r="F7" s="8">
        <v>40.36</v>
      </c>
      <c r="G7" s="9">
        <f t="shared" si="1"/>
        <v>0.35999999999999943</v>
      </c>
      <c r="H7" s="17">
        <v>40</v>
      </c>
      <c r="I7" s="9">
        <f t="shared" si="2"/>
        <v>0</v>
      </c>
      <c r="J7" s="19">
        <v>0.89249999999999996</v>
      </c>
    </row>
    <row r="8" spans="1:10" x14ac:dyDescent="0.2">
      <c r="B8" s="1">
        <v>0.50347222222222221</v>
      </c>
      <c r="C8" s="6">
        <v>45.1</v>
      </c>
      <c r="D8" s="8">
        <v>44.5</v>
      </c>
      <c r="E8" s="14">
        <f t="shared" si="0"/>
        <v>-0.60000000000000142</v>
      </c>
      <c r="F8" s="8">
        <v>45.43</v>
      </c>
      <c r="G8" s="9">
        <f t="shared" si="1"/>
        <v>0.32999999999999829</v>
      </c>
      <c r="H8" s="17">
        <v>45</v>
      </c>
      <c r="I8" s="9">
        <f t="shared" si="2"/>
        <v>-0.10000000000000142</v>
      </c>
      <c r="J8" s="19">
        <v>0.90690000000000004</v>
      </c>
    </row>
    <row r="9" spans="1:10" x14ac:dyDescent="0.2">
      <c r="A9" s="4"/>
      <c r="B9" s="1">
        <v>0.50486111111111109</v>
      </c>
      <c r="C9" s="6">
        <v>46.5</v>
      </c>
      <c r="D9" s="26">
        <v>65</v>
      </c>
      <c r="E9" s="14">
        <f t="shared" si="0"/>
        <v>18.5</v>
      </c>
      <c r="F9" s="8">
        <v>46.79</v>
      </c>
      <c r="G9" s="9">
        <f t="shared" si="1"/>
        <v>0.28999999999999915</v>
      </c>
      <c r="H9" s="17">
        <v>46.5</v>
      </c>
      <c r="I9" s="9">
        <f t="shared" si="2"/>
        <v>0</v>
      </c>
      <c r="J9" s="19">
        <v>0.94579999999999997</v>
      </c>
    </row>
    <row r="10" spans="1:10" x14ac:dyDescent="0.2">
      <c r="B10" s="1">
        <v>0.50509259259259254</v>
      </c>
      <c r="C10" s="6">
        <v>48</v>
      </c>
      <c r="D10" s="26">
        <v>76.75</v>
      </c>
      <c r="E10" s="14">
        <f t="shared" si="0"/>
        <v>28.75</v>
      </c>
      <c r="F10" s="8">
        <v>48.19</v>
      </c>
      <c r="G10" s="9">
        <f t="shared" si="1"/>
        <v>0.18999999999999773</v>
      </c>
      <c r="H10" s="17">
        <v>48</v>
      </c>
      <c r="I10" s="9">
        <f t="shared" si="2"/>
        <v>0</v>
      </c>
      <c r="J10" s="19">
        <v>1.0015000000000001</v>
      </c>
    </row>
    <row r="11" spans="1:10" x14ac:dyDescent="0.2">
      <c r="B11" s="1">
        <v>0.50532407407407409</v>
      </c>
      <c r="C11" s="6">
        <v>49.5</v>
      </c>
      <c r="D11" s="26">
        <v>92</v>
      </c>
      <c r="E11" s="14">
        <f t="shared" si="0"/>
        <v>42.5</v>
      </c>
      <c r="F11" s="8">
        <v>49.49</v>
      </c>
      <c r="G11" s="9">
        <f t="shared" si="1"/>
        <v>-9.9999999999980105E-3</v>
      </c>
      <c r="H11" s="17">
        <v>49.5</v>
      </c>
      <c r="I11" s="9">
        <f t="shared" si="2"/>
        <v>0</v>
      </c>
      <c r="J11" s="19">
        <v>1.0157</v>
      </c>
    </row>
    <row r="12" spans="1:10" x14ac:dyDescent="0.2">
      <c r="B12" s="1">
        <v>0.50555555555555554</v>
      </c>
      <c r="C12" s="6">
        <v>50.1</v>
      </c>
      <c r="D12" s="26">
        <v>104.5</v>
      </c>
      <c r="E12" s="14">
        <f t="shared" si="0"/>
        <v>54.4</v>
      </c>
      <c r="F12" s="8">
        <v>50.47</v>
      </c>
      <c r="G12" s="9">
        <f t="shared" si="1"/>
        <v>0.36999999999999744</v>
      </c>
      <c r="H12" s="17">
        <v>50</v>
      </c>
      <c r="I12" s="9">
        <f t="shared" si="2"/>
        <v>-0.10000000000000142</v>
      </c>
      <c r="J12" s="19">
        <v>1.0239</v>
      </c>
    </row>
    <row r="13" spans="1:10" x14ac:dyDescent="0.2">
      <c r="B13" s="1">
        <v>0.50578703703703709</v>
      </c>
      <c r="C13" s="6">
        <v>50</v>
      </c>
      <c r="D13" s="8">
        <v>49.75</v>
      </c>
      <c r="E13" s="14">
        <f t="shared" si="0"/>
        <v>-0.25</v>
      </c>
      <c r="F13" s="8">
        <v>49.93</v>
      </c>
      <c r="G13" s="9">
        <f t="shared" si="1"/>
        <v>-7.0000000000000284E-2</v>
      </c>
      <c r="H13" s="17">
        <v>50</v>
      </c>
      <c r="I13" s="9">
        <f t="shared" si="2"/>
        <v>0</v>
      </c>
      <c r="J13" s="19">
        <v>1.0185</v>
      </c>
    </row>
    <row r="14" spans="1:10" x14ac:dyDescent="0.2">
      <c r="B14" s="1"/>
      <c r="C14" s="6"/>
      <c r="D14" s="8"/>
      <c r="E14" s="9"/>
      <c r="F14" s="8"/>
      <c r="G14" s="9"/>
      <c r="H14" s="17"/>
      <c r="I14" s="12"/>
      <c r="J14" s="20"/>
    </row>
    <row r="15" spans="1:10" x14ac:dyDescent="0.2">
      <c r="B15" s="5"/>
      <c r="C15" s="7"/>
      <c r="D15" s="10"/>
      <c r="E15" s="11"/>
      <c r="F15" s="10"/>
      <c r="G15" s="11"/>
      <c r="H15" s="18"/>
      <c r="I15" s="13"/>
      <c r="J15" s="21"/>
    </row>
  </sheetData>
  <conditionalFormatting sqref="E3:E15 G3:G15 I3:I15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showGridLines="0" tabSelected="1" zoomScale="177" zoomScaleNormal="175" zoomScalePageLayoutView="175" workbookViewId="0">
      <selection activeCell="H22" sqref="H22"/>
    </sheetView>
  </sheetViews>
  <sheetFormatPr baseColWidth="10" defaultRowHeight="16" x14ac:dyDescent="0.2"/>
  <cols>
    <col min="2" max="3" width="8.6640625" customWidth="1"/>
    <col min="4" max="4" width="11" customWidth="1"/>
    <col min="5" max="5" width="5.1640625" customWidth="1"/>
    <col min="6" max="6" width="11" customWidth="1"/>
    <col min="7" max="7" width="5.1640625" customWidth="1"/>
    <col min="8" max="8" width="11" customWidth="1"/>
    <col min="9" max="9" width="5.1640625" customWidth="1"/>
  </cols>
  <sheetData>
    <row r="2" spans="1:13" x14ac:dyDescent="0.2">
      <c r="B2" s="2" t="s">
        <v>0</v>
      </c>
      <c r="C2" s="3" t="s">
        <v>1</v>
      </c>
      <c r="D2" s="22" t="s">
        <v>2</v>
      </c>
      <c r="E2" s="23"/>
      <c r="F2" s="22" t="s">
        <v>3</v>
      </c>
      <c r="G2" s="23"/>
      <c r="H2" s="24" t="s">
        <v>4</v>
      </c>
      <c r="I2" s="25"/>
      <c r="J2" s="15" t="s">
        <v>5</v>
      </c>
      <c r="K2" s="29"/>
      <c r="L2" s="29"/>
      <c r="M2" s="29"/>
    </row>
    <row r="3" spans="1:13" x14ac:dyDescent="0.2">
      <c r="B3" s="28">
        <v>0.47361111111111115</v>
      </c>
      <c r="C3" s="6">
        <v>20.399999999999999</v>
      </c>
      <c r="D3" s="8">
        <v>21</v>
      </c>
      <c r="E3" s="14">
        <f>D3-C3</f>
        <v>0.60000000000000142</v>
      </c>
      <c r="F3" s="8">
        <v>21.45</v>
      </c>
      <c r="G3" s="14">
        <f>F3-C3</f>
        <v>1.0500000000000007</v>
      </c>
      <c r="H3" s="16">
        <v>23</v>
      </c>
      <c r="I3" s="9">
        <f>H3-C3</f>
        <v>2.6000000000000014</v>
      </c>
      <c r="J3" s="19">
        <v>0.80820000000000003</v>
      </c>
      <c r="K3" s="30">
        <f>E3*E3</f>
        <v>0.36000000000000171</v>
      </c>
      <c r="L3" s="30">
        <f>G3*G3</f>
        <v>1.1025000000000016</v>
      </c>
      <c r="M3" s="30"/>
    </row>
    <row r="4" spans="1:13" x14ac:dyDescent="0.2">
      <c r="B4" s="28">
        <v>0.47569444444444442</v>
      </c>
      <c r="C4" s="6">
        <v>25.1</v>
      </c>
      <c r="D4" s="8">
        <v>24.25</v>
      </c>
      <c r="E4" s="14">
        <f t="shared" ref="E4:E15" si="0">D4-C4</f>
        <v>-0.85000000000000142</v>
      </c>
      <c r="F4" s="8">
        <v>24.68</v>
      </c>
      <c r="G4" s="14">
        <f t="shared" ref="G4:G14" si="1">F4-C4</f>
        <v>-0.42000000000000171</v>
      </c>
      <c r="H4" s="16">
        <v>22</v>
      </c>
      <c r="I4" s="9">
        <f t="shared" ref="I4:I15" si="2">H4-C4</f>
        <v>-3.1000000000000014</v>
      </c>
      <c r="J4" s="19">
        <v>0.69179999999999997</v>
      </c>
      <c r="K4" s="30">
        <f t="shared" ref="K4:K15" si="3">E4*E4</f>
        <v>0.72250000000000236</v>
      </c>
      <c r="L4" s="30">
        <f t="shared" ref="L4:L15" si="4">G4*G4</f>
        <v>0.17640000000000144</v>
      </c>
      <c r="M4" s="30"/>
    </row>
    <row r="5" spans="1:13" x14ac:dyDescent="0.2">
      <c r="B5" s="28">
        <v>0.48055555555555557</v>
      </c>
      <c r="C5" s="6">
        <v>30.1</v>
      </c>
      <c r="D5" s="8">
        <v>29</v>
      </c>
      <c r="E5" s="14">
        <f t="shared" si="0"/>
        <v>-1.1000000000000014</v>
      </c>
      <c r="F5" s="8">
        <v>29.58</v>
      </c>
      <c r="G5" s="14">
        <f t="shared" si="1"/>
        <v>-0.52000000000000313</v>
      </c>
      <c r="H5" s="16">
        <v>26.5</v>
      </c>
      <c r="I5" s="9">
        <f t="shared" si="2"/>
        <v>-3.6000000000000014</v>
      </c>
      <c r="J5" s="19">
        <v>0.54420000000000002</v>
      </c>
      <c r="K5" s="30">
        <f t="shared" si="3"/>
        <v>1.2100000000000031</v>
      </c>
      <c r="L5" s="30">
        <f t="shared" si="4"/>
        <v>0.27040000000000325</v>
      </c>
      <c r="M5" s="30"/>
    </row>
    <row r="6" spans="1:13" x14ac:dyDescent="0.2">
      <c r="B6" s="28">
        <v>0.48541666666666666</v>
      </c>
      <c r="C6" s="6">
        <v>35</v>
      </c>
      <c r="D6" s="8">
        <v>33.5</v>
      </c>
      <c r="E6" s="14">
        <f t="shared" si="0"/>
        <v>-1.5</v>
      </c>
      <c r="F6" s="8">
        <v>34.1</v>
      </c>
      <c r="G6" s="14">
        <f t="shared" si="1"/>
        <v>-0.89999999999999858</v>
      </c>
      <c r="H6" s="16">
        <v>31</v>
      </c>
      <c r="I6" s="9">
        <f t="shared" si="2"/>
        <v>-4</v>
      </c>
      <c r="J6" s="19">
        <v>0.42359999999999998</v>
      </c>
      <c r="K6" s="30">
        <f t="shared" si="3"/>
        <v>2.25</v>
      </c>
      <c r="L6" s="30">
        <f t="shared" si="4"/>
        <v>0.80999999999999739</v>
      </c>
      <c r="M6" s="30"/>
    </row>
    <row r="7" spans="1:13" x14ac:dyDescent="0.2">
      <c r="B7" s="28">
        <v>0.48888888888888887</v>
      </c>
      <c r="C7" s="6">
        <v>40</v>
      </c>
      <c r="D7" s="8">
        <v>38</v>
      </c>
      <c r="E7" s="14">
        <f t="shared" si="0"/>
        <v>-2</v>
      </c>
      <c r="F7" s="8">
        <v>38.92</v>
      </c>
      <c r="G7" s="14">
        <f t="shared" si="1"/>
        <v>-1.0799999999999983</v>
      </c>
      <c r="H7" s="17">
        <v>35</v>
      </c>
      <c r="I7" s="9">
        <f t="shared" si="2"/>
        <v>-5</v>
      </c>
      <c r="J7" s="19">
        <v>0.34320000000000001</v>
      </c>
      <c r="K7" s="30">
        <f t="shared" si="3"/>
        <v>4</v>
      </c>
      <c r="L7" s="30">
        <f t="shared" si="4"/>
        <v>1.1663999999999963</v>
      </c>
      <c r="M7" s="30"/>
    </row>
    <row r="8" spans="1:13" x14ac:dyDescent="0.2">
      <c r="B8" s="28">
        <v>0.49305555555555558</v>
      </c>
      <c r="C8" s="6">
        <v>45</v>
      </c>
      <c r="D8" s="27">
        <v>43.25</v>
      </c>
      <c r="E8" s="14">
        <f t="shared" si="0"/>
        <v>-1.75</v>
      </c>
      <c r="F8" s="8">
        <v>44.07</v>
      </c>
      <c r="G8" s="14">
        <f t="shared" si="1"/>
        <v>-0.92999999999999972</v>
      </c>
      <c r="H8" s="17">
        <v>40.5</v>
      </c>
      <c r="I8" s="9">
        <f t="shared" si="2"/>
        <v>-4.5</v>
      </c>
      <c r="J8" s="19">
        <v>0.28739999999999999</v>
      </c>
      <c r="K8" s="30">
        <f t="shared" si="3"/>
        <v>3.0625</v>
      </c>
      <c r="L8" s="30">
        <f t="shared" si="4"/>
        <v>0.86489999999999945</v>
      </c>
      <c r="M8" s="30"/>
    </row>
    <row r="9" spans="1:13" x14ac:dyDescent="0.2">
      <c r="A9" s="4"/>
      <c r="B9" s="28">
        <v>0.49722222222222223</v>
      </c>
      <c r="C9" s="6">
        <v>50</v>
      </c>
      <c r="D9" s="27">
        <v>48.25</v>
      </c>
      <c r="E9" s="14">
        <f t="shared" si="0"/>
        <v>-1.75</v>
      </c>
      <c r="F9" s="8">
        <v>49.01</v>
      </c>
      <c r="G9" s="14">
        <f t="shared" si="1"/>
        <v>-0.99000000000000199</v>
      </c>
      <c r="H9" s="17">
        <v>45.5</v>
      </c>
      <c r="I9" s="9">
        <f t="shared" si="2"/>
        <v>-4.5</v>
      </c>
      <c r="J9" s="19">
        <v>0.2636</v>
      </c>
      <c r="K9" s="30">
        <f t="shared" si="3"/>
        <v>3.0625</v>
      </c>
      <c r="L9" s="30">
        <f t="shared" si="4"/>
        <v>0.98010000000000397</v>
      </c>
      <c r="M9" s="30"/>
    </row>
    <row r="10" spans="1:13" x14ac:dyDescent="0.2">
      <c r="B10" s="28">
        <v>0.50138888888888888</v>
      </c>
      <c r="C10" s="6">
        <v>55</v>
      </c>
      <c r="D10" s="27">
        <v>53.25</v>
      </c>
      <c r="E10" s="14">
        <f t="shared" si="0"/>
        <v>-1.75</v>
      </c>
      <c r="F10" s="8">
        <v>53.97</v>
      </c>
      <c r="G10" s="14">
        <f t="shared" si="1"/>
        <v>-1.0300000000000011</v>
      </c>
      <c r="H10" s="17">
        <v>50</v>
      </c>
      <c r="I10" s="9">
        <f t="shared" si="2"/>
        <v>-5</v>
      </c>
      <c r="J10" s="19">
        <v>0.27139999999999997</v>
      </c>
      <c r="K10" s="30">
        <f t="shared" si="3"/>
        <v>3.0625</v>
      </c>
      <c r="L10" s="30">
        <f t="shared" si="4"/>
        <v>1.0609000000000024</v>
      </c>
      <c r="M10" s="30"/>
    </row>
    <row r="11" spans="1:13" x14ac:dyDescent="0.2">
      <c r="B11" s="28">
        <v>0.50555555555555554</v>
      </c>
      <c r="C11" s="6">
        <v>60</v>
      </c>
      <c r="D11" s="27">
        <v>58.5</v>
      </c>
      <c r="E11" s="14">
        <f t="shared" si="0"/>
        <v>-1.5</v>
      </c>
      <c r="F11" s="8">
        <v>59</v>
      </c>
      <c r="G11" s="14">
        <f t="shared" si="1"/>
        <v>-1</v>
      </c>
      <c r="H11" s="17">
        <v>55.5</v>
      </c>
      <c r="I11" s="9">
        <f t="shared" si="2"/>
        <v>-4.5</v>
      </c>
      <c r="J11" s="19">
        <v>0.28299999999999997</v>
      </c>
      <c r="K11" s="30">
        <f t="shared" si="3"/>
        <v>2.25</v>
      </c>
      <c r="L11" s="30">
        <f t="shared" si="4"/>
        <v>1</v>
      </c>
      <c r="M11" s="30"/>
    </row>
    <row r="12" spans="1:13" x14ac:dyDescent="0.2">
      <c r="B12" s="28">
        <v>0.50902777777777775</v>
      </c>
      <c r="C12" s="6">
        <v>65</v>
      </c>
      <c r="D12" s="27">
        <v>63.5</v>
      </c>
      <c r="E12" s="14">
        <f t="shared" si="0"/>
        <v>-1.5</v>
      </c>
      <c r="F12" s="8">
        <v>63.92</v>
      </c>
      <c r="G12" s="14">
        <f t="shared" si="1"/>
        <v>-1.0799999999999983</v>
      </c>
      <c r="H12" s="17">
        <v>60</v>
      </c>
      <c r="I12" s="9">
        <f t="shared" si="2"/>
        <v>-5</v>
      </c>
      <c r="J12" s="19">
        <v>0.29509999999999997</v>
      </c>
      <c r="K12" s="30">
        <f t="shared" si="3"/>
        <v>2.25</v>
      </c>
      <c r="L12" s="30">
        <f t="shared" si="4"/>
        <v>1.1663999999999963</v>
      </c>
      <c r="M12" s="30"/>
    </row>
    <row r="13" spans="1:13" x14ac:dyDescent="0.2">
      <c r="B13" s="28">
        <v>0.51180555555555551</v>
      </c>
      <c r="C13" s="6">
        <v>70</v>
      </c>
      <c r="D13" s="27">
        <v>68.5</v>
      </c>
      <c r="E13" s="14">
        <f t="shared" si="0"/>
        <v>-1.5</v>
      </c>
      <c r="F13" s="8">
        <v>68.66</v>
      </c>
      <c r="G13" s="14">
        <f t="shared" si="1"/>
        <v>-1.3400000000000034</v>
      </c>
      <c r="H13" s="17">
        <v>63.5</v>
      </c>
      <c r="I13" s="9">
        <f t="shared" si="2"/>
        <v>-6.5</v>
      </c>
      <c r="J13" s="19">
        <v>0.29609999999999997</v>
      </c>
      <c r="K13" s="30">
        <f t="shared" si="3"/>
        <v>2.25</v>
      </c>
      <c r="L13" s="30">
        <f t="shared" si="4"/>
        <v>1.7956000000000092</v>
      </c>
      <c r="M13" s="30"/>
    </row>
    <row r="14" spans="1:13" x14ac:dyDescent="0.2">
      <c r="B14" s="28">
        <v>0.51597222222222217</v>
      </c>
      <c r="C14" s="6">
        <v>75</v>
      </c>
      <c r="D14" s="27">
        <v>74</v>
      </c>
      <c r="E14" s="14">
        <f t="shared" si="0"/>
        <v>-1</v>
      </c>
      <c r="F14" s="8">
        <v>73.94</v>
      </c>
      <c r="G14" s="14">
        <f t="shared" si="1"/>
        <v>-1.0600000000000023</v>
      </c>
      <c r="H14" s="17">
        <v>70.5</v>
      </c>
      <c r="I14" s="9">
        <f t="shared" si="2"/>
        <v>-4.5</v>
      </c>
      <c r="J14" s="19">
        <v>0.31159999999999999</v>
      </c>
      <c r="K14" s="30">
        <f t="shared" si="3"/>
        <v>1</v>
      </c>
      <c r="L14" s="30">
        <f t="shared" si="4"/>
        <v>1.1236000000000048</v>
      </c>
      <c r="M14" s="30"/>
    </row>
    <row r="15" spans="1:13" x14ac:dyDescent="0.2">
      <c r="B15" s="28">
        <v>0.51944444444444449</v>
      </c>
      <c r="C15" s="6">
        <v>80</v>
      </c>
      <c r="D15" s="27">
        <v>79.75</v>
      </c>
      <c r="E15" s="14">
        <f t="shared" si="0"/>
        <v>-0.25</v>
      </c>
      <c r="F15" s="8">
        <v>78.819999999999993</v>
      </c>
      <c r="G15" s="14">
        <f>F15-C15</f>
        <v>-1.1800000000000068</v>
      </c>
      <c r="H15" s="17">
        <v>75</v>
      </c>
      <c r="I15" s="9">
        <f t="shared" si="2"/>
        <v>-5</v>
      </c>
      <c r="J15" s="19">
        <v>0.32190000000000002</v>
      </c>
      <c r="K15" s="30">
        <f t="shared" si="3"/>
        <v>6.25E-2</v>
      </c>
      <c r="L15" s="30">
        <f t="shared" si="4"/>
        <v>1.3924000000000161</v>
      </c>
      <c r="M15" s="30"/>
    </row>
    <row r="16" spans="1:13" x14ac:dyDescent="0.2">
      <c r="B16" s="38" t="s">
        <v>6</v>
      </c>
      <c r="C16" s="39"/>
      <c r="D16" s="39"/>
      <c r="E16" s="40">
        <f>AVERAGE(E3:E15)</f>
        <v>-1.2192307692307693</v>
      </c>
      <c r="F16" s="39"/>
      <c r="G16" s="40">
        <f>AVERAGE(G3:G15)</f>
        <v>-0.80615384615384733</v>
      </c>
      <c r="H16" s="39"/>
      <c r="I16" s="40">
        <f>AVERAGE(I3:I15)</f>
        <v>-4.046153846153846</v>
      </c>
      <c r="J16" s="41"/>
      <c r="K16" s="31"/>
      <c r="L16" s="31"/>
      <c r="M16" s="31"/>
    </row>
    <row r="17" spans="2:13" x14ac:dyDescent="0.2">
      <c r="B17" s="34" t="s">
        <v>7</v>
      </c>
      <c r="C17" s="35"/>
      <c r="D17" s="35"/>
      <c r="E17" s="42">
        <f>SQRT((SUMSQ(E3:E15)/COUNTA(E3:E15)))</f>
        <v>1.4017159813270637</v>
      </c>
      <c r="F17" s="36"/>
      <c r="G17" s="42">
        <f>SQRT((SUMSQ(G3:G15)/COUNTA(G3:G15)))</f>
        <v>0.99651701131799864</v>
      </c>
      <c r="H17" s="36"/>
      <c r="I17" s="42">
        <f>SQRT((SUMSQ(I3:I15)/COUNTA(I3:I15)))</f>
        <v>4.5453272709454051</v>
      </c>
      <c r="J17" s="37"/>
      <c r="K17" s="32">
        <f>AVERAGE(K3:K15)</f>
        <v>1.9648076923076929</v>
      </c>
      <c r="L17" s="33">
        <f>SQRT(AVERAGE(L3:L15))</f>
        <v>0.99651701131799864</v>
      </c>
      <c r="M17" s="32"/>
    </row>
  </sheetData>
  <conditionalFormatting sqref="I3:I1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E3:E1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G3:G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 1</vt:lpstr>
      <vt:lpstr>Approach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2018-06-20T10:25:43Z</dcterms:created>
  <dcterms:modified xsi:type="dcterms:W3CDTF">2018-06-26T13:53:56Z</dcterms:modified>
</cp:coreProperties>
</file>