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1100086\OneDrive - Académie de Strasbourg\Cours 2023_2024\Chef dept\"/>
    </mc:Choice>
  </mc:AlternateContent>
  <xr:revisionPtr revIDLastSave="0" documentId="13_ncr:1_{5135B448-EAC0-4F8E-A2D8-7436288193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eures étudiant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C6" i="1"/>
  <c r="C8" i="1" s="1"/>
  <c r="C15" i="1" s="1"/>
  <c r="C17" i="1" s="1"/>
  <c r="D6" i="1"/>
  <c r="D8" i="1" s="1"/>
  <c r="E6" i="1"/>
  <c r="E8" i="1" s="1"/>
  <c r="E15" i="1" s="1"/>
  <c r="E17" i="1" s="1"/>
  <c r="F6" i="1"/>
  <c r="F8" i="1" s="1"/>
  <c r="F9" i="1" s="1"/>
  <c r="G6" i="1"/>
  <c r="G8" i="1" s="1"/>
  <c r="G15" i="1" s="1"/>
  <c r="G17" i="1" s="1"/>
  <c r="B6" i="1"/>
  <c r="B8" i="1" s="1"/>
  <c r="B15" i="1" s="1"/>
  <c r="B16" i="1" l="1"/>
  <c r="B17" i="1"/>
  <c r="B18" i="1" s="1"/>
  <c r="G12" i="1"/>
  <c r="F12" i="1"/>
  <c r="F13" i="1" s="1"/>
  <c r="F15" i="1"/>
  <c r="D12" i="1"/>
  <c r="C12" i="1"/>
  <c r="D9" i="1"/>
  <c r="E12" i="1"/>
  <c r="D15" i="1"/>
  <c r="B9" i="1"/>
  <c r="B12" i="1"/>
  <c r="H6" i="1"/>
  <c r="H8" i="1" s="1"/>
  <c r="H16" i="1" l="1"/>
  <c r="D13" i="1"/>
  <c r="F17" i="1"/>
  <c r="F18" i="1" s="1"/>
  <c r="F16" i="1"/>
  <c r="F14" i="1" s="1"/>
  <c r="D16" i="1"/>
  <c r="D17" i="1"/>
  <c r="D18" i="1" s="1"/>
  <c r="B13" i="1"/>
  <c r="B14" i="1" s="1"/>
  <c r="D14" i="1" l="1"/>
</calcChain>
</file>

<file path=xl/sharedStrings.xml><?xml version="1.0" encoding="utf-8"?>
<sst xmlns="http://schemas.openxmlformats.org/spreadsheetml/2006/main" count="30" uniqueCount="24">
  <si>
    <t>Ressources</t>
  </si>
  <si>
    <t>Total</t>
  </si>
  <si>
    <t>Ptut</t>
  </si>
  <si>
    <t>Total avec Ptut</t>
  </si>
  <si>
    <t>S1</t>
  </si>
  <si>
    <t>S2</t>
  </si>
  <si>
    <t>S3</t>
  </si>
  <si>
    <t>S4</t>
  </si>
  <si>
    <t>S5</t>
  </si>
  <si>
    <t>S6</t>
  </si>
  <si>
    <t>Total - 20%</t>
  </si>
  <si>
    <t>Semaines IUT/semestre</t>
  </si>
  <si>
    <t>Semaines IUT/an</t>
  </si>
  <si>
    <t>Semaines IUT choisi</t>
  </si>
  <si>
    <t>Total année - 20%</t>
  </si>
  <si>
    <t>Total - Ptut</t>
  </si>
  <si>
    <t>Total année - Ptut</t>
  </si>
  <si>
    <t>Ptut APP</t>
  </si>
  <si>
    <t>SAE (projet)</t>
  </si>
  <si>
    <t>AL (adaptation locale)</t>
  </si>
  <si>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TP</t>
    </r>
  </si>
  <si>
    <t>Initiaux</t>
  </si>
  <si>
    <t>Apprentis</t>
  </si>
  <si>
    <t>Apprentis = Initiaux - 20%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</si>
</sst>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A23" sqref="A23"/>
    </sheetView>
  </sheetViews>
  <sheetFormatPr baseColWidth="10" defaultRowHeight="14.4" x14ac:dyDescent="0.3"/>
  <cols>
    <col min="1" max="1" width="21.44140625" customWidth="1"/>
  </cols>
  <sheetData>
    <row r="1" spans="1:8" x14ac:dyDescent="0.3">
      <c r="A1" s="7" t="s">
        <v>21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</row>
    <row r="2" spans="1:8" x14ac:dyDescent="0.3">
      <c r="A2" s="2" t="s">
        <v>0</v>
      </c>
      <c r="B2" s="2">
        <v>367</v>
      </c>
      <c r="C2" s="2">
        <v>366</v>
      </c>
      <c r="D2" s="2">
        <v>334</v>
      </c>
      <c r="E2" s="2">
        <v>187</v>
      </c>
      <c r="F2" s="2">
        <v>302</v>
      </c>
      <c r="G2" s="2">
        <v>46</v>
      </c>
    </row>
    <row r="3" spans="1:8" x14ac:dyDescent="0.3">
      <c r="A3" s="2" t="s">
        <v>20</v>
      </c>
      <c r="B3" s="2">
        <v>187</v>
      </c>
      <c r="C3" s="2">
        <v>183</v>
      </c>
      <c r="D3" s="2">
        <v>186</v>
      </c>
      <c r="E3" s="2">
        <v>104</v>
      </c>
      <c r="F3" s="2">
        <v>186</v>
      </c>
      <c r="G3" s="2">
        <v>27</v>
      </c>
    </row>
    <row r="4" spans="1:8" x14ac:dyDescent="0.3">
      <c r="A4" s="2" t="s">
        <v>18</v>
      </c>
      <c r="B4" s="2">
        <v>60</v>
      </c>
      <c r="C4" s="2">
        <v>70</v>
      </c>
      <c r="D4" s="2">
        <v>80</v>
      </c>
      <c r="E4" s="2">
        <v>48</v>
      </c>
      <c r="F4" s="2">
        <v>106</v>
      </c>
      <c r="G4" s="2">
        <v>34</v>
      </c>
    </row>
    <row r="5" spans="1:8" x14ac:dyDescent="0.3">
      <c r="A5" s="2" t="s">
        <v>19</v>
      </c>
      <c r="B5" s="2">
        <v>47</v>
      </c>
      <c r="C5" s="2">
        <v>39</v>
      </c>
      <c r="D5" s="2">
        <v>80</v>
      </c>
      <c r="E5" s="2">
        <v>42</v>
      </c>
      <c r="F5" s="2">
        <v>60</v>
      </c>
      <c r="G5" s="2">
        <v>0</v>
      </c>
    </row>
    <row r="6" spans="1:8" x14ac:dyDescent="0.3">
      <c r="A6" s="2" t="s">
        <v>1</v>
      </c>
      <c r="B6" s="2">
        <f>B2+B4</f>
        <v>427</v>
      </c>
      <c r="C6" s="2">
        <f t="shared" ref="C6:G6" si="0">C2+C4</f>
        <v>436</v>
      </c>
      <c r="D6" s="2">
        <f t="shared" si="0"/>
        <v>414</v>
      </c>
      <c r="E6" s="2">
        <f t="shared" si="0"/>
        <v>235</v>
      </c>
      <c r="F6" s="2">
        <f t="shared" si="0"/>
        <v>408</v>
      </c>
      <c r="G6" s="2">
        <f t="shared" si="0"/>
        <v>80</v>
      </c>
      <c r="H6">
        <f>SUM(B6:G6)</f>
        <v>2000</v>
      </c>
    </row>
    <row r="7" spans="1:8" x14ac:dyDescent="0.3">
      <c r="A7" s="2" t="s">
        <v>2</v>
      </c>
      <c r="B7" s="2">
        <v>84</v>
      </c>
      <c r="C7" s="2">
        <v>138</v>
      </c>
      <c r="D7" s="2">
        <v>124</v>
      </c>
      <c r="E7" s="2">
        <v>84</v>
      </c>
      <c r="F7" s="2">
        <v>110</v>
      </c>
      <c r="G7" s="2">
        <v>60</v>
      </c>
      <c r="H7">
        <f>SUM(B7:G7)</f>
        <v>600</v>
      </c>
    </row>
    <row r="8" spans="1:8" ht="15" thickBot="1" x14ac:dyDescent="0.35">
      <c r="A8" s="2" t="s">
        <v>3</v>
      </c>
      <c r="B8" s="4">
        <f>SUM(B6:B7)</f>
        <v>511</v>
      </c>
      <c r="C8" s="4">
        <f t="shared" ref="C8:G8" si="1">SUM(C6:C7)</f>
        <v>574</v>
      </c>
      <c r="D8" s="4">
        <f t="shared" si="1"/>
        <v>538</v>
      </c>
      <c r="E8" s="4">
        <f t="shared" si="1"/>
        <v>319</v>
      </c>
      <c r="F8" s="4">
        <f t="shared" si="1"/>
        <v>518</v>
      </c>
      <c r="G8" s="4">
        <f t="shared" si="1"/>
        <v>140</v>
      </c>
      <c r="H8" s="1">
        <f>SUM(H6:H7)</f>
        <v>2600</v>
      </c>
    </row>
    <row r="9" spans="1:8" ht="15" thickBot="1" x14ac:dyDescent="0.35">
      <c r="B9" s="5">
        <f>B8+C8</f>
        <v>1085</v>
      </c>
      <c r="C9" s="6"/>
      <c r="D9" s="5">
        <f>D8+E8</f>
        <v>857</v>
      </c>
      <c r="E9" s="6"/>
      <c r="F9" s="5">
        <f>F8+G8</f>
        <v>658</v>
      </c>
      <c r="G9" s="6"/>
    </row>
    <row r="10" spans="1:8" x14ac:dyDescent="0.3">
      <c r="B10" s="8"/>
      <c r="C10" s="8"/>
      <c r="D10" s="8"/>
      <c r="E10" s="8"/>
      <c r="F10" s="8"/>
      <c r="G10" s="8"/>
    </row>
    <row r="11" spans="1:8" x14ac:dyDescent="0.3">
      <c r="A11" s="7" t="s">
        <v>22</v>
      </c>
      <c r="B11" s="3" t="s">
        <v>4</v>
      </c>
      <c r="C11" s="3" t="s">
        <v>5</v>
      </c>
      <c r="D11" s="3" t="s">
        <v>6</v>
      </c>
      <c r="E11" s="3" t="s">
        <v>7</v>
      </c>
      <c r="F11" s="3" t="s">
        <v>8</v>
      </c>
      <c r="G11" s="3" t="s">
        <v>9</v>
      </c>
    </row>
    <row r="12" spans="1:8" x14ac:dyDescent="0.3">
      <c r="A12" s="2" t="s">
        <v>15</v>
      </c>
      <c r="B12" s="2">
        <f>B6</f>
        <v>427</v>
      </c>
      <c r="C12" s="2">
        <f t="shared" ref="C12:G12" si="2">C6</f>
        <v>436</v>
      </c>
      <c r="D12" s="2">
        <f t="shared" si="2"/>
        <v>414</v>
      </c>
      <c r="E12" s="2">
        <f t="shared" si="2"/>
        <v>235</v>
      </c>
      <c r="F12" s="2">
        <f t="shared" si="2"/>
        <v>408</v>
      </c>
      <c r="G12" s="2">
        <f t="shared" si="2"/>
        <v>80</v>
      </c>
    </row>
    <row r="13" spans="1:8" x14ac:dyDescent="0.3">
      <c r="A13" s="2" t="s">
        <v>16</v>
      </c>
      <c r="B13" s="9">
        <f>B12+C12</f>
        <v>863</v>
      </c>
      <c r="C13" s="9"/>
      <c r="D13" s="9">
        <f>D12+E12</f>
        <v>649</v>
      </c>
      <c r="E13" s="9"/>
      <c r="F13" s="9">
        <f>F12+G12</f>
        <v>488</v>
      </c>
      <c r="G13" s="9"/>
    </row>
    <row r="14" spans="1:8" x14ac:dyDescent="0.3">
      <c r="A14" s="7" t="s">
        <v>17</v>
      </c>
      <c r="B14" s="10">
        <f>B16-B13</f>
        <v>5</v>
      </c>
      <c r="C14" s="10"/>
      <c r="D14" s="10">
        <f>D16-D13</f>
        <v>36.600000000000023</v>
      </c>
      <c r="E14" s="10"/>
      <c r="F14" s="10">
        <f>F16-F13</f>
        <v>38.400000000000091</v>
      </c>
      <c r="G14" s="10"/>
    </row>
    <row r="15" spans="1:8" x14ac:dyDescent="0.3">
      <c r="A15" s="2" t="s">
        <v>10</v>
      </c>
      <c r="B15" s="2">
        <f>B8*0.8</f>
        <v>408.8</v>
      </c>
      <c r="C15" s="2">
        <f t="shared" ref="C15:G15" si="3">C8*0.8</f>
        <v>459.20000000000005</v>
      </c>
      <c r="D15" s="2">
        <f t="shared" si="3"/>
        <v>430.40000000000003</v>
      </c>
      <c r="E15" s="2">
        <f t="shared" si="3"/>
        <v>255.20000000000002</v>
      </c>
      <c r="F15" s="2">
        <f t="shared" si="3"/>
        <v>414.40000000000003</v>
      </c>
      <c r="G15" s="2">
        <f t="shared" si="3"/>
        <v>112</v>
      </c>
    </row>
    <row r="16" spans="1:8" x14ac:dyDescent="0.3">
      <c r="A16" s="2" t="s">
        <v>14</v>
      </c>
      <c r="B16" s="9">
        <f>B15+C15</f>
        <v>868</v>
      </c>
      <c r="C16" s="9"/>
      <c r="D16" s="9">
        <f>D15+E15</f>
        <v>685.6</v>
      </c>
      <c r="E16" s="9"/>
      <c r="F16" s="9">
        <f>F15+G15</f>
        <v>526.40000000000009</v>
      </c>
      <c r="G16" s="9"/>
      <c r="H16" s="1">
        <f>SUM(B16:G16)</f>
        <v>2080</v>
      </c>
    </row>
    <row r="17" spans="1:7" x14ac:dyDescent="0.3">
      <c r="A17" s="2" t="s">
        <v>11</v>
      </c>
      <c r="B17" s="2">
        <f>B15/35</f>
        <v>11.68</v>
      </c>
      <c r="C17" s="2">
        <f t="shared" ref="C17:G17" si="4">C15/35</f>
        <v>13.120000000000001</v>
      </c>
      <c r="D17" s="2">
        <f t="shared" si="4"/>
        <v>12.297142857142859</v>
      </c>
      <c r="E17" s="2">
        <f t="shared" si="4"/>
        <v>7.2914285714285718</v>
      </c>
      <c r="F17" s="2">
        <f t="shared" si="4"/>
        <v>11.840000000000002</v>
      </c>
      <c r="G17" s="2">
        <f t="shared" si="4"/>
        <v>3.2</v>
      </c>
    </row>
    <row r="18" spans="1:7" x14ac:dyDescent="0.3">
      <c r="A18" s="2" t="s">
        <v>12</v>
      </c>
      <c r="B18" s="9">
        <f>B17+C17</f>
        <v>24.8</v>
      </c>
      <c r="C18" s="9"/>
      <c r="D18" s="9">
        <f t="shared" ref="D18" si="5">D17+E17</f>
        <v>19.588571428571431</v>
      </c>
      <c r="E18" s="9"/>
      <c r="F18" s="9">
        <f t="shared" ref="F18" si="6">F17+G17</f>
        <v>15.040000000000003</v>
      </c>
      <c r="G18" s="9"/>
    </row>
    <row r="19" spans="1:7" x14ac:dyDescent="0.3">
      <c r="A19" s="7" t="s">
        <v>13</v>
      </c>
      <c r="B19" s="7">
        <v>12</v>
      </c>
      <c r="C19" s="7">
        <v>14</v>
      </c>
      <c r="D19" s="7">
        <v>13</v>
      </c>
      <c r="E19" s="7">
        <v>8</v>
      </c>
      <c r="F19" s="7">
        <v>12</v>
      </c>
      <c r="G19" s="7">
        <v>4</v>
      </c>
    </row>
    <row r="22" spans="1:7" x14ac:dyDescent="0.3">
      <c r="A22" t="s">
        <v>23</v>
      </c>
    </row>
  </sheetData>
  <mergeCells count="15">
    <mergeCell ref="B9:C9"/>
    <mergeCell ref="D9:E9"/>
    <mergeCell ref="F9:G9"/>
    <mergeCell ref="B18:C18"/>
    <mergeCell ref="D18:E18"/>
    <mergeCell ref="F18:G18"/>
    <mergeCell ref="B16:C16"/>
    <mergeCell ref="B13:C13"/>
    <mergeCell ref="D13:E13"/>
    <mergeCell ref="D16:E16"/>
    <mergeCell ref="F13:G13"/>
    <mergeCell ref="F16:G16"/>
    <mergeCell ref="B14:C14"/>
    <mergeCell ref="D14:E14"/>
    <mergeCell ref="F14:G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Heures étudiant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Steger</dc:creator>
  <cp:lastModifiedBy>Frédéric STEGER</cp:lastModifiedBy>
  <dcterms:created xsi:type="dcterms:W3CDTF">2022-02-01T09:32:21Z</dcterms:created>
  <dcterms:modified xsi:type="dcterms:W3CDTF">2024-05-10T07:45:47Z</dcterms:modified>
</cp:coreProperties>
</file>