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BFE9189A-D7F4-474B-8714-6300C0A466D0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개발일정'!$C$4:$D$39</definedName>
  </definedNames>
  <calcPr calcId="191029"/>
</workbook>
</file>

<file path=xl/calcChain.xml><?xml version="1.0" encoding="utf-8"?>
<calcChain xmlns="http://schemas.openxmlformats.org/spreadsheetml/2006/main">
  <c r="M3" i="1" l="1"/>
  <c r="N3" i="1" s="1"/>
  <c r="F9" i="1" l="1"/>
  <c r="H18" i="1"/>
  <c r="I18" i="1" s="1"/>
  <c r="G18" i="1"/>
  <c r="G17" i="1"/>
  <c r="H17" i="1"/>
  <c r="I17" i="1" s="1"/>
  <c r="E9" i="1"/>
  <c r="G16" i="1"/>
  <c r="H16" i="1"/>
  <c r="I16" i="1" s="1"/>
  <c r="I36" i="1"/>
  <c r="H36" i="1"/>
  <c r="H21" i="1"/>
  <c r="H13" i="1" l="1"/>
  <c r="I13" i="1" s="1"/>
  <c r="G13" i="1"/>
  <c r="E5" i="1" l="1"/>
  <c r="H27" i="1" l="1"/>
  <c r="I27" i="1"/>
  <c r="H32" i="1"/>
  <c r="I32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2" i="1"/>
  <c r="I42" i="1"/>
  <c r="H43" i="1"/>
  <c r="I43" i="1" s="1"/>
  <c r="G14" i="1" l="1"/>
  <c r="G12" i="1"/>
  <c r="G43" i="1"/>
  <c r="K41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I20" i="1" s="1"/>
  <c r="H5" i="1"/>
  <c r="I5" i="1" s="1"/>
  <c r="H41" i="1"/>
  <c r="I41" i="1" s="1"/>
  <c r="K40" i="1"/>
  <c r="G10" i="1"/>
  <c r="G5" i="1"/>
  <c r="H19" i="1" l="1"/>
  <c r="I19" i="1" s="1"/>
  <c r="H40" i="1"/>
  <c r="I40" i="1" s="1"/>
  <c r="H9" i="1"/>
  <c r="I9" i="1" s="1"/>
  <c r="G9" i="1"/>
  <c r="O3" i="1" l="1"/>
  <c r="P3" i="1" s="1"/>
  <c r="Q3" i="1" s="1"/>
  <c r="R3" i="1" s="1"/>
  <c r="S3" i="1" l="1"/>
  <c r="T3" i="1" s="1"/>
  <c r="U3" i="1" s="1"/>
  <c r="V3" i="1" l="1"/>
  <c r="W3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<sst xmlns="http://schemas.openxmlformats.org/spreadsheetml/2006/main" count="150" uniqueCount="93">
  <si>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</si>
  <si>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</si>
  <si>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</si>
  <si>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</si>
  <si>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</si>
  <si>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</si>
  <si>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</si>
  <si>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</si>
  <si>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</si>
  <si>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</si>
  <si>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</si>
  <si>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</si>
  <si>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</si>
  <si>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</si>
  <si>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</si>
  <si>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</si>
  <si>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</si>
  <si>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</si>
  <si>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</si>
  <si>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</si>
  <si>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</si>
  <si>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</si>
  <si>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</si>
  <si>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</si>
  <si>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</si>
  <si>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</si>
  <si>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</si>
  <si>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</si>
  <si>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</si>
  <si>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</si>
  <si>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</si>
  <si>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</si>
  <si>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</si>
  <si>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</si>
  <si>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</si>
  <si>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</si>
  <si>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</si>
  <si>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</si>
  <si>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</si>
  <si>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</si>
  <si>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</si>
  <si>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</si>
  <si>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</si>
  <si>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</si>
  <si>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</si>
  <si>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</si>
  <si>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</si>
  <si>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</si>
  <si>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</si>
  <si>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</si>
  <si>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</si>
  <si>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</si>
  <si>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</si>
  <si>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</si>
  <si>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</si>
  <si>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</si>
  <si>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</si>
  <si>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</si>
  <si>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</si>
  <si>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</si>
  <si>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</si>
  <si>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</si>
  <si>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</si>
  <si>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</si>
  <si>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</si>
  <si>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</si>
  <si>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</si>
  <si>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</si>
  <si>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</si>
  <si>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</si>
  <si>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</si>
  <si>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</si>
  <si>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</si>
  <si>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</si>
  <si>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</si>
  <si>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</si>
  <si>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</si>
  <si>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AES256 암호화 기능 구현</t>
    <phoneticPr fontId="9" type="noConversion"/>
  </si>
  <si>
    <t>3.1.4</t>
    <phoneticPr fontId="9" type="noConversion"/>
  </si>
  <si>
    <t>3.1.6</t>
    <phoneticPr fontId="9" type="noConversion"/>
  </si>
  <si>
    <t>각 페이지 등록 기능(C) 구현</t>
    <phoneticPr fontId="9" type="noConversion"/>
  </si>
  <si>
    <t>각 페이지 페이지 수정(U) 기능 구현</t>
    <phoneticPr fontId="9" type="noConversion"/>
  </si>
  <si>
    <t>각 페이지 상세 정보 화면 기능(R) 구현</t>
    <phoneticPr fontId="9" type="noConversion"/>
  </si>
  <si>
    <t>각 페이지 전체 List Page(R) 구현</t>
    <phoneticPr fontId="9" type="noConversion"/>
  </si>
  <si>
    <t>김성진, 이명현</t>
    <phoneticPr fontId="9" type="noConversion"/>
  </si>
  <si>
    <t>인적 정보 페이지 삭제(D) 기능 구현</t>
    <phoneticPr fontId="9" type="noConversion"/>
  </si>
  <si>
    <t>Done</t>
    <phoneticPr fontId="9" type="noConversion"/>
  </si>
  <si>
    <t>이정연, 최익영</t>
    <phoneticPr fontId="9" type="noConversion"/>
  </si>
  <si>
    <t>공지 사항, 게시판 기본 Page 구현</t>
    <phoneticPr fontId="9" type="noConversion"/>
  </si>
  <si>
    <t>좋아요 버튼 이벤트 구현</t>
    <phoneticPr fontId="9" type="noConversion"/>
  </si>
  <si>
    <t>CRUD, 페이징 기능 구현</t>
    <phoneticPr fontId="9" type="noConversion"/>
  </si>
  <si>
    <t>서정빈</t>
    <phoneticPr fontId="9" type="noConversion"/>
  </si>
  <si>
    <t>대시보드 제작 (그래프 추가)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</si>
</sst>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7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C0C0C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179" fontId="4" fillId="0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46"/>
  <sheetViews>
    <sheetView showGridLines="0" tabSelected="1" workbookViewId="0">
      <pane xSplit="11" ySplit="3" topLeftCell="L13" activePane="bottomRight" state="frozen"/>
      <selection pane="topRight" activeCell="L1" sqref="L1"/>
      <selection pane="bottomLeft" activeCell="A4" sqref="A4"/>
      <selection pane="bottomRight" activeCell="D39" sqref="D39"/>
    </sheetView>
  </sheetViews>
  <sheetFormatPr defaultColWidth="14.42578125" defaultRowHeight="15" customHeight="1"/>
  <cols>
    <col min="1" max="1" width="7.140625" style="65" customWidth="1"/>
    <col min="2" max="2" width="47.140625" style="53" bestFit="1" customWidth="1"/>
    <col min="3" max="3" width="11.42578125" style="53" hidden="1" customWidth="1"/>
    <col min="4" max="4" width="9.42578125" style="66" customWidth="1"/>
    <col min="5" max="6" width="13.5703125" style="67" customWidth="1"/>
    <col min="7" max="7" width="5.140625" style="66" customWidth="1"/>
    <col min="8" max="8" width="6.7109375" style="82" hidden="1" customWidth="1"/>
    <col min="9" max="9" width="9" style="82" hidden="1" customWidth="1"/>
    <col min="10" max="10" width="18.85546875" style="68" customWidth="1"/>
    <col min="11" max="11" width="6.140625" style="66" customWidth="1"/>
    <col min="12" max="24" width="9.42578125" style="53" customWidth="1"/>
    <col min="25" max="25" width="10.85546875" style="53" customWidth="1"/>
    <col min="26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0"/>
      <c r="I1" s="70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0"/>
      <c r="I2" s="70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0"/>
      <c r="I3" s="70"/>
      <c r="J3" s="3"/>
      <c r="K3" s="3"/>
      <c r="L3" s="55">
        <v>44820</v>
      </c>
      <c r="M3" s="59">
        <f t="shared" ref="M3" si="0">L3+1</f>
        <v>44821</v>
      </c>
      <c r="N3" s="60">
        <f>M3+1</f>
        <v>44822</v>
      </c>
      <c r="O3" s="55">
        <f t="shared" ref="O3:GG3" si="1">N3+1</f>
        <v>44823</v>
      </c>
      <c r="P3" s="56">
        <f t="shared" si="1"/>
        <v>44824</v>
      </c>
      <c r="Q3" s="56">
        <f t="shared" si="1"/>
        <v>44825</v>
      </c>
      <c r="R3" s="56">
        <f t="shared" si="1"/>
        <v>44826</v>
      </c>
      <c r="S3" s="61">
        <f t="shared" si="1"/>
        <v>44827</v>
      </c>
      <c r="T3" s="59">
        <f t="shared" ref="T3" si="2">S3+1</f>
        <v>44828</v>
      </c>
      <c r="U3" s="60">
        <f>T3+1</f>
        <v>44829</v>
      </c>
      <c r="V3" s="61">
        <f t="shared" si="1"/>
        <v>44830</v>
      </c>
      <c r="W3" s="62">
        <f t="shared" si="1"/>
        <v>44831</v>
      </c>
      <c r="X3" s="62">
        <f t="shared" si="1"/>
        <v>44832</v>
      </c>
      <c r="Y3" s="62">
        <f>X3+1</f>
        <v>44833</v>
      </c>
      <c r="Z3" s="55">
        <f t="shared" si="1"/>
        <v>44834</v>
      </c>
      <c r="AA3" s="55">
        <f t="shared" si="1"/>
        <v>44835</v>
      </c>
      <c r="AB3" s="55">
        <f t="shared" si="1"/>
        <v>44836</v>
      </c>
      <c r="AC3" s="55">
        <f t="shared" si="1"/>
        <v>44837</v>
      </c>
      <c r="AD3" s="56">
        <f t="shared" si="1"/>
        <v>44838</v>
      </c>
      <c r="AE3" s="63">
        <f t="shared" si="1"/>
        <v>44839</v>
      </c>
      <c r="AF3" s="63">
        <f t="shared" si="1"/>
        <v>44840</v>
      </c>
      <c r="AG3" s="55">
        <f t="shared" si="1"/>
        <v>44841</v>
      </c>
      <c r="AH3" s="55">
        <f t="shared" si="1"/>
        <v>44842</v>
      </c>
      <c r="AI3" s="55">
        <f t="shared" si="1"/>
        <v>44843</v>
      </c>
      <c r="AJ3" s="55">
        <f t="shared" si="1"/>
        <v>44844</v>
      </c>
      <c r="AK3" s="56">
        <f t="shared" si="1"/>
        <v>44845</v>
      </c>
      <c r="AL3" s="63">
        <f t="shared" si="1"/>
        <v>44846</v>
      </c>
      <c r="AM3" s="63">
        <f t="shared" si="1"/>
        <v>44847</v>
      </c>
      <c r="AN3" s="55">
        <f t="shared" si="1"/>
        <v>44848</v>
      </c>
      <c r="AO3" s="55">
        <f t="shared" si="1"/>
        <v>44849</v>
      </c>
      <c r="AP3" s="55">
        <f t="shared" si="1"/>
        <v>44850</v>
      </c>
      <c r="AQ3" s="55">
        <f t="shared" si="1"/>
        <v>44851</v>
      </c>
      <c r="AR3" s="56">
        <f t="shared" si="1"/>
        <v>44852</v>
      </c>
      <c r="AS3" s="63">
        <f t="shared" si="1"/>
        <v>44853</v>
      </c>
      <c r="AT3" s="63">
        <f t="shared" si="1"/>
        <v>44854</v>
      </c>
      <c r="AU3" s="55">
        <f t="shared" si="1"/>
        <v>44855</v>
      </c>
      <c r="AV3" s="55">
        <f t="shared" si="1"/>
        <v>44856</v>
      </c>
      <c r="AW3" s="55">
        <f t="shared" si="1"/>
        <v>44857</v>
      </c>
      <c r="AX3" s="63">
        <f t="shared" si="1"/>
        <v>44858</v>
      </c>
      <c r="AY3" s="63">
        <f t="shared" si="1"/>
        <v>44859</v>
      </c>
      <c r="AZ3" s="63">
        <f t="shared" si="1"/>
        <v>44860</v>
      </c>
      <c r="BA3" s="63">
        <f t="shared" si="1"/>
        <v>44861</v>
      </c>
      <c r="BB3" s="55">
        <f t="shared" si="1"/>
        <v>44862</v>
      </c>
      <c r="BC3" s="55">
        <f t="shared" si="1"/>
        <v>44863</v>
      </c>
      <c r="BD3" s="64">
        <f t="shared" si="1"/>
        <v>44864</v>
      </c>
      <c r="BE3" s="55">
        <f t="shared" si="1"/>
        <v>44865</v>
      </c>
      <c r="BF3" s="56">
        <f t="shared" si="1"/>
        <v>44866</v>
      </c>
      <c r="BG3" s="63">
        <f t="shared" si="1"/>
        <v>44867</v>
      </c>
      <c r="BH3" s="63">
        <f t="shared" si="1"/>
        <v>44868</v>
      </c>
      <c r="BI3" s="55">
        <f t="shared" si="1"/>
        <v>44869</v>
      </c>
      <c r="BJ3" s="55">
        <f t="shared" si="1"/>
        <v>44870</v>
      </c>
      <c r="BK3" s="55">
        <f t="shared" si="1"/>
        <v>44871</v>
      </c>
      <c r="BL3" s="55">
        <f t="shared" si="1"/>
        <v>44872</v>
      </c>
      <c r="BM3" s="56">
        <f t="shared" si="1"/>
        <v>44873</v>
      </c>
      <c r="BN3" s="63">
        <f t="shared" si="1"/>
        <v>44874</v>
      </c>
      <c r="BO3" s="63">
        <f t="shared" si="1"/>
        <v>44875</v>
      </c>
      <c r="BP3" s="63">
        <f t="shared" si="1"/>
        <v>44876</v>
      </c>
      <c r="BQ3" s="55">
        <f t="shared" si="1"/>
        <v>44877</v>
      </c>
      <c r="BR3" s="55">
        <f t="shared" si="1"/>
        <v>44878</v>
      </c>
      <c r="BS3" s="55">
        <f t="shared" si="1"/>
        <v>44879</v>
      </c>
      <c r="BT3" s="56">
        <f t="shared" si="1"/>
        <v>44880</v>
      </c>
      <c r="BU3" s="63">
        <f t="shared" si="1"/>
        <v>44881</v>
      </c>
      <c r="BV3" s="63">
        <f t="shared" si="1"/>
        <v>44882</v>
      </c>
      <c r="BW3" s="55">
        <f t="shared" si="1"/>
        <v>44883</v>
      </c>
      <c r="BX3" s="55">
        <f t="shared" si="1"/>
        <v>44884</v>
      </c>
      <c r="BY3" s="55">
        <f t="shared" si="1"/>
        <v>44885</v>
      </c>
      <c r="BZ3" s="55">
        <f t="shared" si="1"/>
        <v>44886</v>
      </c>
      <c r="CA3" s="56">
        <f t="shared" si="1"/>
        <v>44887</v>
      </c>
      <c r="CB3" s="63">
        <f t="shared" si="1"/>
        <v>44888</v>
      </c>
      <c r="CC3" s="63">
        <f t="shared" si="1"/>
        <v>44889</v>
      </c>
      <c r="CD3" s="55">
        <f t="shared" si="1"/>
        <v>44890</v>
      </c>
      <c r="CE3" s="56">
        <f t="shared" si="1"/>
        <v>44891</v>
      </c>
      <c r="CF3" s="56">
        <f t="shared" si="1"/>
        <v>44892</v>
      </c>
      <c r="CG3" s="56">
        <f t="shared" si="1"/>
        <v>44893</v>
      </c>
      <c r="CH3" s="56">
        <f t="shared" si="1"/>
        <v>44894</v>
      </c>
      <c r="CI3" s="63">
        <f t="shared" si="1"/>
        <v>44895</v>
      </c>
      <c r="CJ3" s="63">
        <f t="shared" si="1"/>
        <v>44896</v>
      </c>
      <c r="CK3" s="55">
        <f t="shared" si="1"/>
        <v>44897</v>
      </c>
      <c r="CL3" s="55">
        <f t="shared" si="1"/>
        <v>44898</v>
      </c>
      <c r="CM3" s="55">
        <f t="shared" si="1"/>
        <v>44899</v>
      </c>
      <c r="CN3" s="56">
        <f t="shared" si="1"/>
        <v>44900</v>
      </c>
      <c r="CO3" s="56">
        <f t="shared" si="1"/>
        <v>44901</v>
      </c>
      <c r="CP3" s="63">
        <f t="shared" si="1"/>
        <v>44902</v>
      </c>
      <c r="CQ3" s="63">
        <f t="shared" si="1"/>
        <v>44903</v>
      </c>
      <c r="CR3" s="55">
        <f t="shared" si="1"/>
        <v>44904</v>
      </c>
      <c r="CS3" s="55">
        <f t="shared" si="1"/>
        <v>44905</v>
      </c>
      <c r="CT3" s="55">
        <f t="shared" si="1"/>
        <v>44906</v>
      </c>
      <c r="CU3" s="55">
        <f t="shared" si="1"/>
        <v>44907</v>
      </c>
      <c r="CV3" s="56">
        <f t="shared" si="1"/>
        <v>44908</v>
      </c>
      <c r="CW3" s="63">
        <f t="shared" si="1"/>
        <v>44909</v>
      </c>
      <c r="CX3" s="63">
        <f t="shared" si="1"/>
        <v>44910</v>
      </c>
      <c r="CY3" s="55">
        <f t="shared" si="1"/>
        <v>44911</v>
      </c>
      <c r="CZ3" s="55">
        <f t="shared" si="1"/>
        <v>44912</v>
      </c>
      <c r="DA3" s="55">
        <f t="shared" si="1"/>
        <v>44913</v>
      </c>
      <c r="DB3" s="55">
        <f t="shared" si="1"/>
        <v>44914</v>
      </c>
      <c r="DC3" s="56">
        <f t="shared" si="1"/>
        <v>44915</v>
      </c>
      <c r="DD3" s="63">
        <f t="shared" si="1"/>
        <v>44916</v>
      </c>
      <c r="DE3" s="63">
        <f t="shared" si="1"/>
        <v>44917</v>
      </c>
      <c r="DF3" s="55">
        <f t="shared" si="1"/>
        <v>44918</v>
      </c>
      <c r="DG3" s="55">
        <f t="shared" si="1"/>
        <v>44919</v>
      </c>
      <c r="DH3" s="55">
        <f t="shared" si="1"/>
        <v>44920</v>
      </c>
      <c r="DI3" s="55">
        <f t="shared" si="1"/>
        <v>44921</v>
      </c>
      <c r="DJ3" s="56">
        <f t="shared" si="1"/>
        <v>44922</v>
      </c>
      <c r="DK3" s="63">
        <f t="shared" si="1"/>
        <v>44923</v>
      </c>
      <c r="DL3" s="63">
        <f t="shared" si="1"/>
        <v>44924</v>
      </c>
      <c r="DM3" s="55">
        <f t="shared" si="1"/>
        <v>44925</v>
      </c>
      <c r="DN3" s="55">
        <f t="shared" si="1"/>
        <v>44926</v>
      </c>
      <c r="DO3" s="55">
        <f t="shared" si="1"/>
        <v>44927</v>
      </c>
      <c r="DP3" s="55">
        <f t="shared" si="1"/>
        <v>44928</v>
      </c>
      <c r="DQ3" s="56">
        <f t="shared" si="1"/>
        <v>44929</v>
      </c>
      <c r="DR3" s="63">
        <f t="shared" si="1"/>
        <v>44930</v>
      </c>
      <c r="DS3" s="63">
        <f t="shared" si="1"/>
        <v>44931</v>
      </c>
      <c r="DT3" s="55">
        <f t="shared" si="1"/>
        <v>44932</v>
      </c>
      <c r="DU3" s="55">
        <f t="shared" si="1"/>
        <v>44933</v>
      </c>
      <c r="DV3" s="55">
        <f t="shared" si="1"/>
        <v>44934</v>
      </c>
      <c r="DW3" s="55">
        <f t="shared" si="1"/>
        <v>44935</v>
      </c>
      <c r="DX3" s="56">
        <f t="shared" si="1"/>
        <v>44936</v>
      </c>
      <c r="DY3" s="63">
        <f t="shared" si="1"/>
        <v>44937</v>
      </c>
      <c r="DZ3" s="63">
        <f t="shared" si="1"/>
        <v>44938</v>
      </c>
      <c r="EA3" s="55">
        <f t="shared" si="1"/>
        <v>44939</v>
      </c>
      <c r="EB3" s="55">
        <f t="shared" si="1"/>
        <v>44940</v>
      </c>
      <c r="EC3" s="63">
        <f t="shared" si="1"/>
        <v>44941</v>
      </c>
      <c r="ED3" s="55">
        <f t="shared" si="1"/>
        <v>44942</v>
      </c>
      <c r="EE3" s="56">
        <f t="shared" si="1"/>
        <v>44943</v>
      </c>
      <c r="EF3" s="63">
        <f t="shared" si="1"/>
        <v>44944</v>
      </c>
      <c r="EG3" s="63">
        <f t="shared" si="1"/>
        <v>44945</v>
      </c>
      <c r="EH3" s="55">
        <f t="shared" si="1"/>
        <v>44946</v>
      </c>
      <c r="EI3" s="55">
        <f t="shared" si="1"/>
        <v>44947</v>
      </c>
      <c r="EJ3" s="55">
        <f t="shared" si="1"/>
        <v>44948</v>
      </c>
      <c r="EK3" s="55">
        <f t="shared" si="1"/>
        <v>44949</v>
      </c>
      <c r="EL3" s="56">
        <f t="shared" si="1"/>
        <v>44950</v>
      </c>
      <c r="EM3" s="63">
        <f t="shared" si="1"/>
        <v>44951</v>
      </c>
      <c r="EN3" s="63">
        <f t="shared" si="1"/>
        <v>44952</v>
      </c>
      <c r="EO3" s="55">
        <f t="shared" si="1"/>
        <v>44953</v>
      </c>
      <c r="EP3" s="55">
        <f t="shared" si="1"/>
        <v>44954</v>
      </c>
      <c r="EQ3" s="63">
        <f t="shared" si="1"/>
        <v>44955</v>
      </c>
      <c r="ER3" s="55">
        <f t="shared" si="1"/>
        <v>44956</v>
      </c>
      <c r="ES3" s="56">
        <f t="shared" si="1"/>
        <v>44957</v>
      </c>
      <c r="ET3" s="63">
        <f t="shared" si="1"/>
        <v>44958</v>
      </c>
      <c r="EU3" s="63">
        <f t="shared" si="1"/>
        <v>44959</v>
      </c>
      <c r="EV3" s="55">
        <f t="shared" si="1"/>
        <v>44960</v>
      </c>
      <c r="EW3" s="55">
        <f t="shared" si="1"/>
        <v>44961</v>
      </c>
      <c r="EX3" s="55">
        <f t="shared" si="1"/>
        <v>44962</v>
      </c>
      <c r="EY3" s="55">
        <f t="shared" si="1"/>
        <v>44963</v>
      </c>
      <c r="EZ3" s="56">
        <f t="shared" si="1"/>
        <v>44964</v>
      </c>
      <c r="FA3" s="63">
        <f t="shared" si="1"/>
        <v>44965</v>
      </c>
      <c r="FB3" s="63">
        <f t="shared" si="1"/>
        <v>44966</v>
      </c>
      <c r="FC3" s="55">
        <f t="shared" si="1"/>
        <v>44967</v>
      </c>
      <c r="FD3" s="55">
        <f t="shared" si="1"/>
        <v>44968</v>
      </c>
      <c r="FE3" s="55">
        <f t="shared" si="1"/>
        <v>44969</v>
      </c>
      <c r="FF3" s="55">
        <f t="shared" si="1"/>
        <v>44970</v>
      </c>
      <c r="FG3" s="56">
        <f t="shared" si="1"/>
        <v>44971</v>
      </c>
      <c r="FH3" s="63">
        <f t="shared" si="1"/>
        <v>44972</v>
      </c>
      <c r="FI3" s="63">
        <f t="shared" si="1"/>
        <v>44973</v>
      </c>
      <c r="FJ3" s="55">
        <f t="shared" si="1"/>
        <v>44974</v>
      </c>
      <c r="FK3" s="55">
        <f t="shared" si="1"/>
        <v>44975</v>
      </c>
      <c r="FL3" s="55">
        <f t="shared" si="1"/>
        <v>44976</v>
      </c>
      <c r="FM3" s="56">
        <f t="shared" si="1"/>
        <v>44977</v>
      </c>
      <c r="FN3" s="56">
        <f t="shared" si="1"/>
        <v>44978</v>
      </c>
      <c r="FO3" s="63">
        <f t="shared" si="1"/>
        <v>44979</v>
      </c>
      <c r="FP3" s="63">
        <f t="shared" si="1"/>
        <v>44980</v>
      </c>
      <c r="FQ3" s="55">
        <f t="shared" si="1"/>
        <v>44981</v>
      </c>
      <c r="FR3" s="55">
        <f t="shared" si="1"/>
        <v>44982</v>
      </c>
      <c r="FS3" s="55">
        <f t="shared" si="1"/>
        <v>44983</v>
      </c>
      <c r="FT3" s="55">
        <f t="shared" si="1"/>
        <v>44984</v>
      </c>
      <c r="FU3" s="55">
        <f t="shared" si="1"/>
        <v>44985</v>
      </c>
      <c r="FV3" s="63">
        <f t="shared" si="1"/>
        <v>44986</v>
      </c>
      <c r="FW3" s="63">
        <f t="shared" si="1"/>
        <v>44987</v>
      </c>
      <c r="FX3" s="55">
        <f t="shared" si="1"/>
        <v>44988</v>
      </c>
      <c r="FY3" s="55">
        <f t="shared" si="1"/>
        <v>44989</v>
      </c>
      <c r="FZ3" s="55">
        <f t="shared" si="1"/>
        <v>44990</v>
      </c>
      <c r="GA3" s="55">
        <f t="shared" si="1"/>
        <v>44991</v>
      </c>
      <c r="GB3" s="55">
        <f t="shared" si="1"/>
        <v>44992</v>
      </c>
      <c r="GC3" s="63">
        <f t="shared" si="1"/>
        <v>44993</v>
      </c>
      <c r="GD3" s="63">
        <f t="shared" si="1"/>
        <v>44994</v>
      </c>
      <c r="GE3" s="55">
        <f t="shared" si="1"/>
        <v>44995</v>
      </c>
      <c r="GF3" s="55">
        <f t="shared" si="1"/>
        <v>44996</v>
      </c>
      <c r="GG3" s="55">
        <f t="shared" si="1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1"/>
      <c r="I4" s="71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42</v>
      </c>
      <c r="E5" s="30">
        <f>MIN(E6:E8)</f>
        <v>44820</v>
      </c>
      <c r="F5" s="30">
        <f>MAX(F6:F8)</f>
        <v>44823</v>
      </c>
      <c r="G5" s="25">
        <f t="shared" ref="G5:G12" si="3">NETWORKDAYS(E5,F5)</f>
        <v>2</v>
      </c>
      <c r="H5" s="72">
        <f t="shared" ref="H5:H11" si="4">F5-E5</f>
        <v>3</v>
      </c>
      <c r="I5" s="73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3"/>
        <v>2</v>
      </c>
      <c r="H6" s="74">
        <f t="shared" si="4"/>
        <v>3</v>
      </c>
      <c r="I6" s="75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3"/>
        <v>2</v>
      </c>
      <c r="H7" s="74">
        <f t="shared" si="4"/>
        <v>3</v>
      </c>
      <c r="I7" s="75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3"/>
        <v>2</v>
      </c>
      <c r="H8" s="74">
        <f t="shared" si="4"/>
        <v>3</v>
      </c>
      <c r="I8" s="75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43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3"/>
        <v>3</v>
      </c>
      <c r="H9" s="72">
        <f t="shared" si="4"/>
        <v>2</v>
      </c>
      <c r="I9" s="73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86</v>
      </c>
      <c r="E10" s="47">
        <v>44823</v>
      </c>
      <c r="F10" s="47">
        <v>44825</v>
      </c>
      <c r="G10" s="46">
        <f t="shared" si="3"/>
        <v>3</v>
      </c>
      <c r="H10" s="76">
        <f t="shared" si="4"/>
        <v>2</v>
      </c>
      <c r="I10" s="77">
        <f t="shared" ref="I10:I11" si="5">IF(K10=0,E10-1,E10+(INT(H10*K10)))</f>
        <v>44825</v>
      </c>
      <c r="J10" s="87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6">
        <v>44823</v>
      </c>
      <c r="F11" s="86">
        <v>44823</v>
      </c>
      <c r="G11" s="36">
        <f t="shared" si="3"/>
        <v>1</v>
      </c>
      <c r="H11" s="74">
        <f t="shared" si="4"/>
        <v>0</v>
      </c>
      <c r="I11" s="75">
        <f t="shared" si="5"/>
        <v>44823</v>
      </c>
      <c r="J11" s="69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6">
        <v>44823</v>
      </c>
      <c r="F12" s="86">
        <v>44823</v>
      </c>
      <c r="G12" s="36">
        <f t="shared" si="3"/>
        <v>1</v>
      </c>
      <c r="H12" s="74">
        <f t="shared" ref="H12" si="6">F12-E12</f>
        <v>0</v>
      </c>
      <c r="I12" s="75">
        <f t="shared" ref="I12" si="7">IF(K12=0,E12-1,E12+(INT(H12*K12)))</f>
        <v>44823</v>
      </c>
      <c r="J12" s="69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39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8">NETWORKDAYS(E13,F13)</f>
        <v>1</v>
      </c>
      <c r="H13" s="74">
        <f t="shared" ref="H13" si="9">F13-E13</f>
        <v>0</v>
      </c>
      <c r="I13" s="75">
        <f t="shared" ref="I13" si="10">IF(K13=0,E13-1,E13+(INT(H13*K13)))</f>
        <v>44823</v>
      </c>
      <c r="J13" s="69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40</v>
      </c>
      <c r="B14" s="34" t="s">
        <v>30</v>
      </c>
      <c r="C14" s="34"/>
      <c r="D14" s="36" t="s">
        <v>45</v>
      </c>
      <c r="E14" s="37">
        <v>44824</v>
      </c>
      <c r="F14" s="37">
        <v>44824</v>
      </c>
      <c r="G14" s="36">
        <f>NETWORKDAYS(E14,F14)</f>
        <v>1</v>
      </c>
      <c r="H14" s="74">
        <f>F14-E14</f>
        <v>0</v>
      </c>
      <c r="I14" s="75">
        <f>IF(K14=0,E14-1,E14+(INT(H14*K14)))</f>
        <v>44824</v>
      </c>
      <c r="J14" s="69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41</v>
      </c>
      <c r="B15" s="34" t="s">
        <v>31</v>
      </c>
      <c r="C15" s="34"/>
      <c r="D15" s="36" t="s">
        <v>45</v>
      </c>
      <c r="E15" s="37">
        <v>44824</v>
      </c>
      <c r="F15" s="37">
        <v>44824</v>
      </c>
      <c r="G15" s="36">
        <f>NETWORKDAYS(E15,F15)</f>
        <v>1</v>
      </c>
      <c r="H15" s="74">
        <f>F15-E15</f>
        <v>0</v>
      </c>
      <c r="I15" s="75">
        <f>IF(K15=0,E15-1,E15+(INT(H15*K15)))</f>
        <v>44824</v>
      </c>
      <c r="J15" s="69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64</v>
      </c>
      <c r="B16" s="34" t="s">
        <v>67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4">
        <f>F16-E16</f>
        <v>0</v>
      </c>
      <c r="I16" s="75">
        <f>IF(K16=0,E16-1,E16+(INT(H16*K16)))</f>
        <v>44825</v>
      </c>
      <c r="J16" s="69" t="s">
        <v>68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65</v>
      </c>
      <c r="B17" s="34" t="s">
        <v>69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4">
        <f>F17-E17</f>
        <v>0</v>
      </c>
      <c r="I17" s="75">
        <f>IF(K17=0,E17-1,E17+(INT(H17*K17)))</f>
        <v>44825</v>
      </c>
      <c r="J17" s="69" t="s">
        <v>68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66</v>
      </c>
      <c r="B18" s="34" t="s">
        <v>77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4">
        <f>F18-E18</f>
        <v>0</v>
      </c>
      <c r="I18" s="75">
        <f>IF(K18=0,E18-1,E18+(INT(H18*K18)))</f>
        <v>44825</v>
      </c>
      <c r="J18" s="103" t="s">
        <v>46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44</v>
      </c>
      <c r="C19" s="29"/>
      <c r="D19" s="41" t="s">
        <v>12</v>
      </c>
      <c r="E19" s="42">
        <f>MIN(E20:E39)</f>
        <v>44826</v>
      </c>
      <c r="F19" s="42">
        <f>MAX(F20:F39)</f>
        <v>44828</v>
      </c>
      <c r="G19" s="41">
        <v>3</v>
      </c>
      <c r="H19" s="72">
        <f t="shared" ref="H19" si="11">F19-E19</f>
        <v>2</v>
      </c>
      <c r="I19" s="73">
        <f>E19+(INT(H19*K19))</f>
        <v>44827</v>
      </c>
      <c r="J19" s="21"/>
      <c r="K19" s="32">
        <f>AVERAGE(K20:K39)</f>
        <v>0.9265000000000001</v>
      </c>
      <c r="L19" s="10"/>
      <c r="M19" s="10"/>
      <c r="N19" s="10"/>
      <c r="O19" s="10"/>
      <c r="P19" s="10"/>
      <c r="Q19" s="10"/>
      <c r="R19" s="10"/>
      <c r="S19" s="97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26</v>
      </c>
      <c r="E20" s="47">
        <v>44826</v>
      </c>
      <c r="F20" s="47">
        <v>44828</v>
      </c>
      <c r="G20" s="46">
        <v>3</v>
      </c>
      <c r="H20" s="80">
        <f t="shared" ref="H20:H21" si="12">F20-E20</f>
        <v>2</v>
      </c>
      <c r="I20" s="81">
        <f>IF(K20=0,E20-1,E20+(INT(H20*K20)))</f>
        <v>44828</v>
      </c>
      <c r="J20" s="22" t="s">
        <v>46</v>
      </c>
      <c r="K20" s="48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49</v>
      </c>
      <c r="B21" s="34" t="s">
        <v>83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4">
        <f t="shared" si="12"/>
        <v>2</v>
      </c>
      <c r="I21" s="75"/>
      <c r="J21" s="38" t="s">
        <v>46</v>
      </c>
      <c r="K21" s="39">
        <v>1</v>
      </c>
      <c r="L21" s="51"/>
      <c r="M21" s="51"/>
      <c r="N21" s="51"/>
      <c r="O21" s="51"/>
      <c r="P21" s="51"/>
      <c r="Q21" s="51"/>
      <c r="R21" s="99"/>
      <c r="S21" s="99"/>
      <c r="T21" s="9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50</v>
      </c>
      <c r="B22" s="34" t="s">
        <v>82</v>
      </c>
      <c r="C22" s="34"/>
      <c r="D22" s="36" t="s">
        <v>26</v>
      </c>
      <c r="E22" s="37">
        <v>44826</v>
      </c>
      <c r="F22" s="37">
        <v>44828</v>
      </c>
      <c r="G22" s="36">
        <v>3</v>
      </c>
      <c r="H22" s="74"/>
      <c r="I22" s="75"/>
      <c r="J22" s="38" t="s">
        <v>46</v>
      </c>
      <c r="K22" s="39">
        <v>1</v>
      </c>
      <c r="L22" s="51"/>
      <c r="M22" s="51"/>
      <c r="N22" s="51"/>
      <c r="O22" s="51"/>
      <c r="P22" s="51"/>
      <c r="Q22" s="51"/>
      <c r="R22" s="100"/>
      <c r="S22" s="100"/>
      <c r="T22" s="10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51</v>
      </c>
      <c r="B23" s="34" t="s">
        <v>81</v>
      </c>
      <c r="C23" s="34"/>
      <c r="D23" s="36" t="s">
        <v>26</v>
      </c>
      <c r="E23" s="37">
        <v>44826</v>
      </c>
      <c r="F23" s="37">
        <v>44828</v>
      </c>
      <c r="G23" s="36">
        <v>3</v>
      </c>
      <c r="H23" s="74"/>
      <c r="I23" s="75"/>
      <c r="J23" s="38" t="s">
        <v>46</v>
      </c>
      <c r="K23" s="39">
        <v>1</v>
      </c>
      <c r="L23" s="51"/>
      <c r="M23" s="51"/>
      <c r="N23" s="51"/>
      <c r="O23" s="51"/>
      <c r="P23" s="51"/>
      <c r="Q23" s="51"/>
      <c r="R23" s="100"/>
      <c r="S23" s="100"/>
      <c r="T23" s="10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78</v>
      </c>
      <c r="B24" s="34" t="s">
        <v>85</v>
      </c>
      <c r="C24" s="34"/>
      <c r="D24" s="36" t="s">
        <v>26</v>
      </c>
      <c r="E24" s="37">
        <v>44826</v>
      </c>
      <c r="F24" s="37">
        <v>44828</v>
      </c>
      <c r="G24" s="36">
        <v>3</v>
      </c>
      <c r="H24" s="74"/>
      <c r="I24" s="75"/>
      <c r="J24" s="38" t="s">
        <v>46</v>
      </c>
      <c r="K24" s="39">
        <v>1</v>
      </c>
      <c r="L24" s="51"/>
      <c r="M24" s="51"/>
      <c r="N24" s="51"/>
      <c r="O24" s="51"/>
      <c r="P24" s="51"/>
      <c r="Q24" s="102"/>
      <c r="R24" s="100"/>
      <c r="S24" s="100"/>
      <c r="T24" s="10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52</v>
      </c>
      <c r="B25" s="34" t="s">
        <v>80</v>
      </c>
      <c r="C25" s="34"/>
      <c r="D25" s="36" t="s">
        <v>26</v>
      </c>
      <c r="E25" s="37">
        <v>44826</v>
      </c>
      <c r="F25" s="37">
        <v>44828</v>
      </c>
      <c r="G25" s="36">
        <v>3</v>
      </c>
      <c r="H25" s="74"/>
      <c r="I25" s="75"/>
      <c r="J25" s="38" t="s">
        <v>46</v>
      </c>
      <c r="K25" s="39">
        <v>1</v>
      </c>
      <c r="L25" s="51"/>
      <c r="M25" s="51"/>
      <c r="N25" s="51"/>
      <c r="O25" s="51"/>
      <c r="P25" s="51"/>
      <c r="Q25" s="101"/>
      <c r="R25" s="100"/>
      <c r="S25" s="100"/>
      <c r="T25" s="10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33" t="s">
        <v>79</v>
      </c>
      <c r="B26" s="34" t="s">
        <v>70</v>
      </c>
      <c r="C26" s="34"/>
      <c r="D26" s="36" t="s">
        <v>26</v>
      </c>
      <c r="E26" s="37">
        <v>44826</v>
      </c>
      <c r="F26" s="37">
        <v>44828</v>
      </c>
      <c r="G26" s="36">
        <v>3</v>
      </c>
      <c r="H26" s="74"/>
      <c r="I26" s="75"/>
      <c r="J26" s="38" t="s">
        <v>46</v>
      </c>
      <c r="K26" s="39">
        <v>1</v>
      </c>
      <c r="L26" s="51"/>
      <c r="M26" s="51"/>
      <c r="N26" s="51"/>
      <c r="O26" s="51"/>
      <c r="P26" s="51"/>
      <c r="Q26" s="51"/>
      <c r="R26" s="98"/>
      <c r="S26" s="6"/>
      <c r="T26" s="6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15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5"/>
      <c r="BF26" s="51"/>
      <c r="BG26" s="51"/>
      <c r="BH26" s="51"/>
      <c r="BI26" s="51"/>
      <c r="BJ26" s="15"/>
      <c r="BK26" s="51"/>
      <c r="BL26" s="51"/>
      <c r="BM26" s="51"/>
      <c r="BN26" s="51"/>
      <c r="BO26" s="51"/>
      <c r="BP26" s="51"/>
      <c r="BQ26" s="51"/>
      <c r="BR26" s="51"/>
      <c r="BS26" s="15"/>
      <c r="BT26" s="51"/>
      <c r="BU26" s="51"/>
      <c r="BV26" s="51"/>
      <c r="BW26" s="51"/>
      <c r="BX26" s="51"/>
      <c r="BY26" s="15"/>
      <c r="BZ26" s="51"/>
      <c r="CA26" s="51"/>
      <c r="CB26" s="51"/>
      <c r="CC26" s="51"/>
      <c r="CD26" s="51"/>
      <c r="CE26" s="51"/>
      <c r="CF26" s="51"/>
      <c r="CG26" s="15"/>
      <c r="CH26" s="51"/>
      <c r="CI26" s="51"/>
      <c r="CJ26" s="15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15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</row>
    <row r="27" spans="1:189" ht="15" customHeight="1">
      <c r="A27" s="96">
        <v>3.2</v>
      </c>
      <c r="B27" s="90" t="s">
        <v>36</v>
      </c>
      <c r="C27" s="90"/>
      <c r="D27" s="91" t="s">
        <v>12</v>
      </c>
      <c r="E27" s="92">
        <v>44826</v>
      </c>
      <c r="F27" s="92">
        <v>44828</v>
      </c>
      <c r="G27" s="91">
        <v>3</v>
      </c>
      <c r="H27" s="78">
        <f t="shared" ref="H27:H32" si="13">F27-E27</f>
        <v>2</v>
      </c>
      <c r="I27" s="79">
        <f t="shared" ref="I27:I32" si="14">IF(K27=0,E27-1,E27+(INT(H27*K27)))</f>
        <v>44827</v>
      </c>
      <c r="J27" s="93" t="s">
        <v>47</v>
      </c>
      <c r="K27" s="94">
        <v>0.97</v>
      </c>
      <c r="L27" s="14"/>
      <c r="M27" s="14"/>
      <c r="N27" s="14"/>
      <c r="O27" s="14"/>
      <c r="P27" s="14"/>
      <c r="Q27" s="14"/>
      <c r="R27" s="98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53</v>
      </c>
      <c r="B28" s="34" t="s">
        <v>73</v>
      </c>
      <c r="C28" s="34"/>
      <c r="D28" s="36" t="s">
        <v>26</v>
      </c>
      <c r="E28" s="37">
        <v>44826</v>
      </c>
      <c r="F28" s="37">
        <v>44828</v>
      </c>
      <c r="G28" s="36">
        <v>3</v>
      </c>
      <c r="H28" s="74"/>
      <c r="I28" s="75"/>
      <c r="J28" s="85" t="s">
        <v>87</v>
      </c>
      <c r="K28" s="39">
        <v>1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54</v>
      </c>
      <c r="B29" s="34" t="s">
        <v>74</v>
      </c>
      <c r="C29" s="34"/>
      <c r="D29" s="36" t="s">
        <v>26</v>
      </c>
      <c r="E29" s="37">
        <v>44826</v>
      </c>
      <c r="F29" s="37">
        <v>44828</v>
      </c>
      <c r="G29" s="36">
        <v>3</v>
      </c>
      <c r="H29" s="74"/>
      <c r="I29" s="75"/>
      <c r="J29" s="85" t="s">
        <v>47</v>
      </c>
      <c r="K29" s="39">
        <v>1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55</v>
      </c>
      <c r="B30" s="34" t="s">
        <v>75</v>
      </c>
      <c r="C30" s="34"/>
      <c r="D30" s="36" t="s">
        <v>26</v>
      </c>
      <c r="E30" s="37">
        <v>44826</v>
      </c>
      <c r="F30" s="37">
        <v>44828</v>
      </c>
      <c r="G30" s="36">
        <v>3</v>
      </c>
      <c r="H30" s="74"/>
      <c r="I30" s="75"/>
      <c r="J30" s="85" t="s">
        <v>87</v>
      </c>
      <c r="K30" s="39">
        <v>1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56</v>
      </c>
      <c r="B31" s="34" t="s">
        <v>76</v>
      </c>
      <c r="C31" s="34"/>
      <c r="D31" s="36" t="s">
        <v>63</v>
      </c>
      <c r="E31" s="37">
        <v>44826</v>
      </c>
      <c r="F31" s="37">
        <v>44828</v>
      </c>
      <c r="G31" s="36">
        <v>3</v>
      </c>
      <c r="H31" s="74"/>
      <c r="I31" s="75"/>
      <c r="J31" s="85" t="s">
        <v>87</v>
      </c>
      <c r="K31" s="39">
        <v>0.9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89">
        <v>3.3</v>
      </c>
      <c r="B32" s="90" t="s">
        <v>37</v>
      </c>
      <c r="C32" s="90"/>
      <c r="D32" s="91" t="s">
        <v>12</v>
      </c>
      <c r="E32" s="92">
        <v>44826</v>
      </c>
      <c r="F32" s="92">
        <v>44828</v>
      </c>
      <c r="G32" s="91">
        <v>3</v>
      </c>
      <c r="H32" s="78">
        <f t="shared" si="13"/>
        <v>2</v>
      </c>
      <c r="I32" s="79">
        <f t="shared" si="14"/>
        <v>44827</v>
      </c>
      <c r="J32" s="95" t="s">
        <v>48</v>
      </c>
      <c r="K32" s="94">
        <v>0.9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49" t="s">
        <v>57</v>
      </c>
      <c r="B33" s="34" t="s">
        <v>92</v>
      </c>
      <c r="C33" s="34"/>
      <c r="D33" s="36" t="s">
        <v>63</v>
      </c>
      <c r="E33" s="37">
        <v>44826</v>
      </c>
      <c r="F33" s="37">
        <v>44828</v>
      </c>
      <c r="G33" s="36">
        <v>3</v>
      </c>
      <c r="H33" s="74"/>
      <c r="I33" s="75"/>
      <c r="J33" s="88" t="s">
        <v>48</v>
      </c>
      <c r="K33" s="39">
        <v>0.8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58</v>
      </c>
      <c r="B34" s="34" t="s">
        <v>71</v>
      </c>
      <c r="C34" s="34"/>
      <c r="D34" s="36" t="s">
        <v>26</v>
      </c>
      <c r="E34" s="37">
        <v>44826</v>
      </c>
      <c r="F34" s="37">
        <v>44828</v>
      </c>
      <c r="G34" s="36">
        <v>3</v>
      </c>
      <c r="H34" s="74"/>
      <c r="I34" s="75"/>
      <c r="J34" s="88" t="s">
        <v>48</v>
      </c>
      <c r="K34" s="39">
        <v>1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59</v>
      </c>
      <c r="B35" s="34" t="s">
        <v>72</v>
      </c>
      <c r="C35" s="34"/>
      <c r="D35" s="36" t="s">
        <v>63</v>
      </c>
      <c r="E35" s="37">
        <v>44826</v>
      </c>
      <c r="F35" s="37">
        <v>44828</v>
      </c>
      <c r="G35" s="36">
        <v>3</v>
      </c>
      <c r="H35" s="74"/>
      <c r="I35" s="75"/>
      <c r="J35" s="88" t="s">
        <v>48</v>
      </c>
      <c r="K35" s="39">
        <v>0.9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89">
        <v>3.4</v>
      </c>
      <c r="B36" s="90" t="s">
        <v>38</v>
      </c>
      <c r="C36" s="90"/>
      <c r="D36" s="91" t="s">
        <v>12</v>
      </c>
      <c r="E36" s="92">
        <v>44826</v>
      </c>
      <c r="F36" s="92">
        <v>44828</v>
      </c>
      <c r="G36" s="91">
        <v>3</v>
      </c>
      <c r="H36" s="78">
        <f t="shared" ref="H36" si="15">F36-E36</f>
        <v>2</v>
      </c>
      <c r="I36" s="79">
        <f t="shared" ref="I36" si="16">IF(K36=0,E36-1,E36+(INT(H36*K36)))</f>
        <v>44827</v>
      </c>
      <c r="J36" s="93" t="s">
        <v>84</v>
      </c>
      <c r="K36" s="94">
        <v>0.76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49" t="s">
        <v>60</v>
      </c>
      <c r="B37" s="34" t="s">
        <v>88</v>
      </c>
      <c r="C37" s="34"/>
      <c r="D37" s="36" t="s">
        <v>26</v>
      </c>
      <c r="E37" s="37">
        <v>44826</v>
      </c>
      <c r="F37" s="37">
        <v>44828</v>
      </c>
      <c r="G37" s="36">
        <v>3</v>
      </c>
      <c r="H37" s="74"/>
      <c r="I37" s="75"/>
      <c r="J37" s="85" t="s">
        <v>84</v>
      </c>
      <c r="K37" s="39">
        <v>1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61</v>
      </c>
      <c r="B38" s="34" t="s">
        <v>89</v>
      </c>
      <c r="C38" s="34"/>
      <c r="D38" s="36" t="s">
        <v>63</v>
      </c>
      <c r="E38" s="37">
        <v>44826</v>
      </c>
      <c r="F38" s="37">
        <v>44828</v>
      </c>
      <c r="G38" s="36">
        <v>3</v>
      </c>
      <c r="H38" s="74"/>
      <c r="I38" s="75"/>
      <c r="J38" s="85" t="s">
        <v>84</v>
      </c>
      <c r="K38" s="39">
        <v>0.3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62</v>
      </c>
      <c r="B39" s="34" t="s">
        <v>90</v>
      </c>
      <c r="C39" s="34"/>
      <c r="D39" s="36" t="s">
        <v>26</v>
      </c>
      <c r="E39" s="37">
        <v>44826</v>
      </c>
      <c r="F39" s="37">
        <v>44828</v>
      </c>
      <c r="G39" s="36">
        <v>3</v>
      </c>
      <c r="H39" s="74"/>
      <c r="I39" s="75"/>
      <c r="J39" s="85" t="s">
        <v>84</v>
      </c>
      <c r="K39" s="39">
        <v>1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23">
        <v>4</v>
      </c>
      <c r="B40" s="24" t="s">
        <v>20</v>
      </c>
      <c r="C40" s="29"/>
      <c r="D40" s="41" t="s">
        <v>12</v>
      </c>
      <c r="E40" s="42">
        <v>44829</v>
      </c>
      <c r="F40" s="42">
        <v>44832</v>
      </c>
      <c r="G40" s="41">
        <v>4</v>
      </c>
      <c r="H40" s="72">
        <f t="shared" ref="H40" si="17">F40-E40</f>
        <v>3</v>
      </c>
      <c r="I40" s="73">
        <f>E40+(INT(H40*K40))</f>
        <v>44830</v>
      </c>
      <c r="J40" s="21"/>
      <c r="K40" s="32">
        <f>AVERAGE(K41:K43)</f>
        <v>0.55000000000000004</v>
      </c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0"/>
      <c r="FI40" s="10"/>
      <c r="FJ40" s="10"/>
      <c r="FK40" s="10"/>
      <c r="FL40" s="1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</row>
    <row r="41" spans="1:189" ht="15" customHeight="1">
      <c r="A41" s="50">
        <v>4.0999999999999996</v>
      </c>
      <c r="B41" s="44" t="s">
        <v>15</v>
      </c>
      <c r="C41" s="44"/>
      <c r="D41" s="46" t="s">
        <v>12</v>
      </c>
      <c r="E41" s="47">
        <v>44829</v>
      </c>
      <c r="F41" s="47">
        <v>44832</v>
      </c>
      <c r="G41" s="46">
        <v>4</v>
      </c>
      <c r="H41" s="80">
        <f>F41-E41</f>
        <v>3</v>
      </c>
      <c r="I41" s="81">
        <f>IF(K41=0,E41-1,E41+(INT(H41*K41)))</f>
        <v>44830</v>
      </c>
      <c r="J41" s="83"/>
      <c r="K41" s="48">
        <f>AVERAGE(K42:K43)</f>
        <v>0.55000000000000004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5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5"/>
      <c r="BF41" s="14"/>
      <c r="BG41" s="14"/>
      <c r="BH41" s="14"/>
      <c r="BI41" s="14"/>
      <c r="BJ41" s="15"/>
      <c r="BK41" s="14"/>
      <c r="BL41" s="14"/>
      <c r="BM41" s="14"/>
      <c r="BN41" s="14"/>
      <c r="BO41" s="14"/>
      <c r="BP41" s="14"/>
      <c r="BQ41" s="14"/>
      <c r="BR41" s="14"/>
      <c r="BS41" s="15"/>
      <c r="BT41" s="14"/>
      <c r="BU41" s="14"/>
      <c r="BV41" s="14"/>
      <c r="BW41" s="14"/>
      <c r="BX41" s="14"/>
      <c r="BY41" s="15"/>
      <c r="BZ41" s="14"/>
      <c r="CA41" s="14"/>
      <c r="CB41" s="14"/>
      <c r="CC41" s="14"/>
      <c r="CD41" s="14"/>
      <c r="CE41" s="14"/>
      <c r="CF41" s="14"/>
      <c r="CG41" s="15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5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</row>
    <row r="42" spans="1:189" ht="15" customHeight="1">
      <c r="A42" s="49" t="s">
        <v>21</v>
      </c>
      <c r="B42" s="34" t="s">
        <v>16</v>
      </c>
      <c r="C42" s="34"/>
      <c r="D42" s="36" t="s">
        <v>12</v>
      </c>
      <c r="E42" s="86">
        <v>44829</v>
      </c>
      <c r="F42" s="37">
        <v>44830</v>
      </c>
      <c r="G42" s="36">
        <v>2</v>
      </c>
      <c r="H42" s="74">
        <f>F42-E42</f>
        <v>1</v>
      </c>
      <c r="I42" s="75">
        <f>IF(K42=0,E42-1,E42+(INT(H42*K42)))</f>
        <v>44829</v>
      </c>
      <c r="J42" s="104" t="s">
        <v>91</v>
      </c>
      <c r="K42" s="39">
        <v>0.8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5"/>
      <c r="BF42" s="14"/>
      <c r="BG42" s="14"/>
      <c r="BH42" s="14"/>
      <c r="BI42" s="14"/>
      <c r="BJ42" s="15"/>
      <c r="BK42" s="14"/>
      <c r="BL42" s="14"/>
      <c r="BM42" s="14"/>
      <c r="BN42" s="14"/>
      <c r="BO42" s="14"/>
      <c r="BP42" s="14"/>
      <c r="BQ42" s="14"/>
      <c r="BR42" s="14"/>
      <c r="BS42" s="15"/>
      <c r="BT42" s="14"/>
      <c r="BU42" s="14"/>
      <c r="BV42" s="14"/>
      <c r="BW42" s="14"/>
      <c r="BX42" s="14"/>
      <c r="BY42" s="15"/>
      <c r="BZ42" s="14"/>
      <c r="CA42" s="14"/>
      <c r="CB42" s="14"/>
      <c r="CC42" s="14"/>
      <c r="CD42" s="14"/>
      <c r="CE42" s="14"/>
      <c r="CF42" s="14"/>
      <c r="CG42" s="15"/>
      <c r="CH42" s="14"/>
      <c r="CI42" s="14"/>
      <c r="CJ42" s="15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5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</row>
    <row r="43" spans="1:189" ht="15" customHeight="1">
      <c r="A43" s="49" t="s">
        <v>22</v>
      </c>
      <c r="B43" s="34" t="s">
        <v>17</v>
      </c>
      <c r="C43" s="34"/>
      <c r="D43" s="36" t="s">
        <v>12</v>
      </c>
      <c r="E43" s="37">
        <v>44831</v>
      </c>
      <c r="F43" s="37">
        <v>44832</v>
      </c>
      <c r="G43" s="36">
        <f t="shared" ref="G43" si="18">NETWORKDAYS(E43,F43)</f>
        <v>2</v>
      </c>
      <c r="H43" s="74">
        <f>F43-E43</f>
        <v>1</v>
      </c>
      <c r="I43" s="75">
        <f>IF(K43=0,E43-1,E43+(INT(H43*K43)))</f>
        <v>44831</v>
      </c>
      <c r="J43" s="84"/>
      <c r="K43" s="39">
        <v>0.3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5"/>
      <c r="BF43" s="14"/>
      <c r="BG43" s="14"/>
      <c r="BH43" s="14"/>
      <c r="BI43" s="14"/>
      <c r="BJ43" s="15"/>
      <c r="BK43" s="14"/>
      <c r="BL43" s="14"/>
      <c r="BM43" s="14"/>
      <c r="BN43" s="14"/>
      <c r="BO43" s="14"/>
      <c r="BP43" s="14"/>
      <c r="BQ43" s="14"/>
      <c r="BR43" s="14"/>
      <c r="BS43" s="15"/>
      <c r="BT43" s="14"/>
      <c r="BU43" s="14"/>
      <c r="BV43" s="14"/>
      <c r="BW43" s="14"/>
      <c r="BX43" s="14"/>
      <c r="BY43" s="15"/>
      <c r="BZ43" s="14"/>
      <c r="CA43" s="14"/>
      <c r="CB43" s="14"/>
      <c r="CC43" s="14"/>
      <c r="CD43" s="14"/>
      <c r="CE43" s="14"/>
      <c r="CF43" s="14"/>
      <c r="CG43" s="15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5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</row>
    <row r="44" spans="1:189" ht="12" customHeight="1">
      <c r="A44" s="2"/>
      <c r="B44" s="1"/>
      <c r="C44" s="2"/>
      <c r="D44" s="3"/>
      <c r="E44" s="4"/>
      <c r="F44" s="4"/>
      <c r="G44" s="3"/>
      <c r="H44" s="70"/>
      <c r="I44" s="70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0"/>
      <c r="I45" s="70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0"/>
      <c r="I46" s="70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0"/>
      <c r="I47" s="70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0"/>
      <c r="I48" s="70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0"/>
      <c r="I49" s="70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0"/>
      <c r="I50" s="70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0"/>
      <c r="I51" s="70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0"/>
      <c r="I52" s="70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0"/>
      <c r="I53" s="70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0"/>
      <c r="I54" s="70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0"/>
      <c r="I55" s="70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0"/>
      <c r="I56" s="70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0"/>
      <c r="I57" s="70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0"/>
      <c r="I58" s="70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0"/>
      <c r="I59" s="70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0"/>
      <c r="I60" s="70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0"/>
      <c r="I61" s="70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0"/>
      <c r="I62" s="70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0"/>
      <c r="I63" s="70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0"/>
      <c r="I64" s="70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0"/>
      <c r="I65" s="70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0"/>
      <c r="I66" s="70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0"/>
      <c r="I67" s="70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0"/>
      <c r="I68" s="70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0"/>
      <c r="I69" s="70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0"/>
      <c r="I70" s="70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0"/>
      <c r="I71" s="70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0"/>
      <c r="I72" s="70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0"/>
      <c r="I73" s="70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0"/>
      <c r="I74" s="70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0"/>
      <c r="I75" s="70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0"/>
      <c r="I76" s="70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0"/>
      <c r="I77" s="70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0"/>
      <c r="I78" s="70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0"/>
      <c r="I79" s="70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0"/>
      <c r="I80" s="70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0"/>
      <c r="I81" s="70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0"/>
      <c r="I82" s="70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0"/>
      <c r="I83" s="70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0"/>
      <c r="I84" s="70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0"/>
      <c r="I85" s="70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0"/>
      <c r="I86" s="70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0"/>
      <c r="I87" s="70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0"/>
      <c r="I88" s="70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0"/>
      <c r="I89" s="70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0"/>
      <c r="I90" s="70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0"/>
      <c r="I91" s="70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0"/>
      <c r="I92" s="70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0"/>
      <c r="I93" s="70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0"/>
      <c r="I94" s="70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0"/>
      <c r="I95" s="70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0"/>
      <c r="I96" s="70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0"/>
      <c r="I97" s="70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0"/>
      <c r="I98" s="70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0"/>
      <c r="I99" s="70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0"/>
      <c r="I100" s="70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0"/>
      <c r="I101" s="70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0"/>
      <c r="I102" s="70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0"/>
      <c r="I103" s="70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0"/>
      <c r="I104" s="70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0"/>
      <c r="I105" s="70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0"/>
      <c r="I106" s="70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0"/>
      <c r="I107" s="70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0"/>
      <c r="I108" s="70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0"/>
      <c r="I109" s="70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0"/>
      <c r="I110" s="70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0"/>
      <c r="I111" s="70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0"/>
      <c r="I112" s="70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0"/>
      <c r="I113" s="70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0"/>
      <c r="I114" s="70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0"/>
      <c r="I115" s="70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0"/>
      <c r="I116" s="70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0"/>
      <c r="I117" s="70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0"/>
      <c r="I118" s="70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0"/>
      <c r="I119" s="70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0"/>
      <c r="I120" s="70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0"/>
      <c r="I121" s="70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0"/>
      <c r="I122" s="70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0"/>
      <c r="I123" s="70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0"/>
      <c r="I124" s="70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0"/>
      <c r="I125" s="70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0"/>
      <c r="I126" s="70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0"/>
      <c r="I127" s="70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0"/>
      <c r="I128" s="70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0"/>
      <c r="I129" s="70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0"/>
      <c r="I130" s="70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0"/>
      <c r="I131" s="70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0"/>
      <c r="I132" s="70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0"/>
      <c r="I133" s="70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0"/>
      <c r="I134" s="70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0"/>
      <c r="I135" s="70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0"/>
      <c r="I136" s="70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0"/>
      <c r="I137" s="70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0"/>
      <c r="I138" s="70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0"/>
      <c r="I139" s="70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0"/>
      <c r="I140" s="70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0"/>
      <c r="I141" s="70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0"/>
      <c r="I142" s="70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0"/>
      <c r="I143" s="70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0"/>
      <c r="I144" s="70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0"/>
      <c r="I145" s="70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0"/>
      <c r="I146" s="70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0"/>
      <c r="I147" s="70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0"/>
      <c r="I148" s="70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0"/>
      <c r="I149" s="70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0"/>
      <c r="I150" s="70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0"/>
      <c r="I151" s="70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0"/>
      <c r="I152" s="70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0"/>
      <c r="I153" s="70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0"/>
      <c r="I154" s="70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0"/>
      <c r="I155" s="70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0"/>
      <c r="I156" s="70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0"/>
      <c r="I157" s="70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0"/>
      <c r="I158" s="70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0"/>
      <c r="I159" s="70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0"/>
      <c r="I160" s="70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0"/>
      <c r="I161" s="70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0"/>
      <c r="I162" s="70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0"/>
      <c r="I163" s="70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0"/>
      <c r="I164" s="70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0"/>
      <c r="I165" s="70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0"/>
      <c r="I166" s="70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0"/>
      <c r="I167" s="70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0"/>
      <c r="I168" s="70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0"/>
      <c r="I169" s="70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0"/>
      <c r="I170" s="70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0"/>
      <c r="I171" s="70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0"/>
      <c r="I172" s="70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0"/>
      <c r="I173" s="70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0"/>
      <c r="I174" s="70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0"/>
      <c r="I175" s="70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0"/>
      <c r="I176" s="70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0"/>
      <c r="I177" s="70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0"/>
      <c r="I178" s="70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0"/>
      <c r="I179" s="70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0"/>
      <c r="I180" s="70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0"/>
      <c r="I181" s="70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0"/>
      <c r="I182" s="70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0"/>
      <c r="I183" s="70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0"/>
      <c r="I184" s="70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0"/>
      <c r="I185" s="70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0"/>
      <c r="I186" s="70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0"/>
      <c r="I187" s="70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0"/>
      <c r="I188" s="70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0"/>
      <c r="I189" s="70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0"/>
      <c r="I190" s="70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0"/>
      <c r="I191" s="70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0"/>
      <c r="I192" s="70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0"/>
      <c r="I193" s="70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0"/>
      <c r="I194" s="70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0"/>
      <c r="I195" s="70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0"/>
      <c r="I196" s="70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0"/>
      <c r="I197" s="70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0"/>
      <c r="I198" s="70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0"/>
      <c r="I199" s="70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0"/>
      <c r="I200" s="70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0"/>
      <c r="I201" s="70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0"/>
      <c r="I202" s="70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0"/>
      <c r="I203" s="70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0"/>
      <c r="I204" s="70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0"/>
      <c r="I205" s="70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0"/>
      <c r="I206" s="70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0"/>
      <c r="I207" s="70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0"/>
      <c r="I208" s="70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0"/>
      <c r="I209" s="70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0"/>
      <c r="I210" s="70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0"/>
      <c r="I211" s="70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0"/>
      <c r="I212" s="70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0"/>
      <c r="I213" s="70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0"/>
      <c r="I214" s="70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0"/>
      <c r="I215" s="70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0"/>
      <c r="I216" s="70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0"/>
      <c r="I217" s="70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0"/>
      <c r="I218" s="70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0"/>
      <c r="I219" s="70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0"/>
      <c r="I220" s="70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0"/>
      <c r="I221" s="70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0"/>
      <c r="I222" s="70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0"/>
      <c r="I223" s="70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0"/>
      <c r="I224" s="70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0"/>
      <c r="I225" s="70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0"/>
      <c r="I226" s="70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0"/>
      <c r="I227" s="70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0"/>
      <c r="I228" s="70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0"/>
      <c r="I229" s="70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0"/>
      <c r="I230" s="70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0"/>
      <c r="I231" s="70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0"/>
      <c r="I232" s="70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0"/>
      <c r="I233" s="70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0"/>
      <c r="I234" s="70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0"/>
      <c r="I235" s="70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0"/>
      <c r="I236" s="70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0"/>
      <c r="I237" s="70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0"/>
      <c r="I238" s="70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0"/>
      <c r="I239" s="70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0"/>
      <c r="I240" s="70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0"/>
      <c r="I241" s="70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0"/>
      <c r="I242" s="70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0"/>
      <c r="I243" s="70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0"/>
      <c r="I244" s="70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0"/>
      <c r="I245" s="70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0"/>
      <c r="I246" s="70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0"/>
      <c r="I247" s="70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0"/>
      <c r="I248" s="70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0"/>
      <c r="I249" s="70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0"/>
      <c r="I250" s="70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0"/>
      <c r="I251" s="70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0"/>
      <c r="I252" s="70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0"/>
      <c r="I253" s="70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0"/>
      <c r="I254" s="70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0"/>
      <c r="I255" s="70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0"/>
      <c r="I256" s="70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0"/>
      <c r="I257" s="70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0"/>
      <c r="I258" s="70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0"/>
      <c r="I259" s="70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0"/>
      <c r="I260" s="70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0"/>
      <c r="I261" s="70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0"/>
      <c r="I262" s="70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0"/>
      <c r="I263" s="70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0"/>
      <c r="I264" s="70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0"/>
      <c r="I265" s="70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0"/>
      <c r="I266" s="70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0"/>
      <c r="I267" s="70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0"/>
      <c r="I268" s="70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0"/>
      <c r="I269" s="70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0"/>
      <c r="I270" s="70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0"/>
      <c r="I271" s="70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0"/>
      <c r="I272" s="70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0"/>
      <c r="I273" s="70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0"/>
      <c r="I274" s="70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0"/>
      <c r="I275" s="70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0"/>
      <c r="I276" s="70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0"/>
      <c r="I277" s="70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0"/>
      <c r="I278" s="70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0"/>
      <c r="I279" s="70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0"/>
      <c r="I280" s="70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0"/>
      <c r="I281" s="70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0"/>
      <c r="I282" s="70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0"/>
      <c r="I283" s="70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0"/>
      <c r="I284" s="70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0"/>
      <c r="I285" s="70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0"/>
      <c r="I286" s="70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0"/>
      <c r="I287" s="70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0"/>
      <c r="I288" s="70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0"/>
      <c r="I289" s="70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0"/>
      <c r="I290" s="70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0"/>
      <c r="I291" s="70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0"/>
      <c r="I292" s="70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0"/>
      <c r="I293" s="70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0"/>
      <c r="I294" s="70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0"/>
      <c r="I295" s="70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0"/>
      <c r="I296" s="70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0"/>
      <c r="I297" s="70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0"/>
      <c r="I298" s="70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0"/>
      <c r="I299" s="70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0"/>
      <c r="I300" s="70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0"/>
      <c r="I301" s="70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0"/>
      <c r="I302" s="70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0"/>
      <c r="I303" s="70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0"/>
      <c r="I304" s="70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0"/>
      <c r="I305" s="70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0"/>
      <c r="I306" s="70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0"/>
      <c r="I307" s="70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0"/>
      <c r="I308" s="70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0"/>
      <c r="I309" s="70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0"/>
      <c r="I310" s="70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0"/>
      <c r="I311" s="70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0"/>
      <c r="I312" s="70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0"/>
      <c r="I313" s="70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0"/>
      <c r="I314" s="70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0"/>
      <c r="I315" s="70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0"/>
      <c r="I316" s="70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0"/>
      <c r="I317" s="70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0"/>
      <c r="I318" s="70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0"/>
      <c r="I319" s="70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0"/>
      <c r="I320" s="70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0"/>
      <c r="I321" s="70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0"/>
      <c r="I322" s="70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0"/>
      <c r="I323" s="70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0"/>
      <c r="I324" s="70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0"/>
      <c r="I325" s="70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0"/>
      <c r="I326" s="70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0"/>
      <c r="I327" s="70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0"/>
      <c r="I328" s="70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0"/>
      <c r="I329" s="70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0"/>
      <c r="I330" s="70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0"/>
      <c r="I331" s="70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0"/>
      <c r="I332" s="70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0"/>
      <c r="I333" s="70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0"/>
      <c r="I334" s="70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0"/>
      <c r="I335" s="70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0"/>
      <c r="I336" s="70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0"/>
      <c r="I337" s="70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0"/>
      <c r="I338" s="70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0"/>
      <c r="I339" s="70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0"/>
      <c r="I340" s="70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0"/>
      <c r="I341" s="70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0"/>
      <c r="I342" s="70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0"/>
      <c r="I343" s="70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0"/>
      <c r="I344" s="70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0"/>
      <c r="I345" s="70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0"/>
      <c r="I346" s="70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0"/>
      <c r="I347" s="70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0"/>
      <c r="I348" s="70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0"/>
      <c r="I349" s="70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0"/>
      <c r="I350" s="70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0"/>
      <c r="I351" s="70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0"/>
      <c r="I352" s="70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0"/>
      <c r="I353" s="70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0"/>
      <c r="I354" s="70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0"/>
      <c r="I355" s="70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0"/>
      <c r="I356" s="70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0"/>
      <c r="I357" s="70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0"/>
      <c r="I358" s="70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0"/>
      <c r="I359" s="70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0"/>
      <c r="I360" s="70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0"/>
      <c r="I361" s="70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0"/>
      <c r="I362" s="70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0"/>
      <c r="I363" s="70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0"/>
      <c r="I364" s="70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0"/>
      <c r="I365" s="70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0"/>
      <c r="I366" s="70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0"/>
      <c r="I367" s="70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0"/>
      <c r="I368" s="70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0"/>
      <c r="I369" s="70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0"/>
      <c r="I370" s="70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0"/>
      <c r="I371" s="70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0"/>
      <c r="I372" s="70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0"/>
      <c r="I373" s="70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0"/>
      <c r="I374" s="70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0"/>
      <c r="I375" s="70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0"/>
      <c r="I376" s="70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0"/>
      <c r="I377" s="70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0"/>
      <c r="I378" s="70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0"/>
      <c r="I379" s="70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0"/>
      <c r="I380" s="70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0"/>
      <c r="I381" s="70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0"/>
      <c r="I382" s="70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0"/>
      <c r="I383" s="70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0"/>
      <c r="I384" s="70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0"/>
      <c r="I385" s="70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0"/>
      <c r="I386" s="70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0"/>
      <c r="I387" s="70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0"/>
      <c r="I388" s="70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0"/>
      <c r="I389" s="70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0"/>
      <c r="I390" s="70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0"/>
      <c r="I391" s="70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0"/>
      <c r="I392" s="70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0"/>
      <c r="I393" s="70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0"/>
      <c r="I394" s="70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0"/>
      <c r="I395" s="70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0"/>
      <c r="I396" s="70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0"/>
      <c r="I397" s="70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0"/>
      <c r="I398" s="70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0"/>
      <c r="I399" s="70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0"/>
      <c r="I400" s="70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0"/>
      <c r="I401" s="70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0"/>
      <c r="I402" s="70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0"/>
      <c r="I403" s="70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0"/>
      <c r="I404" s="70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0"/>
      <c r="I405" s="70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0"/>
      <c r="I406" s="70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0"/>
      <c r="I407" s="70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0"/>
      <c r="I408" s="70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0"/>
      <c r="I409" s="70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0"/>
      <c r="I410" s="70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0"/>
      <c r="I411" s="70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0"/>
      <c r="I412" s="70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0"/>
      <c r="I413" s="70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0"/>
      <c r="I414" s="70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0"/>
      <c r="I415" s="70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0"/>
      <c r="I416" s="70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0"/>
      <c r="I417" s="70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0"/>
      <c r="I418" s="70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0"/>
      <c r="I419" s="70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0"/>
      <c r="I420" s="70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0"/>
      <c r="I421" s="70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0"/>
      <c r="I422" s="70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0"/>
      <c r="I423" s="70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0"/>
      <c r="I424" s="70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0"/>
      <c r="I425" s="70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0"/>
      <c r="I426" s="70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0"/>
      <c r="I427" s="70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0"/>
      <c r="I428" s="70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0"/>
      <c r="I429" s="70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0"/>
      <c r="I430" s="70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0"/>
      <c r="I431" s="70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0"/>
      <c r="I432" s="70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0"/>
      <c r="I433" s="70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0"/>
      <c r="I434" s="70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0"/>
      <c r="I435" s="70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0"/>
      <c r="I436" s="70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0"/>
      <c r="I437" s="70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0"/>
      <c r="I438" s="70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0"/>
      <c r="I439" s="70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0"/>
      <c r="I440" s="70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0"/>
      <c r="I441" s="70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0"/>
      <c r="I442" s="70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0"/>
      <c r="I443" s="70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0"/>
      <c r="I444" s="70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0"/>
      <c r="I445" s="70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0"/>
      <c r="I446" s="70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0"/>
      <c r="I447" s="70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0"/>
      <c r="I448" s="70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0"/>
      <c r="I449" s="70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0"/>
      <c r="I450" s="70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0"/>
      <c r="I451" s="70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0"/>
      <c r="I452" s="70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0"/>
      <c r="I453" s="70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0"/>
      <c r="I454" s="70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0"/>
      <c r="I455" s="70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0"/>
      <c r="I456" s="70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0"/>
      <c r="I457" s="70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0"/>
      <c r="I458" s="70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0"/>
      <c r="I459" s="70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0"/>
      <c r="I460" s="70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0"/>
      <c r="I461" s="70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0"/>
      <c r="I462" s="70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0"/>
      <c r="I463" s="70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0"/>
      <c r="I464" s="70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0"/>
      <c r="I465" s="70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0"/>
      <c r="I466" s="70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0"/>
      <c r="I467" s="70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0"/>
      <c r="I468" s="70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0"/>
      <c r="I469" s="70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0"/>
      <c r="I470" s="70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0"/>
      <c r="I471" s="70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0"/>
      <c r="I472" s="70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0"/>
      <c r="I473" s="70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0"/>
      <c r="I474" s="70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0"/>
      <c r="I475" s="70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0"/>
      <c r="I476" s="70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0"/>
      <c r="I477" s="70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0"/>
      <c r="I478" s="70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0"/>
      <c r="I479" s="70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0"/>
      <c r="I480" s="70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0"/>
      <c r="I481" s="70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0"/>
      <c r="I482" s="70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0"/>
      <c r="I483" s="70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0"/>
      <c r="I484" s="70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0"/>
      <c r="I485" s="70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0"/>
      <c r="I486" s="70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0"/>
      <c r="I487" s="70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0"/>
      <c r="I488" s="70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0"/>
      <c r="I489" s="70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0"/>
      <c r="I490" s="70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0"/>
      <c r="I491" s="70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0"/>
      <c r="I492" s="70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0"/>
      <c r="I493" s="70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0"/>
      <c r="I494" s="70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0"/>
      <c r="I495" s="70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0"/>
      <c r="I496" s="70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0"/>
      <c r="I497" s="70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0"/>
      <c r="I498" s="70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0"/>
      <c r="I499" s="70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0"/>
      <c r="I500" s="70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0"/>
      <c r="I501" s="70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0"/>
      <c r="I502" s="70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0"/>
      <c r="I503" s="70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0"/>
      <c r="I504" s="70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0"/>
      <c r="I505" s="70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0"/>
      <c r="I506" s="70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0"/>
      <c r="I507" s="70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0"/>
      <c r="I508" s="70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0"/>
      <c r="I509" s="70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0"/>
      <c r="I510" s="70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0"/>
      <c r="I511" s="70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0"/>
      <c r="I512" s="70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0"/>
      <c r="I513" s="70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0"/>
      <c r="I514" s="70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0"/>
      <c r="I515" s="70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0"/>
      <c r="I516" s="70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0"/>
      <c r="I517" s="70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0"/>
      <c r="I518" s="70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0"/>
      <c r="I519" s="70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0"/>
      <c r="I520" s="70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0"/>
      <c r="I521" s="70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0"/>
      <c r="I522" s="70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0"/>
      <c r="I523" s="70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0"/>
      <c r="I524" s="70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0"/>
      <c r="I525" s="70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0"/>
      <c r="I526" s="70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0"/>
      <c r="I527" s="70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0"/>
      <c r="I528" s="70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0"/>
      <c r="I529" s="70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0"/>
      <c r="I530" s="70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0"/>
      <c r="I531" s="70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0"/>
      <c r="I532" s="70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0"/>
      <c r="I533" s="70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0"/>
      <c r="I534" s="70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0"/>
      <c r="I535" s="70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0"/>
      <c r="I536" s="70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0"/>
      <c r="I537" s="70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0"/>
      <c r="I538" s="70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0"/>
      <c r="I539" s="70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0"/>
      <c r="I540" s="70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0"/>
      <c r="I541" s="70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0"/>
      <c r="I542" s="70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0"/>
      <c r="I543" s="70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0"/>
      <c r="I544" s="70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0"/>
      <c r="I545" s="70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0"/>
      <c r="I546" s="70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0"/>
      <c r="I547" s="70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0"/>
      <c r="I548" s="70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0"/>
      <c r="I549" s="70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0"/>
      <c r="I550" s="70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0"/>
      <c r="I551" s="70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0"/>
      <c r="I552" s="70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0"/>
      <c r="I553" s="70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0"/>
      <c r="I554" s="70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0"/>
      <c r="I555" s="70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0"/>
      <c r="I556" s="70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0"/>
      <c r="I557" s="70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0"/>
      <c r="I558" s="70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0"/>
      <c r="I559" s="70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0"/>
      <c r="I560" s="70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0"/>
      <c r="I561" s="70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0"/>
      <c r="I562" s="70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0"/>
      <c r="I563" s="70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0"/>
      <c r="I564" s="70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0"/>
      <c r="I565" s="70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0"/>
      <c r="I566" s="70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0"/>
      <c r="I567" s="70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0"/>
      <c r="I568" s="70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0"/>
      <c r="I569" s="70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0"/>
      <c r="I570" s="70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0"/>
      <c r="I571" s="70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0"/>
      <c r="I572" s="70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0"/>
      <c r="I573" s="70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0"/>
      <c r="I574" s="70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0"/>
      <c r="I575" s="70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0"/>
      <c r="I576" s="70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0"/>
      <c r="I577" s="70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0"/>
      <c r="I578" s="70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0"/>
      <c r="I579" s="70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0"/>
      <c r="I580" s="70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0"/>
      <c r="I581" s="70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0"/>
      <c r="I582" s="70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0"/>
      <c r="I583" s="70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0"/>
      <c r="I584" s="70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0"/>
      <c r="I585" s="70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0"/>
      <c r="I586" s="70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0"/>
      <c r="I587" s="70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0"/>
      <c r="I588" s="70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0"/>
      <c r="I589" s="70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0"/>
      <c r="I590" s="70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0"/>
      <c r="I591" s="70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0"/>
      <c r="I592" s="70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0"/>
      <c r="I593" s="70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0"/>
      <c r="I594" s="70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0"/>
      <c r="I595" s="70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0"/>
      <c r="I596" s="70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0"/>
      <c r="I597" s="70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0"/>
      <c r="I598" s="70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0"/>
      <c r="I599" s="70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0"/>
      <c r="I600" s="70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0"/>
      <c r="I601" s="70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0"/>
      <c r="I602" s="70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0"/>
      <c r="I603" s="70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0"/>
      <c r="I604" s="70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0"/>
      <c r="I605" s="70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0"/>
      <c r="I606" s="70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0"/>
      <c r="I607" s="70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0"/>
      <c r="I608" s="70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0"/>
      <c r="I609" s="70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0"/>
      <c r="I610" s="70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0"/>
      <c r="I611" s="70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0"/>
      <c r="I612" s="70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0"/>
      <c r="I613" s="70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0"/>
      <c r="I614" s="70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0"/>
      <c r="I615" s="70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0"/>
      <c r="I616" s="70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0"/>
      <c r="I617" s="70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0"/>
      <c r="I618" s="70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0"/>
      <c r="I619" s="70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0"/>
      <c r="I620" s="70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0"/>
      <c r="I621" s="70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0"/>
      <c r="I622" s="70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0"/>
      <c r="I623" s="70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0"/>
      <c r="I624" s="70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0"/>
      <c r="I625" s="70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0"/>
      <c r="I626" s="70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0"/>
      <c r="I627" s="70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0"/>
      <c r="I628" s="70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0"/>
      <c r="I629" s="70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0"/>
      <c r="I630" s="70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0"/>
      <c r="I631" s="70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0"/>
      <c r="I632" s="70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0"/>
      <c r="I633" s="70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0"/>
      <c r="I634" s="70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0"/>
      <c r="I635" s="70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0"/>
      <c r="I636" s="70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0"/>
      <c r="I637" s="70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0"/>
      <c r="I638" s="70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0"/>
      <c r="I639" s="70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0"/>
      <c r="I640" s="70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0"/>
      <c r="I641" s="70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0"/>
      <c r="I642" s="70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0"/>
      <c r="I643" s="70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0"/>
      <c r="I644" s="70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0"/>
      <c r="I645" s="70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0"/>
      <c r="I646" s="70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0"/>
      <c r="I647" s="70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0"/>
      <c r="I648" s="70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0"/>
      <c r="I649" s="70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0"/>
      <c r="I650" s="70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0"/>
      <c r="I651" s="70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0"/>
      <c r="I652" s="70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0"/>
      <c r="I653" s="70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0"/>
      <c r="I654" s="70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0"/>
      <c r="I655" s="70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0"/>
      <c r="I656" s="70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0"/>
      <c r="I657" s="70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0"/>
      <c r="I658" s="70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0"/>
      <c r="I659" s="70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0"/>
      <c r="I660" s="70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0"/>
      <c r="I661" s="70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0"/>
      <c r="I662" s="70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0"/>
      <c r="I663" s="70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0"/>
      <c r="I664" s="70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0"/>
      <c r="I665" s="70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0"/>
      <c r="I666" s="70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0"/>
      <c r="I667" s="70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0"/>
      <c r="I668" s="70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0"/>
      <c r="I669" s="70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0"/>
      <c r="I670" s="70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0"/>
      <c r="I671" s="70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0"/>
      <c r="I672" s="70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0"/>
      <c r="I673" s="70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0"/>
      <c r="I674" s="70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0"/>
      <c r="I675" s="70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0"/>
      <c r="I676" s="70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0"/>
      <c r="I677" s="70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0"/>
      <c r="I678" s="70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0"/>
      <c r="I679" s="70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0"/>
      <c r="I680" s="70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0"/>
      <c r="I681" s="70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0"/>
      <c r="I682" s="70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0"/>
      <c r="I683" s="70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0"/>
      <c r="I684" s="70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0"/>
      <c r="I685" s="70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0"/>
      <c r="I686" s="70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0"/>
      <c r="I687" s="70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0"/>
      <c r="I688" s="70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0"/>
      <c r="I689" s="70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0"/>
      <c r="I690" s="70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0"/>
      <c r="I691" s="70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0"/>
      <c r="I692" s="70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0"/>
      <c r="I693" s="70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0"/>
      <c r="I694" s="70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0"/>
      <c r="I695" s="70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0"/>
      <c r="I696" s="70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0"/>
      <c r="I697" s="70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0"/>
      <c r="I698" s="70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0"/>
      <c r="I699" s="70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0"/>
      <c r="I700" s="70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0"/>
      <c r="I701" s="70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0"/>
      <c r="I702" s="70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0"/>
      <c r="I703" s="70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0"/>
      <c r="I704" s="70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0"/>
      <c r="I705" s="70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0"/>
      <c r="I706" s="70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0"/>
      <c r="I707" s="70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0"/>
      <c r="I708" s="70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0"/>
      <c r="I709" s="70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0"/>
      <c r="I710" s="70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0"/>
      <c r="I711" s="70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0"/>
      <c r="I712" s="70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0"/>
      <c r="I713" s="70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0"/>
      <c r="I714" s="70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0"/>
      <c r="I715" s="70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0"/>
      <c r="I716" s="70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0"/>
      <c r="I717" s="70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0"/>
      <c r="I718" s="70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0"/>
      <c r="I719" s="70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0"/>
      <c r="I720" s="70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0"/>
      <c r="I721" s="70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0"/>
      <c r="I722" s="70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0"/>
      <c r="I723" s="70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0"/>
      <c r="I724" s="70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0"/>
      <c r="I725" s="70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0"/>
      <c r="I726" s="70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0"/>
      <c r="I727" s="70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0"/>
      <c r="I728" s="70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0"/>
      <c r="I729" s="70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0"/>
      <c r="I730" s="70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0"/>
      <c r="I731" s="70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0"/>
      <c r="I732" s="70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0"/>
      <c r="I733" s="70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0"/>
      <c r="I734" s="70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0"/>
      <c r="I735" s="70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0"/>
      <c r="I736" s="70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0"/>
      <c r="I737" s="70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0"/>
      <c r="I738" s="70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0"/>
      <c r="I739" s="70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0"/>
      <c r="I740" s="70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0"/>
      <c r="I741" s="70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0"/>
      <c r="I742" s="70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0"/>
      <c r="I743" s="70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0"/>
      <c r="I744" s="70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0"/>
      <c r="I745" s="70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0"/>
      <c r="I746" s="70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0"/>
      <c r="I747" s="70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0"/>
      <c r="I748" s="70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0"/>
      <c r="I749" s="70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0"/>
      <c r="I750" s="70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0"/>
      <c r="I751" s="70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0"/>
      <c r="I752" s="70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0"/>
      <c r="I753" s="70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0"/>
      <c r="I754" s="70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0"/>
      <c r="I755" s="70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0"/>
      <c r="I756" s="70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0"/>
      <c r="I757" s="70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0"/>
      <c r="I758" s="70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0"/>
      <c r="I759" s="70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0"/>
      <c r="I760" s="70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0"/>
      <c r="I761" s="70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0"/>
      <c r="I762" s="70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0"/>
      <c r="I763" s="70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0"/>
      <c r="I764" s="70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0"/>
      <c r="I765" s="70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0"/>
      <c r="I766" s="70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0"/>
      <c r="I767" s="70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0"/>
      <c r="I768" s="70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0"/>
      <c r="I769" s="70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0"/>
      <c r="I770" s="70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0"/>
      <c r="I771" s="70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0"/>
      <c r="I772" s="70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0"/>
      <c r="I773" s="70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0"/>
      <c r="I774" s="70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0"/>
      <c r="I775" s="70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0"/>
      <c r="I776" s="70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0"/>
      <c r="I777" s="70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0"/>
      <c r="I778" s="70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0"/>
      <c r="I779" s="70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0"/>
      <c r="I780" s="70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0"/>
      <c r="I781" s="70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0"/>
      <c r="I782" s="70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0"/>
      <c r="I783" s="70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0"/>
      <c r="I784" s="70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0"/>
      <c r="I785" s="70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0"/>
      <c r="I786" s="70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0"/>
      <c r="I787" s="70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0"/>
      <c r="I788" s="70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0"/>
      <c r="I789" s="70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0"/>
      <c r="I790" s="70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0"/>
      <c r="I791" s="70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0"/>
      <c r="I792" s="70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0"/>
      <c r="I793" s="70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0"/>
      <c r="I794" s="70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0"/>
      <c r="I795" s="70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0"/>
      <c r="I796" s="70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0"/>
      <c r="I797" s="70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0"/>
      <c r="I798" s="70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0"/>
      <c r="I799" s="70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0"/>
      <c r="I800" s="70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0"/>
      <c r="I801" s="70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0"/>
      <c r="I802" s="70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0"/>
      <c r="I803" s="70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0"/>
      <c r="I804" s="70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0"/>
      <c r="I805" s="70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0"/>
      <c r="I806" s="70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0"/>
      <c r="I807" s="70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0"/>
      <c r="I808" s="70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0"/>
      <c r="I809" s="70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0"/>
      <c r="I810" s="70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0"/>
      <c r="I811" s="70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0"/>
      <c r="I812" s="70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0"/>
      <c r="I813" s="70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0"/>
      <c r="I814" s="70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0"/>
      <c r="I815" s="70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0"/>
      <c r="I816" s="70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0"/>
      <c r="I817" s="70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0"/>
      <c r="I818" s="70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0"/>
      <c r="I819" s="70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0"/>
      <c r="I820" s="70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0"/>
      <c r="I821" s="70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0"/>
      <c r="I822" s="70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0"/>
      <c r="I823" s="70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0"/>
      <c r="I824" s="70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0"/>
      <c r="I825" s="70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0"/>
      <c r="I826" s="70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0"/>
      <c r="I827" s="70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0"/>
      <c r="I828" s="70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0"/>
      <c r="I829" s="70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0"/>
      <c r="I830" s="70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0"/>
      <c r="I831" s="70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0"/>
      <c r="I832" s="70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0"/>
      <c r="I833" s="70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0"/>
      <c r="I834" s="70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0"/>
      <c r="I835" s="70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0"/>
      <c r="I836" s="70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0"/>
      <c r="I837" s="70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0"/>
      <c r="I838" s="70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0"/>
      <c r="I839" s="70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0"/>
      <c r="I840" s="70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0"/>
      <c r="I841" s="70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0"/>
      <c r="I842" s="70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0"/>
      <c r="I843" s="70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0"/>
      <c r="I844" s="70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0"/>
      <c r="I845" s="70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0"/>
      <c r="I846" s="70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0"/>
      <c r="I847" s="70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0"/>
      <c r="I848" s="70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0"/>
      <c r="I849" s="70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0"/>
      <c r="I850" s="70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0"/>
      <c r="I851" s="70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0"/>
      <c r="I852" s="70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0"/>
      <c r="I853" s="70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0"/>
      <c r="I854" s="70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0"/>
      <c r="I855" s="70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0"/>
      <c r="I856" s="70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0"/>
      <c r="I857" s="70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0"/>
      <c r="I858" s="70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0"/>
      <c r="I859" s="70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0"/>
      <c r="I860" s="70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0"/>
      <c r="I861" s="70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0"/>
      <c r="I862" s="70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0"/>
      <c r="I863" s="70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0"/>
      <c r="I864" s="70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0"/>
      <c r="I865" s="70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0"/>
      <c r="I866" s="70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0"/>
      <c r="I867" s="70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0"/>
      <c r="I868" s="70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0"/>
      <c r="I869" s="70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0"/>
      <c r="I870" s="70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0"/>
      <c r="I871" s="70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0"/>
      <c r="I872" s="70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0"/>
      <c r="I873" s="70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0"/>
      <c r="I874" s="70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0"/>
      <c r="I875" s="70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0"/>
      <c r="I876" s="70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0"/>
      <c r="I877" s="70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0"/>
      <c r="I878" s="70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0"/>
      <c r="I879" s="70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0"/>
      <c r="I880" s="70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0"/>
      <c r="I881" s="70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0"/>
      <c r="I882" s="70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0"/>
      <c r="I883" s="70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0"/>
      <c r="I884" s="70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0"/>
      <c r="I885" s="70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0"/>
      <c r="I886" s="70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0"/>
      <c r="I887" s="70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0"/>
      <c r="I888" s="70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0"/>
      <c r="I889" s="70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0"/>
      <c r="I890" s="70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0"/>
      <c r="I891" s="70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0"/>
      <c r="I892" s="70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0"/>
      <c r="I893" s="70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0"/>
      <c r="I894" s="70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0"/>
      <c r="I895" s="70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0"/>
      <c r="I896" s="70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0"/>
      <c r="I897" s="70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0"/>
      <c r="I898" s="70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0"/>
      <c r="I899" s="70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0"/>
      <c r="I900" s="70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0"/>
      <c r="I901" s="70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0"/>
      <c r="I902" s="70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0"/>
      <c r="I903" s="70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0"/>
      <c r="I904" s="70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0"/>
      <c r="I905" s="70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0"/>
      <c r="I906" s="70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0"/>
      <c r="I907" s="70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0"/>
      <c r="I908" s="70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0"/>
      <c r="I909" s="70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0"/>
      <c r="I910" s="70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0"/>
      <c r="I911" s="70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0"/>
      <c r="I912" s="70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0"/>
      <c r="I913" s="70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0"/>
      <c r="I914" s="70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0"/>
      <c r="I915" s="70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0"/>
      <c r="I916" s="70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0"/>
      <c r="I917" s="70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0"/>
      <c r="I918" s="70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0"/>
      <c r="I919" s="70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0"/>
      <c r="I920" s="70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0"/>
      <c r="I921" s="70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0"/>
      <c r="I922" s="70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0"/>
      <c r="I923" s="70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0"/>
      <c r="I924" s="70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0"/>
      <c r="I925" s="70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0"/>
      <c r="I926" s="70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0"/>
      <c r="I927" s="70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0"/>
      <c r="I928" s="70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0"/>
      <c r="I929" s="70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0"/>
      <c r="I930" s="70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0"/>
      <c r="I931" s="70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0"/>
      <c r="I932" s="70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0"/>
      <c r="I933" s="70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0"/>
      <c r="I934" s="70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0"/>
      <c r="I935" s="70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0"/>
      <c r="I936" s="70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0"/>
      <c r="I937" s="70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0"/>
      <c r="I938" s="70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0"/>
      <c r="I939" s="70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0"/>
      <c r="I940" s="70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0"/>
      <c r="I941" s="70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0"/>
      <c r="I942" s="70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0"/>
      <c r="I943" s="70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0"/>
      <c r="I944" s="70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0"/>
      <c r="I945" s="70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0"/>
      <c r="I946" s="70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</sheetData>
  <autoFilter ref="C4:D39" xr:uid="{00000000-0009-0000-0000-000000000000}"/>
  <phoneticPr fontId="9" type="noConversion"/>
  <conditionalFormatting sqref="L5:GG5 L9:GG9 L19:GG19 L40:GG40">
    <cfRule type="expression" dxfId="13" priority="133" stopIfTrue="1">
      <formula>AND(L$3&gt;=$E5,L$3&lt;=$I5)</formula>
    </cfRule>
  </conditionalFormatting>
  <conditionalFormatting sqref="L5:GG5 L9:GG9 L19:GG19 L40:GG40">
    <cfRule type="expression" dxfId="12" priority="134" stopIfTrue="1">
      <formula>AND(L$3&gt;=$E5,L$3&lt;=$F5)</formula>
    </cfRule>
  </conditionalFormatting>
  <conditionalFormatting sqref="L6:GG8 L10:GG14 Q16 L20:GG20 S27:GG27 L21:Q27 U21:GG26 L41:GG43 L28:GG39">
    <cfRule type="expression" dxfId="11" priority="135" stopIfTrue="1">
      <formula>AND(L$3&gt;=$E6,L$3&lt;=$I6)</formula>
    </cfRule>
  </conditionalFormatting>
  <conditionalFormatting sqref="L6:GG8 L10:GG14 Q16 L20:GG20 S27:GG27 L21:Q27 U21:GG26 L41:GG43 L28:GG39">
    <cfRule type="expression" dxfId="10" priority="136" stopIfTrue="1">
      <formula>AND(L$3&gt;=$E6,L$3&lt;=$F6)</formula>
    </cfRule>
  </conditionalFormatting>
  <conditionalFormatting sqref="L15:O15 L16:P18 R15:GG18">
    <cfRule type="expression" dxfId="9" priority="152" stopIfTrue="1">
      <formula>AND(L$3&gt;=#REF!,L$3&lt;=#REF!)</formula>
    </cfRule>
  </conditionalFormatting>
  <conditionalFormatting sqref="L15:O15 L16:P18 R15:GG18">
    <cfRule type="expression" dxfId="8" priority="157" stopIfTrue="1">
      <formula>AND(L$3&gt;=#REF!,L$3&lt;=#REF!)</formula>
    </cfRule>
  </conditionalFormatting>
  <conditionalFormatting sqref="Q15">
    <cfRule type="expression" dxfId="7" priority="11" stopIfTrue="1">
      <formula>AND(Q$3&gt;=$E15,Q$3&lt;=$I15)</formula>
    </cfRule>
  </conditionalFormatting>
  <conditionalFormatting sqref="Q15">
    <cfRule type="expression" dxfId="6" priority="12" stopIfTrue="1">
      <formula>AND(Q$3&gt;=$E15,Q$3&lt;=$F15)</formula>
    </cfRule>
  </conditionalFormatting>
  <conditionalFormatting sqref="P15">
    <cfRule type="expression" dxfId="5" priority="9" stopIfTrue="1">
      <formula>AND(P$3&gt;=$E15,P$3&lt;=$I15)</formula>
    </cfRule>
  </conditionalFormatting>
  <conditionalFormatting sqref="P15">
    <cfRule type="expression" dxfId="4" priority="10" stopIfTrue="1">
      <formula>AND(P$3&gt;=$E15,P$3&lt;=$F15)</formula>
    </cfRule>
  </conditionalFormatting>
  <conditionalFormatting sqref="Q18">
    <cfRule type="expression" dxfId="3" priority="166" stopIfTrue="1">
      <formula>AND(Q$3&gt;=$E17,Q$3&lt;=$I17)</formula>
    </cfRule>
  </conditionalFormatting>
  <conditionalFormatting sqref="Q18">
    <cfRule type="expression" dxfId="2" priority="167" stopIfTrue="1">
      <formula>AND(Q$3&gt;=$E17,Q$3&lt;=$F17)</formula>
    </cfRule>
  </conditionalFormatting>
  <conditionalFormatting sqref="Q17">
    <cfRule type="expression" dxfId="1" priority="3" stopIfTrue="1">
      <formula>AND(Q$3&gt;=$E17,Q$3&lt;=$I17)</formula>
    </cfRule>
  </conditionalFormatting>
  <conditionalFormatting sqref="Q17">
    <cfRule type="expression" dxfId="0" priority="4" stopIfTrue="1">
      <formula>AND(Q$3&gt;=$E17,Q$3&lt;=$F17)</formula>
    </cfRule>
  </conditionalFormatting>
  <conditionalFormatting sqref="J27:J31">
    <cfRule type="colorScale" priority="176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2022-09-27T06:49:28Z</dcterms:modified>
</cp:coreProperties>
</file>