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alt\OneDrive\Desktop\"/>
    </mc:Choice>
  </mc:AlternateContent>
  <xr:revisionPtr revIDLastSave="0" documentId="13_ncr:1_{56B1584A-22B5-4A91-A9D4-B0B2C861764E}" xr6:coauthVersionLast="47" xr6:coauthVersionMax="47" xr10:uidLastSave="{00000000-0000-0000-0000-000000000000}"/>
  <bookViews>
    <workbookView xWindow="-83" yWindow="720" windowWidth="20671" windowHeight="11085" activeTab="2" xr2:uid="{C7DA7333-2F4A-4221-A1E3-898A813941F5}"/>
  </bookViews>
  <sheets>
    <sheet name="Roster" sheetId="1" r:id="rId1"/>
    <sheet name="Sheet4" sheetId="4" r:id="rId2"/>
    <sheet name="Alfreds" sheetId="8" r:id="rId3"/>
    <sheet name="Credit Card Debt" sheetId="2" r:id="rId4"/>
    <sheet name="Payroll" sheetId="6" r:id="rId5"/>
    <sheet name="Sheet1" sheetId="7" r:id="rId6"/>
  </sheets>
  <calcPr calcId="191029"/>
  <pivotCaches>
    <pivotCache cacheId="5" r:id="rId7"/>
    <pivotCache cacheId="16" r:id="rId8"/>
    <pivotCache cacheId="26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6" l="1"/>
  <c r="J4" i="6"/>
  <c r="K4" i="6"/>
  <c r="L4" i="6"/>
  <c r="M4" i="6"/>
  <c r="N4" i="6"/>
  <c r="O4" i="6"/>
  <c r="I5" i="6"/>
  <c r="J5" i="6"/>
  <c r="K5" i="6"/>
  <c r="L5" i="6"/>
  <c r="M5" i="6"/>
  <c r="N5" i="6"/>
  <c r="O5" i="6"/>
  <c r="I6" i="6"/>
  <c r="J6" i="6"/>
  <c r="O6" i="6" s="1"/>
  <c r="K6" i="6"/>
  <c r="L6" i="6"/>
  <c r="M6" i="6"/>
  <c r="N6" i="6"/>
  <c r="I7" i="6"/>
  <c r="J7" i="6"/>
  <c r="O7" i="6" s="1"/>
  <c r="K7" i="6"/>
  <c r="L7" i="6"/>
  <c r="M7" i="6"/>
  <c r="N7" i="6"/>
  <c r="I8" i="6"/>
  <c r="J8" i="6"/>
  <c r="O8" i="6" s="1"/>
  <c r="K8" i="6"/>
  <c r="L8" i="6"/>
  <c r="M8" i="6"/>
  <c r="N8" i="6"/>
  <c r="I9" i="6"/>
  <c r="J9" i="6"/>
  <c r="O9" i="6" s="1"/>
  <c r="K9" i="6"/>
  <c r="L9" i="6"/>
  <c r="M9" i="6"/>
  <c r="N9" i="6"/>
  <c r="I10" i="6"/>
  <c r="J10" i="6"/>
  <c r="O10" i="6" s="1"/>
  <c r="K10" i="6"/>
  <c r="L10" i="6"/>
  <c r="M10" i="6"/>
  <c r="N10" i="6"/>
  <c r="I11" i="6"/>
  <c r="J11" i="6"/>
  <c r="K11" i="6"/>
  <c r="L11" i="6"/>
  <c r="M11" i="6"/>
  <c r="N11" i="6"/>
  <c r="O11" i="6"/>
  <c r="I12" i="6"/>
  <c r="J12" i="6"/>
  <c r="K12" i="6"/>
  <c r="L12" i="6"/>
  <c r="M12" i="6"/>
  <c r="N12" i="6"/>
  <c r="O12" i="6"/>
  <c r="I13" i="6"/>
  <c r="J13" i="6"/>
  <c r="K13" i="6"/>
  <c r="L13" i="6"/>
  <c r="M13" i="6"/>
  <c r="N13" i="6"/>
  <c r="O13" i="6"/>
  <c r="I14" i="6"/>
  <c r="J14" i="6"/>
  <c r="O14" i="6" s="1"/>
  <c r="K14" i="6"/>
  <c r="L14" i="6"/>
  <c r="M14" i="6"/>
  <c r="N14" i="6"/>
  <c r="G6" i="2"/>
  <c r="G5" i="2"/>
  <c r="G4" i="2"/>
  <c r="G3" i="2"/>
  <c r="G2" i="2"/>
  <c r="E2" i="2"/>
  <c r="F4" i="2"/>
  <c r="F5" i="2"/>
  <c r="F3" i="2"/>
  <c r="F2" i="2"/>
  <c r="E6" i="2"/>
  <c r="F6" i="2" s="1"/>
  <c r="E5" i="2"/>
  <c r="E4" i="2"/>
  <c r="E3" i="2"/>
  <c r="B20" i="1"/>
  <c r="B19" i="1"/>
  <c r="B18" i="1"/>
  <c r="B17" i="1"/>
  <c r="B16" i="1"/>
  <c r="B15" i="1"/>
  <c r="H5" i="1" a="1"/>
  <c r="H5" i="1" s="1"/>
  <c r="A2" i="1" s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<sst xmlns="http://schemas.openxmlformats.org/spreadsheetml/2006/main" count="120" uniqueCount="87">
  <si>
    <t>Student Name</t>
  </si>
  <si>
    <t>Age</t>
  </si>
  <si>
    <t>Grade</t>
  </si>
  <si>
    <t>Homeroom</t>
  </si>
  <si>
    <t>Sarah Ashworth, Amanda Johnson, David Cline, Matthew Roberts, Sierra Chadwick, Ronnie Dangerfield, Thomas Cruise, Bradley Swickerwrath, Gracie Smith, John McDonald, Raymond James</t>
  </si>
  <si>
    <t>Semester Grades</t>
  </si>
  <si>
    <t xml:space="preserve">Social Studies </t>
  </si>
  <si>
    <t>MAX</t>
  </si>
  <si>
    <t>MIN</t>
  </si>
  <si>
    <t>AVG</t>
  </si>
  <si>
    <t>MODE</t>
  </si>
  <si>
    <t>MEDIAN</t>
  </si>
  <si>
    <t>COUNT</t>
  </si>
  <si>
    <t>Balance</t>
  </si>
  <si>
    <t>Intrest Rate</t>
  </si>
  <si>
    <t>Months</t>
  </si>
  <si>
    <t>Intrest  Paid</t>
  </si>
  <si>
    <t>Total Loan Amount</t>
  </si>
  <si>
    <t>Monthly Payment</t>
  </si>
  <si>
    <t>Credit Card</t>
  </si>
  <si>
    <t>Discover</t>
  </si>
  <si>
    <t>Capital One</t>
  </si>
  <si>
    <t>Citi Card</t>
  </si>
  <si>
    <t>Target</t>
  </si>
  <si>
    <t>Wal-Mart</t>
  </si>
  <si>
    <t>Row Labels</t>
  </si>
  <si>
    <t>Grand Total</t>
  </si>
  <si>
    <t>Sum of Monthly Payment</t>
  </si>
  <si>
    <t>TOTAL</t>
  </si>
  <si>
    <t>Milton</t>
  </si>
  <si>
    <t>Taylor</t>
  </si>
  <si>
    <t>Cary</t>
  </si>
  <si>
    <t>Munson</t>
  </si>
  <si>
    <t>Matthew</t>
  </si>
  <si>
    <t>Little</t>
  </si>
  <si>
    <t>Christina</t>
  </si>
  <si>
    <t>Miller</t>
  </si>
  <si>
    <t>Aaron</t>
  </si>
  <si>
    <t>Hail</t>
  </si>
  <si>
    <t>Tammy</t>
  </si>
  <si>
    <t>Young</t>
  </si>
  <si>
    <t>Bryan</t>
  </si>
  <si>
    <t>Abbott</t>
  </si>
  <si>
    <t>Bill</t>
  </si>
  <si>
    <t>Hill</t>
  </si>
  <si>
    <t>Phillip</t>
  </si>
  <si>
    <t>Rogers</t>
  </si>
  <si>
    <t>Gary</t>
  </si>
  <si>
    <t>Bell</t>
  </si>
  <si>
    <t>Lindsay</t>
  </si>
  <si>
    <t>Walker</t>
  </si>
  <si>
    <t>Total</t>
  </si>
  <si>
    <t>Overtime Bonus</t>
  </si>
  <si>
    <t>Overtime Hours</t>
  </si>
  <si>
    <t>Pay</t>
  </si>
  <si>
    <t>Hours Worked</t>
  </si>
  <si>
    <t>Hourly Wage</t>
  </si>
  <si>
    <t>First Name</t>
  </si>
  <si>
    <t>Last  Name</t>
  </si>
  <si>
    <t>Employee Payroll</t>
  </si>
  <si>
    <t>Feb</t>
  </si>
  <si>
    <t>Jan</t>
  </si>
  <si>
    <t>Qtr1</t>
  </si>
  <si>
    <t>2012</t>
  </si>
  <si>
    <t>PC</t>
  </si>
  <si>
    <t>B2</t>
  </si>
  <si>
    <t>B1</t>
  </si>
  <si>
    <t>Column Labels</t>
  </si>
  <si>
    <t>Sum of Tax Inclusive Amount</t>
  </si>
  <si>
    <t>1995</t>
  </si>
  <si>
    <t>Vegie-spread</t>
  </si>
  <si>
    <t>Spegesild</t>
  </si>
  <si>
    <t>1996</t>
  </si>
  <si>
    <t>Rössle Sauerkraut</t>
  </si>
  <si>
    <t>Raclette Courdavault</t>
  </si>
  <si>
    <t>Original Frankfurter grüne Soße</t>
  </si>
  <si>
    <t>Lakkalikööri</t>
  </si>
  <si>
    <t>Grandma's Boysenberry Spread</t>
  </si>
  <si>
    <t>Fløtemysost</t>
  </si>
  <si>
    <t>Escargots de Bourgogne</t>
  </si>
  <si>
    <t>Chartreuse verte</t>
  </si>
  <si>
    <t>Aniseed Syrup</t>
  </si>
  <si>
    <t>Alfreds Futterkiste</t>
  </si>
  <si>
    <t>Sales Analysis</t>
  </si>
  <si>
    <t>Sum of SubTotal</t>
  </si>
  <si>
    <t>Sum of Quantity</t>
  </si>
  <si>
    <t>Sum of 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</si>
</sst>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([$$-409]* #,##0.00_);_([$$-409]* \(#,##0.00\);_([$$-409]* &quot;-&quot;??_);_(@_)"/>
    <numFmt numFmtId="169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8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168" fontId="1" fillId="10" borderId="0" xfId="0" applyNumberFormat="1" applyFont="1" applyFill="1"/>
    <xf numFmtId="16" fontId="0" fillId="0" borderId="0" xfId="0" applyNumberFormat="1"/>
    <xf numFmtId="0" fontId="2" fillId="0" borderId="0" xfId="1"/>
    <xf numFmtId="0" fontId="2" fillId="0" borderId="0" xfId="1" applyAlignment="1">
      <alignment horizontal="left"/>
    </xf>
    <xf numFmtId="0" fontId="2" fillId="0" borderId="0" xfId="1" applyAlignment="1">
      <alignment horizontal="left" indent="2"/>
    </xf>
    <xf numFmtId="4" fontId="2" fillId="0" borderId="0" xfId="1" applyNumberFormat="1" applyAlignment="1">
      <alignment horizontal="left" indent="1"/>
    </xf>
    <xf numFmtId="0" fontId="2" fillId="0" borderId="0" xfId="1" pivotButton="1"/>
    <xf numFmtId="4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</cellXfs>
  <cellStyles count="2">
    <cellStyle name="Normal" xfId="0" builtinId="0"/>
    <cellStyle name="Normal 2" xfId="1" xr:uid="{790F5025-A808-4A1F-9318-561E47223D83}"/>
  </cellStyles>
  <dxfs count="2">
    <dxf>
      <alignment wrapText="1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6 Homework.xlsx]Alfreds!PivotTable7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Alfreds!$B$3</c:f>
              <c:strCache>
                <c:ptCount val="1"/>
                <c:pt idx="0">
                  <c:v>Sum of UnitPrice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Alfreds!$A$4:$A$28</c:f>
              <c:multiLvlStrCache>
                <c:ptCount val="12"/>
                <c:lvl>
                  <c:pt idx="0">
                    <c:v>1995</c:v>
                  </c:pt>
                  <c:pt idx="1">
                    <c:v>1995</c:v>
                  </c:pt>
                  <c:pt idx="2">
                    <c:v>1996</c:v>
                  </c:pt>
                  <c:pt idx="3">
                    <c:v>1996</c:v>
                  </c:pt>
                  <c:pt idx="4">
                    <c:v>1996</c:v>
                  </c:pt>
                  <c:pt idx="5">
                    <c:v>1995</c:v>
                  </c:pt>
                  <c:pt idx="6">
                    <c:v>1996</c:v>
                  </c:pt>
                  <c:pt idx="7">
                    <c:v>1996</c:v>
                  </c:pt>
                  <c:pt idx="8">
                    <c:v>1995</c:v>
                  </c:pt>
                  <c:pt idx="9">
                    <c:v>1996</c:v>
                  </c:pt>
                  <c:pt idx="10">
                    <c:v>1995</c:v>
                  </c:pt>
                  <c:pt idx="11">
                    <c:v>1995</c:v>
                  </c:pt>
                </c:lvl>
                <c:lvl>
                  <c:pt idx="0">
                    <c:v>Aniseed Syrup</c:v>
                  </c:pt>
                  <c:pt idx="1">
                    <c:v>Chartreuse verte</c:v>
                  </c:pt>
                  <c:pt idx="2">
                    <c:v>Escargots de Bourgogne</c:v>
                  </c:pt>
                  <c:pt idx="3">
                    <c:v>Fløtemysost</c:v>
                  </c:pt>
                  <c:pt idx="4">
                    <c:v>Grandma's Boysenberry Spread</c:v>
                  </c:pt>
                  <c:pt idx="5">
                    <c:v>Lakkalikööri</c:v>
                  </c:pt>
                  <c:pt idx="6">
                    <c:v>Original Frankfurter grüne Soße</c:v>
                  </c:pt>
                  <c:pt idx="7">
                    <c:v>Raclette Courdavault</c:v>
                  </c:pt>
                  <c:pt idx="8">
                    <c:v>Rössle Sauerkraut</c:v>
                  </c:pt>
                  <c:pt idx="10">
                    <c:v>Spegesild</c:v>
                  </c:pt>
                  <c:pt idx="11">
                    <c:v>Vegie-spread</c:v>
                  </c:pt>
                </c:lvl>
                <c:lvl>
                  <c:pt idx="0">
                    <c:v>Alfreds Futterkiste</c:v>
                  </c:pt>
                </c:lvl>
              </c:multiLvlStrCache>
            </c:multiLvlStrRef>
          </c:cat>
          <c:val>
            <c:numRef>
              <c:f>Alfreds!$B$4:$B$28</c:f>
              <c:numCache>
                <c:formatCode>#,##0.00</c:formatCode>
                <c:ptCount val="12"/>
                <c:pt idx="0">
                  <c:v>10</c:v>
                </c:pt>
                <c:pt idx="1">
                  <c:v>18</c:v>
                </c:pt>
                <c:pt idx="2">
                  <c:v>13.25</c:v>
                </c:pt>
                <c:pt idx="3">
                  <c:v>21.5</c:v>
                </c:pt>
                <c:pt idx="4">
                  <c:v>25</c:v>
                </c:pt>
                <c:pt idx="5">
                  <c:v>18</c:v>
                </c:pt>
                <c:pt idx="6">
                  <c:v>13</c:v>
                </c:pt>
                <c:pt idx="7">
                  <c:v>55</c:v>
                </c:pt>
                <c:pt idx="8">
                  <c:v>45.6</c:v>
                </c:pt>
                <c:pt idx="9">
                  <c:v>45.6</c:v>
                </c:pt>
                <c:pt idx="10">
                  <c:v>12</c:v>
                </c:pt>
                <c:pt idx="11">
                  <c:v>43.9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FE-48EF-9916-9E246AF63E8F}"/>
            </c:ext>
          </c:extLst>
        </c:ser>
        <c:ser>
          <c:idx val="1"/>
          <c:order val="1"/>
          <c:tx>
            <c:strRef>
              <c:f>Alfreds!$C$3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Alfreds!$A$4:$A$28</c:f>
              <c:multiLvlStrCache>
                <c:ptCount val="12"/>
                <c:lvl>
                  <c:pt idx="0">
                    <c:v>1995</c:v>
                  </c:pt>
                  <c:pt idx="1">
                    <c:v>1995</c:v>
                  </c:pt>
                  <c:pt idx="2">
                    <c:v>1996</c:v>
                  </c:pt>
                  <c:pt idx="3">
                    <c:v>1996</c:v>
                  </c:pt>
                  <c:pt idx="4">
                    <c:v>1996</c:v>
                  </c:pt>
                  <c:pt idx="5">
                    <c:v>1995</c:v>
                  </c:pt>
                  <c:pt idx="6">
                    <c:v>1996</c:v>
                  </c:pt>
                  <c:pt idx="7">
                    <c:v>1996</c:v>
                  </c:pt>
                  <c:pt idx="8">
                    <c:v>1995</c:v>
                  </c:pt>
                  <c:pt idx="9">
                    <c:v>1996</c:v>
                  </c:pt>
                  <c:pt idx="10">
                    <c:v>1995</c:v>
                  </c:pt>
                  <c:pt idx="11">
                    <c:v>1995</c:v>
                  </c:pt>
                </c:lvl>
                <c:lvl>
                  <c:pt idx="0">
                    <c:v>Aniseed Syrup</c:v>
                  </c:pt>
                  <c:pt idx="1">
                    <c:v>Chartreuse verte</c:v>
                  </c:pt>
                  <c:pt idx="2">
                    <c:v>Escargots de Bourgogne</c:v>
                  </c:pt>
                  <c:pt idx="3">
                    <c:v>Fløtemysost</c:v>
                  </c:pt>
                  <c:pt idx="4">
                    <c:v>Grandma's Boysenberry Spread</c:v>
                  </c:pt>
                  <c:pt idx="5">
                    <c:v>Lakkalikööri</c:v>
                  </c:pt>
                  <c:pt idx="6">
                    <c:v>Original Frankfurter grüne Soße</c:v>
                  </c:pt>
                  <c:pt idx="7">
                    <c:v>Raclette Courdavault</c:v>
                  </c:pt>
                  <c:pt idx="8">
                    <c:v>Rössle Sauerkraut</c:v>
                  </c:pt>
                  <c:pt idx="10">
                    <c:v>Spegesild</c:v>
                  </c:pt>
                  <c:pt idx="11">
                    <c:v>Vegie-spread</c:v>
                  </c:pt>
                </c:lvl>
                <c:lvl>
                  <c:pt idx="0">
                    <c:v>Alfreds Futterkiste</c:v>
                  </c:pt>
                </c:lvl>
              </c:multiLvlStrCache>
            </c:multiLvlStrRef>
          </c:cat>
          <c:val>
            <c:numRef>
              <c:f>Alfreds!$C$4:$C$28</c:f>
              <c:numCache>
                <c:formatCode>General</c:formatCode>
                <c:ptCount val="12"/>
                <c:pt idx="0">
                  <c:v>6</c:v>
                </c:pt>
                <c:pt idx="1">
                  <c:v>21</c:v>
                </c:pt>
                <c:pt idx="2">
                  <c:v>40</c:v>
                </c:pt>
                <c:pt idx="3">
                  <c:v>20</c:v>
                </c:pt>
                <c:pt idx="4">
                  <c:v>16</c:v>
                </c:pt>
                <c:pt idx="5">
                  <c:v>15</c:v>
                </c:pt>
                <c:pt idx="6">
                  <c:v>2</c:v>
                </c:pt>
                <c:pt idx="7">
                  <c:v>15</c:v>
                </c:pt>
                <c:pt idx="8">
                  <c:v>15</c:v>
                </c:pt>
                <c:pt idx="9">
                  <c:v>2</c:v>
                </c:pt>
                <c:pt idx="10">
                  <c:v>2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FE-48EF-9916-9E246AF63E8F}"/>
            </c:ext>
          </c:extLst>
        </c:ser>
        <c:ser>
          <c:idx val="2"/>
          <c:order val="2"/>
          <c:tx>
            <c:strRef>
              <c:f>Alfreds!$D$3</c:f>
              <c:strCache>
                <c:ptCount val="1"/>
                <c:pt idx="0">
                  <c:v>Sum of SubTotal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Alfreds!$A$4:$A$28</c:f>
              <c:multiLvlStrCache>
                <c:ptCount val="12"/>
                <c:lvl>
                  <c:pt idx="0">
                    <c:v>1995</c:v>
                  </c:pt>
                  <c:pt idx="1">
                    <c:v>1995</c:v>
                  </c:pt>
                  <c:pt idx="2">
                    <c:v>1996</c:v>
                  </c:pt>
                  <c:pt idx="3">
                    <c:v>1996</c:v>
                  </c:pt>
                  <c:pt idx="4">
                    <c:v>1996</c:v>
                  </c:pt>
                  <c:pt idx="5">
                    <c:v>1995</c:v>
                  </c:pt>
                  <c:pt idx="6">
                    <c:v>1996</c:v>
                  </c:pt>
                  <c:pt idx="7">
                    <c:v>1996</c:v>
                  </c:pt>
                  <c:pt idx="8">
                    <c:v>1995</c:v>
                  </c:pt>
                  <c:pt idx="9">
                    <c:v>1996</c:v>
                  </c:pt>
                  <c:pt idx="10">
                    <c:v>1995</c:v>
                  </c:pt>
                  <c:pt idx="11">
                    <c:v>1995</c:v>
                  </c:pt>
                </c:lvl>
                <c:lvl>
                  <c:pt idx="0">
                    <c:v>Aniseed Syrup</c:v>
                  </c:pt>
                  <c:pt idx="1">
                    <c:v>Chartreuse verte</c:v>
                  </c:pt>
                  <c:pt idx="2">
                    <c:v>Escargots de Bourgogne</c:v>
                  </c:pt>
                  <c:pt idx="3">
                    <c:v>Fløtemysost</c:v>
                  </c:pt>
                  <c:pt idx="4">
                    <c:v>Grandma's Boysenberry Spread</c:v>
                  </c:pt>
                  <c:pt idx="5">
                    <c:v>Lakkalikööri</c:v>
                  </c:pt>
                  <c:pt idx="6">
                    <c:v>Original Frankfurter grüne Soße</c:v>
                  </c:pt>
                  <c:pt idx="7">
                    <c:v>Raclette Courdavault</c:v>
                  </c:pt>
                  <c:pt idx="8">
                    <c:v>Rössle Sauerkraut</c:v>
                  </c:pt>
                  <c:pt idx="10">
                    <c:v>Spegesild</c:v>
                  </c:pt>
                  <c:pt idx="11">
                    <c:v>Vegie-spread</c:v>
                  </c:pt>
                </c:lvl>
                <c:lvl>
                  <c:pt idx="0">
                    <c:v>Alfreds Futterkiste</c:v>
                  </c:pt>
                </c:lvl>
              </c:multiLvlStrCache>
            </c:multiLvlStrRef>
          </c:cat>
          <c:val>
            <c:numRef>
              <c:f>Alfreds!$D$4:$D$28</c:f>
              <c:numCache>
                <c:formatCode>General</c:formatCode>
                <c:ptCount val="12"/>
                <c:pt idx="0">
                  <c:v>60</c:v>
                </c:pt>
                <c:pt idx="1">
                  <c:v>378</c:v>
                </c:pt>
                <c:pt idx="2">
                  <c:v>530</c:v>
                </c:pt>
                <c:pt idx="3">
                  <c:v>430</c:v>
                </c:pt>
                <c:pt idx="4">
                  <c:v>400</c:v>
                </c:pt>
                <c:pt idx="5">
                  <c:v>270</c:v>
                </c:pt>
                <c:pt idx="6">
                  <c:v>26</c:v>
                </c:pt>
                <c:pt idx="7">
                  <c:v>825</c:v>
                </c:pt>
                <c:pt idx="8">
                  <c:v>684</c:v>
                </c:pt>
                <c:pt idx="9">
                  <c:v>91.2</c:v>
                </c:pt>
                <c:pt idx="10">
                  <c:v>24</c:v>
                </c:pt>
                <c:pt idx="11">
                  <c:v>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FE-48EF-9916-9E246AF63E8F}"/>
            </c:ext>
          </c:extLst>
        </c:ser>
        <c:ser>
          <c:idx val="3"/>
          <c:order val="3"/>
          <c:tx>
            <c:strRef>
              <c:f>Alfreds!$E$3</c:f>
              <c:strCache>
                <c:ptCount val="1"/>
                <c:pt idx="0">
                  <c:v>Sales Analysis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Alfreds!$A$4:$A$28</c:f>
              <c:multiLvlStrCache>
                <c:ptCount val="12"/>
                <c:lvl>
                  <c:pt idx="0">
                    <c:v>1995</c:v>
                  </c:pt>
                  <c:pt idx="1">
                    <c:v>1995</c:v>
                  </c:pt>
                  <c:pt idx="2">
                    <c:v>1996</c:v>
                  </c:pt>
                  <c:pt idx="3">
                    <c:v>1996</c:v>
                  </c:pt>
                  <c:pt idx="4">
                    <c:v>1996</c:v>
                  </c:pt>
                  <c:pt idx="5">
                    <c:v>1995</c:v>
                  </c:pt>
                  <c:pt idx="6">
                    <c:v>1996</c:v>
                  </c:pt>
                  <c:pt idx="7">
                    <c:v>1996</c:v>
                  </c:pt>
                  <c:pt idx="8">
                    <c:v>1995</c:v>
                  </c:pt>
                  <c:pt idx="9">
                    <c:v>1996</c:v>
                  </c:pt>
                  <c:pt idx="10">
                    <c:v>1995</c:v>
                  </c:pt>
                  <c:pt idx="11">
                    <c:v>1995</c:v>
                  </c:pt>
                </c:lvl>
                <c:lvl>
                  <c:pt idx="0">
                    <c:v>Aniseed Syrup</c:v>
                  </c:pt>
                  <c:pt idx="1">
                    <c:v>Chartreuse verte</c:v>
                  </c:pt>
                  <c:pt idx="2">
                    <c:v>Escargots de Bourgogne</c:v>
                  </c:pt>
                  <c:pt idx="3">
                    <c:v>Fløtemysost</c:v>
                  </c:pt>
                  <c:pt idx="4">
                    <c:v>Grandma's Boysenberry Spread</c:v>
                  </c:pt>
                  <c:pt idx="5">
                    <c:v>Lakkalikööri</c:v>
                  </c:pt>
                  <c:pt idx="6">
                    <c:v>Original Frankfurter grüne Soße</c:v>
                  </c:pt>
                  <c:pt idx="7">
                    <c:v>Raclette Courdavault</c:v>
                  </c:pt>
                  <c:pt idx="8">
                    <c:v>Rössle Sauerkraut</c:v>
                  </c:pt>
                  <c:pt idx="10">
                    <c:v>Spegesild</c:v>
                  </c:pt>
                  <c:pt idx="11">
                    <c:v>Vegie-spread</c:v>
                  </c:pt>
                </c:lvl>
                <c:lvl>
                  <c:pt idx="0">
                    <c:v>Alfreds Futterkiste</c:v>
                  </c:pt>
                </c:lvl>
              </c:multiLvlStrCache>
            </c:multiLvlStrRef>
          </c:cat>
          <c:val>
            <c:numRef>
              <c:f>Alfreds!$E$4:$E$28</c:f>
              <c:numCache>
                <c:formatCode>General</c:formatCode>
                <c:ptCount val="12"/>
                <c:pt idx="0">
                  <c:v>10702</c:v>
                </c:pt>
                <c:pt idx="1">
                  <c:v>10643</c:v>
                </c:pt>
                <c:pt idx="2">
                  <c:v>11011</c:v>
                </c:pt>
                <c:pt idx="3">
                  <c:v>11011</c:v>
                </c:pt>
                <c:pt idx="4">
                  <c:v>10952</c:v>
                </c:pt>
                <c:pt idx="5">
                  <c:v>10702</c:v>
                </c:pt>
                <c:pt idx="6">
                  <c:v>10835</c:v>
                </c:pt>
                <c:pt idx="7">
                  <c:v>10835</c:v>
                </c:pt>
                <c:pt idx="8">
                  <c:v>10643</c:v>
                </c:pt>
                <c:pt idx="9">
                  <c:v>10952</c:v>
                </c:pt>
                <c:pt idx="10">
                  <c:v>10643</c:v>
                </c:pt>
                <c:pt idx="11">
                  <c:v>10692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FE-48EF-9916-9E246AF63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6989007"/>
        <c:axId val="1136988591"/>
      </c:barChart>
      <c:catAx>
        <c:axId val="113698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988591"/>
        <c:crosses val="autoZero"/>
        <c:auto val="1"/>
        <c:lblAlgn val="ctr"/>
        <c:lblOffset val="100"/>
        <c:noMultiLvlLbl val="0"/>
      </c:catAx>
      <c:valAx>
        <c:axId val="113698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98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Credit</a:t>
            </a:r>
            <a:r>
              <a:rPr lang="en-US" baseline="0"/>
              <a:t> Card Monthly Payment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Debt'!$A$2</c:f>
              <c:strCache>
                <c:ptCount val="1"/>
                <c:pt idx="0">
                  <c:v>Discover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Debt'!$B$2:$G$2</c15:sqref>
                  </c15:fullRef>
                </c:ext>
              </c:extLst>
              <c:f>'Credit Card Debt'!$G$2</c:f>
              <c:numCache>
                <c:formatCode>0%</c:formatCode>
                <c:ptCount val="1"/>
                <c:pt idx="0" formatCode="General">
                  <c:v>806.66666666666663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0D-45CF-A558-1071E82F61CC}"/>
            </c:ext>
          </c:extLst>
        </c:ser>
        <c:ser>
          <c:idx val="1"/>
          <c:order val="1"/>
          <c:tx>
            <c:strRef>
              <c:f>'Credit Card Debt'!$A$3</c:f>
              <c:strCache>
                <c:ptCount val="1"/>
                <c:pt idx="0">
                  <c:v>Capital 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Debt'!$B$3:$G$3</c15:sqref>
                  </c15:fullRef>
                </c:ext>
              </c:extLst>
              <c:f>'Credit Card Debt'!$G$3</c:f>
              <c:numCache>
                <c:formatCode>0%</c:formatCode>
                <c:ptCount val="1"/>
                <c:pt idx="0" formatCode="General">
                  <c:v>187.5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0D-45CF-A558-1071E82F61CC}"/>
            </c:ext>
          </c:extLst>
        </c:ser>
        <c:ser>
          <c:idx val="2"/>
          <c:order val="2"/>
          <c:tx>
            <c:strRef>
              <c:f>'Credit Card Debt'!$A$4</c:f>
              <c:strCache>
                <c:ptCount val="1"/>
                <c:pt idx="0">
                  <c:v>Citi Card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Debt'!$B$4:$G$4</c15:sqref>
                  </c15:fullRef>
                </c:ext>
              </c:extLst>
              <c:f>'Credit Card Debt'!$G$4</c:f>
              <c:numCache>
                <c:formatCode>0%</c:formatCode>
                <c:ptCount val="1"/>
                <c:pt idx="0" formatCode="General">
                  <c:v>412.75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0D-45CF-A558-1071E82F61CC}"/>
            </c:ext>
          </c:extLst>
        </c:ser>
        <c:ser>
          <c:idx val="3"/>
          <c:order val="3"/>
          <c:tx>
            <c:strRef>
              <c:f>'Credit Card Debt'!$A$5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Debt'!$B$5:$G$5</c15:sqref>
                  </c15:fullRef>
                </c:ext>
              </c:extLst>
              <c:f>'Credit Card Debt'!$G$5</c:f>
              <c:numCache>
                <c:formatCode>0%</c:formatCode>
                <c:ptCount val="1"/>
                <c:pt idx="0" formatCode="General">
                  <c:v>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D-45CF-A558-1071E82F61CC}"/>
            </c:ext>
          </c:extLst>
        </c:ser>
        <c:ser>
          <c:idx val="4"/>
          <c:order val="4"/>
          <c:tx>
            <c:strRef>
              <c:f>'Credit Card Debt'!$A$6</c:f>
              <c:strCache>
                <c:ptCount val="1"/>
                <c:pt idx="0">
                  <c:v>Wal-Mart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'Credit Card Debt'!$B$6:$G$6</c15:sqref>
                  </c15:fullRef>
                </c:ext>
              </c:extLst>
              <c:f>'Credit Card Debt'!$G$6</c:f>
              <c:numCache>
                <c:formatCode>0%</c:formatCode>
                <c:ptCount val="1"/>
                <c:pt idx="0" formatCode="General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0D-45CF-A558-1071E82F6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58847"/>
        <c:axId val="80356351"/>
      </c:barChart>
      <c:catAx>
        <c:axId val="8035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6351"/>
        <c:crosses val="autoZero"/>
        <c:auto val="1"/>
        <c:lblAlgn val="ctr"/>
        <c:lblOffset val="100"/>
        <c:noMultiLvlLbl val="0"/>
      </c:catAx>
      <c:valAx>
        <c:axId val="8035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Credit Card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Debt'!$A$2:$A$6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Debt'!$B$2:$B$6</c:f>
              <c:numCache>
                <c:formatCode>General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A-4BE8-A9F9-C17E96ABB6D1}"/>
            </c:ext>
          </c:extLst>
        </c:ser>
        <c:ser>
          <c:idx val="1"/>
          <c:order val="1"/>
          <c:tx>
            <c:v>Balance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 Card Debt'!$A$2:$A$6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Debt'!$C$2:$C$6</c:f>
              <c:numCache>
                <c:formatCode>0%</c:formatCode>
                <c:ptCount val="5"/>
                <c:pt idx="0">
                  <c:v>0.21</c:v>
                </c:pt>
                <c:pt idx="1">
                  <c:v>0.25</c:v>
                </c:pt>
                <c:pt idx="2">
                  <c:v>0.27</c:v>
                </c:pt>
                <c:pt idx="3">
                  <c:v>0.15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8A-4BE8-A9F9-C17E96ABB6D1}"/>
            </c:ext>
          </c:extLst>
        </c:ser>
        <c:ser>
          <c:idx val="5"/>
          <c:order val="5"/>
          <c:tx>
            <c:v>Monthly Payment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'Credit Card Debt'!$A$2:$A$6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Debt'!$G$2:$G$6</c:f>
              <c:numCache>
                <c:formatCode>General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8A-4BE8-A9F9-C17E96ABB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179183"/>
        <c:axId val="165178767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v>Series3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'Credit Card Debt'!$A$2:$A$6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'Credit Card Debt'!$D$2:$D$6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3</c:v>
                      </c:pt>
                      <c:pt idx="4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68A-4BE8-A9F9-C17E96ABB6D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v>Series4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'Credit Card Debt'!$A$2:$A$6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'Credit Card Debt'!$E$2:$E$6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420</c:v>
                      </c:pt>
                      <c:pt idx="1">
                        <c:v>112.5</c:v>
                      </c:pt>
                      <c:pt idx="2">
                        <c:v>263.25</c:v>
                      </c:pt>
                      <c:pt idx="3">
                        <c:v>225</c:v>
                      </c:pt>
                      <c:pt idx="4">
                        <c:v>195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368A-4BE8-A9F9-C17E96ABB6D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v>Series5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'Credit Card Debt'!$A$2:$A$6</c15:sqref>
                        </c15:formulaRef>
                      </c:ext>
                    </c:extLst>
                    <c:strCache>
                      <c:ptCount val="5"/>
                      <c:pt idx="0">
                        <c:v>Discover</c:v>
                      </c:pt>
                      <c:pt idx="1">
                        <c:v>Capital One</c:v>
                      </c:pt>
                      <c:pt idx="2">
                        <c:v>Citi Card</c:v>
                      </c:pt>
                      <c:pt idx="3">
                        <c:v>Target</c:v>
                      </c:pt>
                      <c:pt idx="4">
                        <c:v>Wal-Mart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'Credit Card Debt'!$F$2:$F$6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2420</c:v>
                      </c:pt>
                      <c:pt idx="1">
                        <c:v>562.5</c:v>
                      </c:pt>
                      <c:pt idx="2">
                        <c:v>1238.25</c:v>
                      </c:pt>
                      <c:pt idx="3">
                        <c:v>1725</c:v>
                      </c:pt>
                      <c:pt idx="4">
                        <c:v>975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68A-4BE8-A9F9-C17E96ABB6D1}"/>
                  </c:ext>
                </c:extLst>
              </c15:ser>
            </c15:filteredBarSeries>
          </c:ext>
        </c:extLst>
      </c:barChart>
      <c:catAx>
        <c:axId val="16517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8767"/>
        <c:crosses val="autoZero"/>
        <c:auto val="1"/>
        <c:lblAlgn val="ctr"/>
        <c:lblOffset val="100"/>
        <c:noMultiLvlLbl val="0"/>
      </c:catAx>
      <c:valAx>
        <c:axId val="16517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19050</xdr:rowOff>
    </xdr:from>
    <xdr:to>
      <xdr:col>5</xdr:col>
      <xdr:colOff>123825</xdr:colOff>
      <xdr:row>42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EEDC74-760D-4753-9B14-AA8A24C13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0</xdr:row>
      <xdr:rowOff>23812</xdr:rowOff>
    </xdr:from>
    <xdr:to>
      <xdr:col>18</xdr:col>
      <xdr:colOff>590550</xdr:colOff>
      <xdr:row>14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890F5A-AC85-2B6A-D791-8B398B596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</xdr:colOff>
      <xdr:row>6</xdr:row>
      <xdr:rowOff>4762</xdr:rowOff>
    </xdr:from>
    <xdr:to>
      <xdr:col>10</xdr:col>
      <xdr:colOff>495300</xdr:colOff>
      <xdr:row>20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2C1601-B875-DB92-3B68-6F7FCFC9C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PivotTable_exercise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SalesData_exercise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p Boy" refreshedDate="44989.55765127315" createdVersion="8" refreshedVersion="8" minRefreshableVersion="3" recordCount="5" xr:uid="{7F948834-A542-486A-AA53-903ADE6E3C92}">
  <cacheSource type="worksheet">
    <worksheetSource ref="A1:G6" sheet="Credit Card Debt"/>
  </cacheSource>
  <cacheFields count="7">
    <cacheField name="Credit Card" numFmtId="0">
      <sharedItems count="5">
        <s v="Discover"/>
        <s v="Capital One"/>
        <s v="Citi Card"/>
        <s v="Target"/>
        <s v="Wal-Mart"/>
      </sharedItems>
    </cacheField>
    <cacheField name="Balance" numFmtId="0">
      <sharedItems containsSemiMixedTypes="0" containsString="0" containsNumber="1" containsInteger="1" minValue="450" maxValue="2000"/>
    </cacheField>
    <cacheField name="Intrest Rate" numFmtId="9">
      <sharedItems containsSemiMixedTypes="0" containsString="0" containsNumber="1" minValue="0.15" maxValue="0.27"/>
    </cacheField>
    <cacheField name="Months" numFmtId="0">
      <sharedItems containsSemiMixedTypes="0" containsString="0" containsNumber="1" containsInteger="1" minValue="3" maxValue="3"/>
    </cacheField>
    <cacheField name="Intrest  Paid" numFmtId="0">
      <sharedItems containsSemiMixedTypes="0" containsString="0" containsNumber="1" minValue="112.5" maxValue="420"/>
    </cacheField>
    <cacheField name="Total Loan Amount" numFmtId="0">
      <sharedItems containsSemiMixedTypes="0" containsString="0" containsNumber="1" minValue="562.5" maxValue="2420"/>
    </cacheField>
    <cacheField name="Monthly Payment" numFmtId="0">
      <sharedItems containsSemiMixedTypes="0" containsString="0" containsNumber="1" minValue="187.5" maxValue="806.666666666666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p Boy" refreshedDate="44989.588395601852" createdVersion="8" refreshedVersion="8" minRefreshableVersion="3" recordCount="209" xr:uid="{8B5F84B6-9CDD-40D9-B078-E90B9FC7DD82}">
  <cacheSource type="worksheet">
    <worksheetSource ref="A2:I1048576" sheet="Expenses" r:id="rId2"/>
  </cacheSource>
  <cacheFields count="11">
    <cacheField name="Document Date" numFmtId="14">
      <sharedItems containsNonDate="0" containsDate="1" containsString="0" containsBlank="1" minDate="2011-02-14T00:00:00" maxDate="2012-03-01T00:00:00" count="109">
        <d v="2011-02-14T00:00:00"/>
        <d v="2011-03-01T00:00:00"/>
        <d v="2011-03-02T00:00:00"/>
        <d v="2011-03-05T00:00:00"/>
        <d v="2011-03-15T00:00:00"/>
        <d v="2011-03-18T00:00:00"/>
        <d v="2011-03-20T00:00:00"/>
        <d v="2011-03-26T00:00:00"/>
        <d v="2011-03-31T00:00:00"/>
        <d v="2011-04-01T00:00:00"/>
        <d v="2011-04-05T00:00:00"/>
        <d v="2011-04-12T00:00:00"/>
        <d v="2011-04-15T00:00:00"/>
        <d v="2011-04-20T00:00:00"/>
        <d v="2011-04-25T00:00:00"/>
        <d v="2011-04-26T00:00:00"/>
        <d v="2011-04-29T00:00:00"/>
        <d v="2011-04-30T00:00:00"/>
        <d v="2011-05-01T00:00:00"/>
        <d v="2011-05-05T00:00:00"/>
        <d v="2011-05-07T00:00:00"/>
        <d v="2011-05-15T00:00:00"/>
        <d v="2011-05-20T00:00:00"/>
        <d v="2011-05-26T00:00:00"/>
        <d v="2011-05-29T00:00:00"/>
        <d v="2011-05-31T00:00:00"/>
        <d v="2011-06-01T00:00:00"/>
        <d v="2011-06-05T00:00:00"/>
        <d v="2011-06-15T00:00:00"/>
        <d v="2011-06-20T00:00:00"/>
        <d v="2011-06-22T00:00:00"/>
        <d v="2011-06-25T00:00:00"/>
        <d v="2011-06-26T00:00:00"/>
        <d v="2011-06-30T00:00:00"/>
        <d v="2011-07-01T00:00:00"/>
        <d v="2011-07-02T00:00:00"/>
        <d v="2011-07-05T00:00:00"/>
        <d v="2011-07-15T00:00:00"/>
        <d v="2011-07-16T00:00:00"/>
        <d v="2011-07-17T00:00:00"/>
        <d v="2011-07-20T00:00:00"/>
        <d v="2011-07-25T00:00:00"/>
        <d v="2011-07-26T00:00:00"/>
        <d v="2011-07-31T00:00:00"/>
        <d v="2011-08-01T00:00:00"/>
        <d v="2011-08-05T00:00:00"/>
        <d v="2011-08-09T00:00:00"/>
        <d v="2011-08-13T00:00:00"/>
        <d v="2011-08-15T00:00:00"/>
        <d v="2011-08-20T00:00:00"/>
        <d v="2011-08-21T00:00:00"/>
        <d v="2011-08-25T00:00:00"/>
        <d v="2011-08-26T00:00:00"/>
        <d v="2011-08-27T00:00:00"/>
        <d v="2011-08-31T00:00:00"/>
        <d v="2011-09-01T00:00:00"/>
        <d v="2011-09-05T00:00:00"/>
        <d v="2011-09-13T00:00:00"/>
        <d v="2011-09-15T00:00:00"/>
        <d v="2011-09-18T00:00:00"/>
        <d v="2011-09-20T00:00:00"/>
        <d v="2011-09-21T00:00:00"/>
        <d v="2011-09-24T00:00:00"/>
        <d v="2011-09-26T00:00:00"/>
        <d v="2011-09-30T00:00:00"/>
        <d v="2011-10-01T00:00:00"/>
        <d v="2011-10-04T00:00:00"/>
        <d v="2011-10-05T00:00:00"/>
        <d v="2011-10-15T00:00:00"/>
        <d v="2011-10-20T00:00:00"/>
        <d v="2011-10-22T00:00:00"/>
        <d v="2011-10-25T00:00:00"/>
        <d v="2011-10-26T00:00:00"/>
        <d v="2011-10-28T00:00:00"/>
        <d v="2011-10-31T00:00:00"/>
        <d v="2011-11-01T00:00:00"/>
        <d v="2011-11-05T00:00:00"/>
        <d v="2011-11-15T00:00:00"/>
        <d v="2011-11-19T00:00:00"/>
        <d v="2011-11-20T00:00:00"/>
        <d v="2011-11-26T00:00:00"/>
        <d v="2011-11-30T00:00:00"/>
        <d v="2011-12-01T00:00:00"/>
        <d v="2011-12-05T00:00:00"/>
        <d v="2011-12-06T00:00:00"/>
        <d v="2011-12-15T00:00:00"/>
        <d v="2011-12-17T00:00:00"/>
        <d v="2011-12-20T00:00:00"/>
        <d v="2011-12-22T00:00:00"/>
        <d v="2011-12-25T00:00:00"/>
        <d v="2011-12-26T00:00:00"/>
        <d v="2011-12-31T00:00:00"/>
        <d v="2012-01-01T00:00:00"/>
        <d v="2012-01-05T00:00:00"/>
        <d v="2012-01-15T00:00:00"/>
        <d v="2012-01-16T00:00:00"/>
        <d v="2012-01-20T00:00:00"/>
        <d v="2012-01-26T00:00:00"/>
        <d v="2012-01-28T00:00:00"/>
        <d v="2012-01-31T00:00:00"/>
        <d v="2012-02-01T00:00:00"/>
        <d v="2012-02-05T00:00:00"/>
        <d v="2012-02-11T00:00:00"/>
        <d v="2012-02-15T00:00:00"/>
        <d v="2012-02-20T00:00:00"/>
        <d v="2012-02-25T00:00:00"/>
        <d v="2012-02-26T00:00:00"/>
        <d v="2012-02-29T00:00:00"/>
        <m/>
      </sharedItems>
      <fieldGroup par="10" base="0">
        <rangePr groupBy="months" startDate="2011-02-14T00:00:00" endDate="2012-03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2012"/>
        </groupItems>
      </fieldGroup>
    </cacheField>
    <cacheField name="Supplier" numFmtId="0">
      <sharedItems containsBlank="1"/>
    </cacheField>
    <cacheField name="Reference" numFmtId="0">
      <sharedItems containsBlank="1"/>
    </cacheField>
    <cacheField name="Description" numFmtId="0">
      <sharedItems containsBlank="1"/>
    </cacheField>
    <cacheField name="Tax Inclusive Amount" numFmtId="169">
      <sharedItems containsString="0" containsBlank="1" containsNumber="1" minValue="-20000" maxValue="33000"/>
    </cacheField>
    <cacheField name="Tax Code" numFmtId="0">
      <sharedItems containsBlank="1"/>
    </cacheField>
    <cacheField name="Bank Code" numFmtId="0">
      <sharedItems containsBlank="1" count="4">
        <s v="B1"/>
        <s v="B2"/>
        <s v="PC"/>
        <m/>
      </sharedItems>
    </cacheField>
    <cacheField name="Account Code" numFmtId="0">
      <sharedItems containsBlank="1"/>
    </cacheField>
    <cacheField name="Payment Date" numFmtId="14">
      <sharedItems containsNonDate="0" containsDate="1" containsString="0" containsBlank="1" minDate="2011-03-02T00:00:00" maxDate="2012-03-01T00:00:00"/>
    </cacheField>
    <cacheField name="Quarters" numFmtId="0" databaseField="0">
      <fieldGroup base="0">
        <rangePr groupBy="quarters" startDate="2011-02-14T00:00:00" endDate="2012-03-01T00:00:00"/>
        <groupItems count="6">
          <s v="&lt;2/14/2011"/>
          <s v="Qtr1"/>
          <s v="Qtr2"/>
          <s v="Qtr3"/>
          <s v="Qtr4"/>
          <s v="&gt;3/1/2012"/>
        </groupItems>
      </fieldGroup>
    </cacheField>
    <cacheField name="Years" numFmtId="0" databaseField="0">
      <fieldGroup base="0">
        <rangePr groupBy="years" startDate="2011-02-14T00:00:00" endDate="2012-03-01T00:00:00"/>
        <groupItems count="4">
          <s v="&lt;2/14/2011"/>
          <s v="2011"/>
          <s v="2012"/>
          <s v="&gt;3/1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p Boy" refreshedDate="44989.602077430558" createdVersion="8" refreshedVersion="8" minRefreshableVersion="3" recordCount="2156" xr:uid="{AC71C498-1D5C-4A0B-874D-68383B8B0EE9}">
  <cacheSource type="worksheet">
    <worksheetSource ref="A1:L1048576" sheet="Sales Data" r:id="rId2"/>
  </cacheSource>
  <cacheFields count="14">
    <cacheField name="EmployeeID" numFmtId="0">
      <sharedItems containsString="0" containsBlank="1" containsNumber="1" containsInteger="1" minValue="1" maxValue="9"/>
    </cacheField>
    <cacheField name="FirstName" numFmtId="0">
      <sharedItems containsBlank="1"/>
    </cacheField>
    <cacheField name="CustomerId" numFmtId="0">
      <sharedItems containsString="0" containsBlank="1" containsNumber="1" containsInteger="1" minValue="10248" maxValue="11077"/>
    </cacheField>
    <cacheField name="CustomerID2" numFmtId="0">
      <sharedItems containsBlank="1"/>
    </cacheField>
    <cacheField name="CompanyName" numFmtId="0">
      <sharedItems containsBlank="1" count="90">
        <s v="Ernst Handel"/>
        <s v="Ricardo Adocicados"/>
        <s v="Comércio Mineiro"/>
        <s v="Drachenblut Delikatessen"/>
        <s v="Reggiani Caseifici"/>
        <s v="Du monde entier"/>
        <s v="Eastern Connection"/>
        <s v="Rattlesnake Canyon Grocery"/>
        <s v="Romero y tomillo"/>
        <s v="Rancho grande"/>
        <s v="QUICK-Stop"/>
        <s v="Tortuga Restaurante"/>
        <s v="Seven Seas Imports"/>
        <s v="The Big Cheese"/>
        <s v="Suprêmes délices"/>
        <s v="Split Rail Beer &amp; Ale"/>
        <s v="Bon app'"/>
        <s v="Richter Supermarkt"/>
        <s v="Bottom-Dollar Markets"/>
        <s v="Chop-suey Chinese"/>
        <s v="Save-a-lot Markets"/>
        <s v="B's Beverages"/>
        <s v="Santé Gourmet"/>
        <s v="Hanari Carnes"/>
        <s v="LILA-Supermercado"/>
        <s v="Wolski  Zajazd"/>
        <s v="Gourmet Lanchonetes"/>
        <s v="Let's Stop N Shop"/>
        <s v="Great Lakes Food Market"/>
        <s v="Lazy K Kountry Store"/>
        <s v="GROSELLA-Restaurante"/>
        <s v="LINO-Delicateses"/>
        <s v="Königlich Essen"/>
        <s v="Island Trading"/>
        <s v="HILARIÓN-Abastos"/>
        <s v="Hungry Owl All-Night Grocers"/>
        <s v="Hungry Coyote Import Store"/>
        <s v="La maison d'Asie"/>
        <s v="Franchi S.p.A."/>
        <s v="Folies gourmandes"/>
        <s v="Que Delícia"/>
        <s v="Folk och fä HB"/>
        <s v="Frankenversand"/>
        <s v="Pericles Comidas clásicas"/>
        <s v="Ottilies Käseladen"/>
        <s v="Godos Cocina Típica"/>
        <s v="France restauration"/>
        <s v="Mère Paillarde"/>
        <s v="Furia Bacalhau e Frutos do Mar"/>
        <s v="Magazzini Alimentari Riuniti"/>
        <s v="Galería del gastrónomo"/>
        <s v="Lonesome Pine Restaurant"/>
        <s v="Old World Delicatessen"/>
        <s v="Victuailles en stock"/>
        <s v="Berglunds snabbköp"/>
        <s v="White Clover Markets"/>
        <s v="Tradição Hipermercados"/>
        <s v="Alfreds Futterkiste"/>
        <s v="Die Wandernde Kuh"/>
        <s v="Wilman Kala"/>
        <s v="Vaffeljernet"/>
        <s v="Around the Horn"/>
        <s v="Wartian Herkku"/>
        <s v="Wellington Importadora"/>
        <s v="Antonio Moreno Taquería"/>
        <s v="La corne d'abondance"/>
        <s v="Piccolo und mehr"/>
        <s v="Laughing Bacchus Wine Cellars"/>
        <s v="Lehmanns Marktstand"/>
        <s v="Queen Cozinha"/>
        <s v="Familia Arquibaldo"/>
        <s v="Vins et alcools Chevalier"/>
        <s v="Consolidated Holdings"/>
        <s v="Cactus Comidas para llevar"/>
        <s v="Simons bistro"/>
        <s v="North/South"/>
        <s v="Spécialités du monde"/>
        <s v="Morgenstern Gesundkost"/>
        <s v="Blondel père et fils"/>
        <s v="Toms Spezialitäten"/>
        <s v="Maison Dewey"/>
        <s v="Ana Trujillo Emparedados y helados"/>
        <s v="Océano Atlántico Ltda."/>
        <s v="Princesa Isabel Vinhos"/>
        <s v="The Cracker Box"/>
        <s v="Blauer See Delikatessen"/>
        <s v="Centro comercial Moctezuma"/>
        <s v="Bólido Comidas preparadas"/>
        <s v="Trail's Head Gourmet Provisioners"/>
        <m/>
      </sharedItems>
    </cacheField>
    <cacheField name="OrderID" numFmtId="0">
      <sharedItems containsString="0" containsBlank="1" containsNumber="1" containsInteger="1" minValue="10248" maxValue="11077"/>
    </cacheField>
    <cacheField name="ProductID" numFmtId="0">
      <sharedItems containsString="0" containsBlank="1" containsNumber="1" containsInteger="1" minValue="1" maxValue="77"/>
    </cacheField>
    <cacheField name="ProductName" numFmtId="0">
      <sharedItems containsBlank="1" count="78">
        <s v="Gorgonzola Telino"/>
        <s v="Singaporean Hokkien Fried Mee"/>
        <s v="Røgede sild"/>
        <s v="Manjimup Dried Apples"/>
        <s v="Pavlova"/>
        <s v="Carnarvon Tigers"/>
        <s v="Spegesild"/>
        <s v="Jack's New England Clam Chowder"/>
        <s v="Chang"/>
        <s v="Gumbär Gummibärchen"/>
        <s v="Perth Pasties"/>
        <s v="Geitost"/>
        <s v="Tarte au sucre"/>
        <s v="Gudbrandsdalsost"/>
        <s v="Fløtemysost"/>
        <s v="Côte de Blaye"/>
        <s v="Gula Malacca"/>
        <s v="Louisiana Fiery Hot Pepper Sauce"/>
        <s v="Nord-Ost Matjeshering"/>
        <s v="Gnocchi di nonna Alice"/>
        <s v="Tourtière"/>
        <s v="Schoggi Schokolade"/>
        <s v="Aniseed Syrup"/>
        <s v="Chef Anton's Cajun Seasoning"/>
        <s v="Grandma's Boysenberry Spread"/>
        <s v="Uncle Bob's Organic Dried Pears"/>
        <s v="Northwoods Cranberry Sauce"/>
        <s v="Ikura"/>
        <s v="Queso Manchego La Pastora"/>
        <s v="Konbu"/>
        <s v="Tofu"/>
        <s v="Sir Rodney's Marmalade"/>
        <s v="Tunnbröd"/>
        <s v="Mascarpone Fabioli"/>
        <s v="Chartreuse verte"/>
        <s v="Filo Mix"/>
        <s v="Pâté chinois"/>
        <s v="Camembert Pierrot"/>
        <s v="Wimmers gute Semmelknödel"/>
        <s v="Louisiana Hot Spiced Okra"/>
        <s v="Röd Kaviar"/>
        <s v="Rhönbräu Klosterbier"/>
        <s v="Original Frankfurter grüne Soße"/>
        <s v="Escargots de Bourgogne"/>
        <s v="Ravioli Angelo"/>
        <s v="Chai"/>
        <s v="Boston Crab Meat"/>
        <s v="Teatime Chocolate Biscuits"/>
        <s v="Outback Lager"/>
        <s v="Lakkalikööri"/>
        <s v="Guaraná Fantástica"/>
        <s v="Vegie-spread"/>
        <s v="Thüringer Rostbratwurst"/>
        <s v="Steeleye Stout"/>
        <s v="Maxilaku"/>
        <s v="Queso Cabrales"/>
        <s v="Raclette Courdavault"/>
        <s v="Mozzarella di Giovanni"/>
        <s v="Scottish Longbreads"/>
        <s v="Inlagd Sill"/>
        <s v="Ipoh Coffee"/>
        <s v="Rössle Sauerkraut"/>
        <s v="Alice Mutton"/>
        <s v="NuNuCa Nuß-Nougat-Creme"/>
        <s v="Chef Anton's Gumbo Mix"/>
        <s v="Sir Rodney's Scones"/>
        <s v="Genen Shouyu"/>
        <s v="Longlife Tofu"/>
        <s v="Zaanse koeken"/>
        <s v="Chocolade"/>
        <s v="Sirop d'érable"/>
        <s v="Valkoinen suklaa"/>
        <s v="Laughing Lumberjack Lager"/>
        <s v="Mishi Kobe Niku"/>
        <s v="Sasquatch Ale"/>
        <s v="Gustaf's Knäckebröd"/>
        <s v="Gravad lax"/>
        <m/>
      </sharedItems>
    </cacheField>
    <cacheField name="OrderDate" numFmtId="0">
      <sharedItems containsNonDate="0" containsDate="1" containsString="0" containsBlank="1" minDate="1994-08-04T00:00:00" maxDate="1996-06-06T00:00:00" count="481">
        <d v="1996-01-15T00:00:00"/>
        <d v="1996-03-11T00:00:00"/>
        <d v="1996-04-22T00:00:00"/>
        <d v="1996-06-03T00:00:00"/>
        <d v="1996-02-05T00:00:00"/>
        <d v="1996-02-09T00:00:00"/>
        <d v="1995-07-10T00:00:00"/>
        <d v="1994-10-21T00:00:00"/>
        <d v="1995-10-04T00:00:00"/>
        <d v="1994-12-27T00:00:00"/>
        <d v="1994-12-12T00:00:00"/>
        <d v="1995-02-01T00:00:00"/>
        <d v="1994-10-17T00:00:00"/>
        <d v="1995-08-14T00:00:00"/>
        <d v="1996-06-05T00:00:00"/>
        <d v="1994-10-28T00:00:00"/>
        <d v="1994-10-26T00:00:00"/>
        <d v="1996-03-29T00:00:00"/>
        <d v="1994-09-20T00:00:00"/>
        <d v="1996-01-22T00:00:00"/>
        <d v="1996-05-01T00:00:00"/>
        <d v="1994-12-23T00:00:00"/>
        <d v="1994-09-29T00:00:00"/>
        <d v="1996-01-26T00:00:00"/>
        <d v="1994-10-13T00:00:00"/>
        <d v="1996-05-21T00:00:00"/>
        <d v="1995-01-17T00:00:00"/>
        <d v="1995-06-02T00:00:00"/>
        <d v="1996-02-08T00:00:00"/>
        <d v="1994-11-29T00:00:00"/>
        <d v="1996-02-12T00:00:00"/>
        <d v="1995-01-09T00:00:00"/>
        <d v="1995-06-14T00:00:00"/>
        <d v="1996-05-16T00:00:00"/>
        <d v="1995-12-20T00:00:00"/>
        <d v="1995-11-22T00:00:00"/>
        <d v="1996-05-14T00:00:00"/>
        <d v="1996-05-31T00:00:00"/>
        <d v="1996-03-20T00:00:00"/>
        <d v="1996-04-29T00:00:00"/>
        <d v="1995-01-25T00:00:00"/>
        <d v="1995-08-28T00:00:00"/>
        <d v="1995-01-18T00:00:00"/>
        <d v="1996-03-28T00:00:00"/>
        <d v="1994-08-17T00:00:00"/>
        <d v="1996-04-24T00:00:00"/>
        <d v="1996-03-15T00:00:00"/>
        <d v="1996-06-04T00:00:00"/>
        <d v="1995-01-05T00:00:00"/>
        <d v="1995-11-17T00:00:00"/>
        <d v="1994-12-20T00:00:00"/>
        <d v="1995-03-31T00:00:00"/>
        <d v="1995-07-26T00:00:00"/>
        <d v="1995-08-31T00:00:00"/>
        <d v="1995-04-21T00:00:00"/>
        <d v="1996-01-18T00:00:00"/>
        <d v="1996-01-11T00:00:00"/>
        <d v="1996-04-26T00:00:00"/>
        <d v="1995-11-02T00:00:00"/>
        <d v="1994-11-09T00:00:00"/>
        <d v="1995-09-13T00:00:00"/>
        <d v="1995-11-27T00:00:00"/>
        <d v="1995-06-20T00:00:00"/>
        <d v="1995-04-13T00:00:00"/>
        <d v="1995-04-26T00:00:00"/>
        <d v="1995-07-13T00:00:00"/>
        <d v="1995-01-03T00:00:00"/>
        <d v="1995-11-20T00:00:00"/>
        <d v="1995-08-02T00:00:00"/>
        <d v="1996-03-25T00:00:00"/>
        <d v="1995-01-27T00:00:00"/>
        <d v="1996-05-09T00:00:00"/>
        <d v="1996-05-02T00:00:00"/>
        <d v="1995-10-03T00:00:00"/>
        <d v="1995-11-24T00:00:00"/>
        <d v="1995-05-17T00:00:00"/>
        <d v="1996-02-29T00:00:00"/>
        <d v="1996-03-18T00:00:00"/>
        <d v="1995-10-18T00:00:00"/>
        <d v="1995-02-06T00:00:00"/>
        <d v="1995-09-01T00:00:00"/>
        <d v="1995-08-21T00:00:00"/>
        <d v="1995-08-18T00:00:00"/>
        <d v="1994-09-07T00:00:00"/>
        <d v="1995-10-11T00:00:00"/>
        <d v="1996-04-15T00:00:00"/>
        <d v="1996-04-04T00:00:00"/>
        <d v="1995-10-12T00:00:00"/>
        <d v="1995-10-25T00:00:00"/>
        <d v="1996-02-23T00:00:00"/>
        <d v="1995-12-08T00:00:00"/>
        <d v="1995-11-01T00:00:00"/>
        <d v="1995-04-10T00:00:00"/>
        <d v="1996-02-15T00:00:00"/>
        <d v="1995-06-23T00:00:00"/>
        <d v="1995-10-16T00:00:00"/>
        <d v="1995-06-01T00:00:00"/>
        <d v="1996-04-11T00:00:00"/>
        <d v="1995-03-24T00:00:00"/>
        <d v="1995-04-05T00:00:00"/>
        <d v="1995-08-07T00:00:00"/>
        <d v="1994-09-01T00:00:00"/>
        <d v="1996-01-23T00:00:00"/>
        <d v="1996-04-02T00:00:00"/>
        <d v="1995-09-11T00:00:00"/>
        <d v="1996-02-20T00:00:00"/>
        <d v="1995-12-18T00:00:00"/>
        <d v="1995-07-05T00:00:00"/>
        <d v="1996-03-22T00:00:00"/>
        <d v="1995-10-23T00:00:00"/>
        <d v="1994-09-28T00:00:00"/>
        <d v="1995-04-18T00:00:00"/>
        <d v="1994-12-05T00:00:00"/>
        <d v="1995-11-03T00:00:00"/>
        <d v="1995-10-31T00:00:00"/>
        <d v="1996-05-27T00:00:00"/>
        <d v="1995-01-24T00:00:00"/>
        <d v="1996-01-19T00:00:00"/>
        <d v="1996-05-17T00:00:00"/>
        <d v="1996-01-17T00:00:00"/>
        <d v="1995-10-19T00:00:00"/>
        <d v="1995-06-19T00:00:00"/>
        <d v="1994-09-14T00:00:00"/>
        <d v="1996-05-10T00:00:00"/>
        <d v="1995-05-11T00:00:00"/>
        <d v="1996-05-07T00:00:00"/>
        <d v="1995-05-24T00:00:00"/>
        <d v="1996-02-01T00:00:00"/>
        <d v="1995-08-03T00:00:00"/>
        <d v="1995-03-28T00:00:00"/>
        <d v="1995-12-04T00:00:00"/>
        <d v="1996-01-16T00:00:00"/>
        <d v="1995-02-14T00:00:00"/>
        <d v="1996-04-30T00:00:00"/>
        <d v="1995-12-12T00:00:00"/>
        <d v="1995-09-05T00:00:00"/>
        <d v="1995-06-30T00:00:00"/>
        <d v="1996-05-06T00:00:00"/>
        <d v="1995-07-07T00:00:00"/>
        <d v="1994-10-03T00:00:00"/>
        <d v="1996-05-22T00:00:00"/>
        <d v="1994-12-30T00:00:00"/>
        <d v="1995-04-03T00:00:00"/>
        <d v="1996-05-29T00:00:00"/>
        <d v="1994-11-11T00:00:00"/>
        <d v="1996-03-04T00:00:00"/>
        <d v="1995-07-11T00:00:00"/>
        <d v="1995-08-10T00:00:00"/>
        <d v="1995-08-30T00:00:00"/>
        <d v="1995-10-27T00:00:00"/>
        <d v="1996-02-07T00:00:00"/>
        <d v="1994-10-25T00:00:00"/>
        <d v="1995-01-11T00:00:00"/>
        <d v="1994-10-24T00:00:00"/>
        <d v="1996-02-14T00:00:00"/>
        <d v="1996-05-20T00:00:00"/>
        <d v="1995-07-04T00:00:00"/>
        <d v="1995-12-25T00:00:00"/>
        <d v="1995-12-13T00:00:00"/>
        <d v="1994-09-09T00:00:00"/>
        <d v="1995-02-07T00:00:00"/>
        <d v="1994-11-28T00:00:00"/>
        <d v="1995-01-19T00:00:00"/>
        <d v="1995-02-22T00:00:00"/>
        <d v="1996-05-30T00:00:00"/>
        <d v="1995-05-25T00:00:00"/>
        <d v="1996-05-08T00:00:00"/>
        <d v="1994-10-18T00:00:00"/>
        <d v="1995-06-29T00:00:00"/>
        <d v="1996-01-30T00:00:00"/>
        <d v="1994-08-25T00:00:00"/>
        <d v="1996-04-09T00:00:00"/>
        <d v="1995-02-03T00:00:00"/>
        <d v="1994-10-10T00:00:00"/>
        <d v="1996-02-22T00:00:00"/>
        <d v="1995-01-30T00:00:00"/>
        <d v="1995-04-11T00:00:00"/>
        <d v="1996-04-12T00:00:00"/>
        <d v="1996-04-01T00:00:00"/>
        <d v="1996-04-23T00:00:00"/>
        <d v="1995-07-31T00:00:00"/>
        <d v="1995-10-05T00:00:00"/>
        <d v="1995-11-06T00:00:00"/>
        <d v="1995-07-27T00:00:00"/>
        <d v="1996-01-10T00:00:00"/>
        <d v="1995-07-18T00:00:00"/>
        <d v="1995-09-25T00:00:00"/>
        <d v="1996-02-19T00:00:00"/>
        <d v="1995-10-26T00:00:00"/>
        <d v="1996-05-24T00:00:00"/>
        <d v="1995-10-10T00:00:00"/>
        <d v="1995-08-09T00:00:00"/>
        <d v="1994-12-13T00:00:00"/>
        <d v="1995-12-29T00:00:00"/>
        <d v="1995-02-21T00:00:00"/>
        <d v="1996-01-08T00:00:00"/>
        <d v="1994-12-28T00:00:00"/>
        <d v="1995-03-14T00:00:00"/>
        <d v="1996-04-08T00:00:00"/>
        <d v="1996-02-27T00:00:00"/>
        <d v="1995-06-08T00:00:00"/>
        <d v="1995-09-08T00:00:00"/>
        <d v="1996-01-02T00:00:00"/>
        <d v="1995-11-09T00:00:00"/>
        <d v="1995-11-08T00:00:00"/>
        <d v="1994-08-26T00:00:00"/>
        <d v="1995-11-30T00:00:00"/>
        <d v="1995-12-26T00:00:00"/>
        <d v="1995-03-06T00:00:00"/>
        <d v="1994-08-15T00:00:00"/>
        <d v="1995-03-13T00:00:00"/>
        <d v="1996-02-28T00:00:00"/>
        <d v="1995-01-12T00:00:00"/>
        <d v="1995-02-09T00:00:00"/>
        <d v="1996-01-03T00:00:00"/>
        <d v="1995-07-24T00:00:00"/>
        <d v="1995-09-20T00:00:00"/>
        <d v="1994-11-16T00:00:00"/>
        <d v="1995-09-04T00:00:00"/>
        <d v="1995-05-15T00:00:00"/>
        <d v="1994-09-16T00:00:00"/>
        <d v="1994-11-17T00:00:00"/>
        <d v="1995-02-10T00:00:00"/>
        <d v="1995-07-19T00:00:00"/>
        <d v="1995-05-02T00:00:00"/>
        <d v="1995-12-15T00:00:00"/>
        <d v="1996-01-25T00:00:00"/>
        <d v="1996-04-03T00:00:00"/>
        <d v="1996-04-19T00:00:00"/>
        <d v="1995-12-21T00:00:00"/>
        <d v="1995-03-15T00:00:00"/>
        <d v="1995-04-07T00:00:00"/>
        <d v="1995-04-24T00:00:00"/>
        <d v="1996-03-12T00:00:00"/>
        <d v="1996-02-06T00:00:00"/>
        <d v="1995-03-01T00:00:00"/>
        <d v="1995-02-15T00:00:00"/>
        <d v="1995-01-06T00:00:00"/>
        <d v="1995-03-08T00:00:00"/>
        <d v="1995-03-21T00:00:00"/>
        <d v="1995-06-26T00:00:00"/>
        <d v="1995-03-09T00:00:00"/>
        <d v="1994-10-20T00:00:00"/>
        <d v="1995-11-21T00:00:00"/>
        <d v="1994-11-03T00:00:00"/>
        <d v="1996-03-26T00:00:00"/>
        <d v="1996-03-21T00:00:00"/>
        <d v="1995-03-03T00:00:00"/>
        <d v="1994-12-26T00:00:00"/>
        <d v="1995-07-28T00:00:00"/>
        <d v="1995-12-07T00:00:00"/>
        <d v="1995-11-23T00:00:00"/>
        <d v="1996-04-18T00:00:00"/>
        <d v="1995-03-16T00:00:00"/>
        <d v="1995-04-19T00:00:00"/>
        <d v="1995-05-04T00:00:00"/>
        <d v="1995-11-10T00:00:00"/>
        <d v="1994-12-06T00:00:00"/>
        <d v="1995-07-14T00:00:00"/>
        <d v="1995-01-16T00:00:00"/>
        <d v="1995-05-23T00:00:00"/>
        <d v="1995-08-08T00:00:00"/>
        <d v="1996-01-04T00:00:00"/>
        <d v="1996-01-24T00:00:00"/>
        <d v="1994-09-05T00:00:00"/>
        <d v="1994-08-10T00:00:00"/>
        <d v="1994-08-08T00:00:00"/>
        <d v="1996-01-31T00:00:00"/>
        <d v="1995-01-23T00:00:00"/>
        <d v="1995-06-21T00:00:00"/>
        <d v="1996-03-27T00:00:00"/>
        <d v="1995-05-09T00:00:00"/>
        <d v="1994-11-07T00:00:00"/>
        <d v="1995-08-29T00:00:00"/>
        <d v="1995-09-12T00:00:00"/>
        <d v="1996-05-13T00:00:00"/>
        <d v="1995-11-13T00:00:00"/>
        <d v="1995-02-27T00:00:00"/>
        <d v="1995-05-12T00:00:00"/>
        <d v="1995-10-30T00:00:00"/>
        <d v="1995-09-26T00:00:00"/>
        <d v="1995-05-31T00:00:00"/>
        <d v="1994-08-16T00:00:00"/>
        <d v="1995-09-22T00:00:00"/>
        <d v="1994-10-27T00:00:00"/>
        <d v="1995-04-25T00:00:00"/>
        <d v="1996-03-08T00:00:00"/>
        <d v="1995-12-14T00:00:00"/>
        <d v="1996-03-01T00:00:00"/>
        <d v="1995-05-03T00:00:00"/>
        <d v="1994-12-01T00:00:00"/>
        <d v="1996-03-14T00:00:00"/>
        <d v="1994-12-02T00:00:00"/>
        <d v="1995-10-02T00:00:00"/>
        <d v="1996-05-23T00:00:00"/>
        <d v="1994-09-19T00:00:00"/>
        <d v="1995-04-06T00:00:00"/>
        <d v="1995-07-25T00:00:00"/>
        <d v="1996-03-13T00:00:00"/>
        <d v="1996-04-10T00:00:00"/>
        <d v="1994-08-18T00:00:00"/>
        <d v="1995-03-30T00:00:00"/>
        <d v="1994-09-15T00:00:00"/>
        <d v="1995-02-20T00:00:00"/>
        <d v="1994-10-07T00:00:00"/>
        <d v="1995-03-17T00:00:00"/>
        <d v="1995-09-06T00:00:00"/>
        <d v="1996-02-21T00:00:00"/>
        <d v="1994-08-19T00:00:00"/>
        <d v="1996-05-15T00:00:00"/>
        <d v="1995-06-28T00:00:00"/>
        <d v="1996-04-05T00:00:00"/>
        <d v="1995-08-22T00:00:00"/>
        <d v="1995-05-26T00:00:00"/>
        <d v="1995-08-23T00:00:00"/>
        <d v="1995-09-07T00:00:00"/>
        <d v="1996-02-13T00:00:00"/>
        <d v="1996-01-05T00:00:00"/>
        <d v="1994-10-11T00:00:00"/>
        <d v="1996-01-29T00:00:00"/>
        <d v="1994-08-09T00:00:00"/>
        <d v="1995-05-19T00:00:00"/>
        <d v="1995-05-18T00:00:00"/>
        <d v="1994-11-15T00:00:00"/>
        <d v="1995-07-20T00:00:00"/>
        <d v="1995-02-16T00:00:00"/>
        <d v="1995-12-27T00:00:00"/>
        <d v="1995-03-02T00:00:00"/>
        <d v="1995-01-20T00:00:00"/>
        <d v="1994-11-10T00:00:00"/>
        <d v="1994-09-30T00:00:00"/>
        <d v="1994-09-23T00:00:00"/>
        <d v="1995-04-04T00:00:00"/>
        <d v="1994-11-24T00:00:00"/>
        <d v="1995-06-05T00:00:00"/>
        <d v="1996-01-01T00:00:00"/>
        <d v="1995-03-20T00:00:00"/>
        <d v="1994-08-29T00:00:00"/>
        <d v="1995-10-17T00:00:00"/>
        <d v="1995-06-13T00:00:00"/>
        <d v="1994-11-25T00:00:00"/>
        <d v="1995-11-16T00:00:00"/>
        <d v="1995-01-13T00:00:00"/>
        <d v="1995-09-21T00:00:00"/>
        <d v="1994-12-08T00:00:00"/>
        <d v="1995-08-16T00:00:00"/>
        <d v="1995-10-06T00:00:00"/>
        <d v="1994-11-14T00:00:00"/>
        <d v="1995-02-17T00:00:00"/>
        <d v="1994-11-30T00:00:00"/>
        <d v="1995-03-22T00:00:00"/>
        <d v="1995-12-05T00:00:00"/>
        <d v="1996-03-19T00:00:00"/>
        <d v="1994-12-07T00:00:00"/>
        <d v="1995-12-01T00:00:00"/>
        <d v="1995-09-19T00:00:00"/>
        <d v="1995-09-15T00:00:00"/>
        <d v="1995-09-27T00:00:00"/>
        <d v="1996-03-07T00:00:00"/>
        <d v="1994-10-05T00:00:00"/>
        <d v="1995-12-06T00:00:00"/>
        <d v="1996-03-05T00:00:00"/>
        <d v="1995-10-20T00:00:00"/>
        <d v="1995-01-10T00:00:00"/>
        <d v="1994-08-11T00:00:00"/>
        <d v="1995-09-29T00:00:00"/>
        <d v="1994-12-22T00:00:00"/>
        <d v="1995-01-04T00:00:00"/>
        <d v="1995-04-17T00:00:00"/>
        <d v="1995-11-29T00:00:00"/>
        <d v="1996-03-06T00:00:00"/>
        <d v="1995-09-28T00:00:00"/>
        <d v="1996-04-16T00:00:00"/>
        <d v="1994-12-21T00:00:00"/>
        <d v="1995-06-27T00:00:00"/>
        <d v="1996-02-02T00:00:00"/>
        <d v="1995-06-07T00:00:00"/>
        <d v="1994-08-31T00:00:00"/>
        <d v="1995-07-21T00:00:00"/>
        <d v="1995-07-17T00:00:00"/>
        <d v="1994-08-04T00:00:00"/>
        <d v="1996-02-26T00:00:00"/>
        <d v="1994-11-18T00:00:00"/>
        <d v="1995-11-14T00:00:00"/>
        <d v="1995-04-20T00:00:00"/>
        <d v="1994-09-27T00:00:00"/>
        <d v="1994-08-24T00:00:00"/>
        <d v="1995-04-28T00:00:00"/>
        <d v="1996-05-03T00:00:00"/>
        <d v="1995-03-10T00:00:00"/>
        <d v="1995-08-25T00:00:00"/>
        <d v="1994-12-16T00:00:00"/>
        <d v="1994-12-19T00:00:00"/>
        <d v="1994-09-06T00:00:00"/>
        <d v="1994-08-05T00:00:00"/>
        <d v="1995-06-16T00:00:00"/>
        <d v="1995-08-15T00:00:00"/>
        <d v="1995-12-28T00:00:00"/>
        <d v="1995-07-03T00:00:00"/>
        <d v="1995-05-29T00:00:00"/>
        <d v="1994-09-02T00:00:00"/>
        <d v="1995-07-06T00:00:00"/>
        <d v="1994-10-31T00:00:00"/>
        <d v="1995-05-10T00:00:00"/>
        <d v="1995-02-23T00:00:00"/>
        <d v="1995-06-06T00:00:00"/>
        <d v="1996-04-17T00:00:00"/>
        <d v="1994-10-04T00:00:00"/>
        <d v="1995-02-24T00:00:00"/>
        <d v="1995-01-26T00:00:00"/>
        <d v="1994-10-06T00:00:00"/>
        <d v="1995-12-11T00:00:00"/>
        <d v="1995-06-09T00:00:00"/>
        <d v="1995-10-24T00:00:00"/>
        <d v="1994-09-26T00:00:00"/>
        <d v="1995-05-05T00:00:00"/>
        <d v="1995-10-13T00:00:00"/>
        <d v="1995-02-28T00:00:00"/>
        <d v="1995-08-24T00:00:00"/>
        <d v="1994-11-22T00:00:00"/>
        <d v="1995-11-07T00:00:00"/>
        <d v="1994-10-19T00:00:00"/>
        <d v="1995-08-01T00:00:00"/>
        <d v="1995-05-16T00:00:00"/>
        <d v="1994-12-29T00:00:00"/>
        <d v="1995-05-01T00:00:00"/>
        <d v="1995-05-30T00:00:00"/>
        <d v="1994-11-02T00:00:00"/>
        <d v="1994-12-09T00:00:00"/>
        <d v="1995-03-29T00:00:00"/>
        <d v="1996-01-12T00:00:00"/>
        <d v="1996-05-28T00:00:00"/>
        <d v="1994-11-04T00:00:00"/>
        <d v="1994-12-14T00:00:00"/>
        <d v="1995-05-22T00:00:00"/>
        <d v="1994-10-12T00:00:00"/>
        <d v="1995-08-11T00:00:00"/>
        <d v="1996-02-16T00:00:00"/>
        <d v="1994-11-23T00:00:00"/>
        <d v="1996-04-25T00:00:00"/>
        <d v="1994-09-08T00:00:00"/>
        <d v="1995-04-27T00:00:00"/>
        <d v="1995-09-18T00:00:00"/>
        <d v="1994-12-15T00:00:00"/>
        <d v="1995-04-12T00:00:00"/>
        <d v="1994-11-01T00:00:00"/>
        <d v="1995-01-02T00:00:00"/>
        <d v="1994-11-21T00:00:00"/>
        <d v="1995-08-17T00:00:00"/>
        <d v="1995-03-27T00:00:00"/>
        <d v="1995-02-13T00:00:00"/>
        <d v="1995-07-12T00:00:00"/>
        <d v="1995-01-31T00:00:00"/>
        <d v="1995-05-08T00:00:00"/>
        <d v="1994-10-14T00:00:00"/>
        <d v="1994-09-12T00:00:00"/>
        <d v="1995-09-14T00:00:00"/>
        <d v="1994-09-13T00:00:00"/>
        <d v="1995-02-08T00:00:00"/>
        <d v="1995-11-28T00:00:00"/>
        <d v="1994-08-22T00:00:00"/>
        <d v="1995-03-07T00:00:00"/>
        <d v="1994-09-22T00:00:00"/>
        <d v="1995-06-12T00:00:00"/>
        <d v="1994-08-30T00:00:00"/>
        <d v="1995-03-23T00:00:00"/>
        <d v="1996-01-09T00:00:00"/>
        <d v="1995-02-02T00:00:00"/>
        <d v="1994-09-21T00:00:00"/>
        <d v="1995-10-09T00:00:00"/>
        <d v="1995-06-22T00:00:00"/>
        <d v="1995-08-04T00:00:00"/>
        <d v="1995-12-22T00:00:00"/>
        <d v="1994-08-23T00:00:00"/>
        <d v="1995-12-19T00:00:00"/>
        <d v="1995-11-15T00:00:00"/>
        <d v="1995-06-15T00:00:00"/>
        <d v="1994-11-08T00:00:00"/>
        <d v="1995-04-14T00:00:00"/>
        <d v="1994-08-12T00:00:00"/>
        <m/>
      </sharedItems>
      <fieldGroup par="13" base="8">
        <rangePr groupBy="months" startDate="1994-08-04T00:00:00" endDate="1996-06-0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6/1996"/>
        </groupItems>
      </fieldGroup>
    </cacheField>
    <cacheField name="UnitPrice" numFmtId="0">
      <sharedItems containsString="0" containsBlank="1" containsNumber="1" minValue="2" maxValue="263.5"/>
    </cacheField>
    <cacheField name="Quantity" numFmtId="0">
      <sharedItems containsString="0" containsBlank="1" containsNumber="1" containsInteger="1" minValue="1" maxValue="130"/>
    </cacheField>
    <cacheField name="SubTotal" numFmtId="0">
      <sharedItems containsString="0" containsBlank="1" containsNumber="1" minValue="4.8" maxValue="15810"/>
    </cacheField>
    <cacheField name="Quarters" numFmtId="0" databaseField="0">
      <fieldGroup base="8">
        <rangePr groupBy="quarters" startDate="1994-08-04T00:00:00" endDate="1996-06-06T00:00:00"/>
        <groupItems count="6">
          <s v="&lt;8/4/1994"/>
          <s v="Qtr1"/>
          <s v="Qtr2"/>
          <s v="Qtr3"/>
          <s v="Qtr4"/>
          <s v="&gt;6/6/1996"/>
        </groupItems>
      </fieldGroup>
    </cacheField>
    <cacheField name="Years" numFmtId="0" databaseField="0">
      <fieldGroup base="8">
        <rangePr groupBy="years" startDate="1994-08-04T00:00:00" endDate="1996-06-06T00:00:00"/>
        <groupItems count="5">
          <s v="&lt;8/4/1994"/>
          <s v="1994"/>
          <s v="1995"/>
          <s v="1996"/>
          <s v="&gt;6/6/199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2000"/>
    <n v="0.21"/>
    <n v="3"/>
    <n v="420"/>
    <n v="2420"/>
    <n v="806.66666666666663"/>
  </r>
  <r>
    <x v="1"/>
    <n v="450"/>
    <n v="0.25"/>
    <n v="3"/>
    <n v="112.5"/>
    <n v="562.5"/>
    <n v="187.5"/>
  </r>
  <r>
    <x v="2"/>
    <n v="975"/>
    <n v="0.27"/>
    <n v="3"/>
    <n v="263.25"/>
    <n v="1238.25"/>
    <n v="412.75"/>
  </r>
  <r>
    <x v="3"/>
    <n v="1500"/>
    <n v="0.15"/>
    <n v="3"/>
    <n v="225"/>
    <n v="1725"/>
    <n v="575"/>
  </r>
  <r>
    <x v="4"/>
    <n v="780"/>
    <n v="0.25"/>
    <n v="3"/>
    <n v="195"/>
    <n v="975"/>
    <n v="3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x v="0"/>
    <s v="XY Solutions"/>
    <s v="S77782"/>
    <s v="Opening Balance"/>
    <n v="5100"/>
    <s v="A"/>
    <x v="0"/>
    <s v="BS-500"/>
    <d v="2011-03-02T00:00:00"/>
  </r>
  <r>
    <x v="1"/>
    <s v="IS Communications"/>
    <s v="Invoice EXP22"/>
    <s v="Internet Service Provider"/>
    <n v="179"/>
    <s v="A"/>
    <x v="0"/>
    <s v="IS-380"/>
    <d v="2011-03-31T00:00:00"/>
  </r>
  <r>
    <x v="2"/>
    <s v="Newscorp"/>
    <s v="I381119"/>
    <s v="Subscriptions"/>
    <n v="478"/>
    <s v="A"/>
    <x v="0"/>
    <s v="IS-375"/>
    <d v="2011-04-01T00:00:00"/>
  </r>
  <r>
    <x v="3"/>
    <s v="EAG Brokers"/>
    <s v="Debit Order"/>
    <s v="Insurance"/>
    <n v="340"/>
    <s v="A"/>
    <x v="0"/>
    <s v="IS-340"/>
    <d v="2011-03-05T00:00:00"/>
  </r>
  <r>
    <x v="4"/>
    <s v="Capital Bank"/>
    <s v="Bank Statement"/>
    <s v="Service Fees"/>
    <n v="50"/>
    <s v="A"/>
    <x v="0"/>
    <s v="IS-315"/>
    <d v="2011-03-15T00:00:00"/>
  </r>
  <r>
    <x v="4"/>
    <s v="Capital Bank"/>
    <s v="Bank Statement"/>
    <s v="Service Fees"/>
    <n v="35"/>
    <s v="A"/>
    <x v="1"/>
    <s v="IS-315"/>
    <d v="2011-03-15T00:00:00"/>
  </r>
  <r>
    <x v="4"/>
    <s v="IAS Accountants"/>
    <s v="Invoice"/>
    <s v="Bookkeeping"/>
    <n v="1000"/>
    <s v="A"/>
    <x v="0"/>
    <s v="IS-305"/>
    <d v="2011-04-02T00:00:00"/>
  </r>
  <r>
    <x v="4"/>
    <s v="Interflora"/>
    <s v="Cash"/>
    <s v="Flowers"/>
    <n v="90"/>
    <s v="A"/>
    <x v="2"/>
    <s v="IS-345"/>
    <d v="2011-03-15T00:00:00"/>
  </r>
  <r>
    <x v="5"/>
    <s v="QQ International"/>
    <s v="TR6998"/>
    <s v="Parking"/>
    <n v="200"/>
    <s v="A"/>
    <x v="0"/>
    <s v="IS-390"/>
    <d v="2011-03-18T00:00:00"/>
  </r>
  <r>
    <x v="6"/>
    <s v="Example (Pty) Ltd"/>
    <s v="Transfer"/>
    <s v="Inter Account Transfer"/>
    <n v="-15000"/>
    <s v="E"/>
    <x v="1"/>
    <s v="BS-399"/>
    <d v="2011-03-20T00:00:00"/>
  </r>
  <r>
    <x v="6"/>
    <s v="Example (Pty) Ltd"/>
    <s v="Transfer"/>
    <s v="Inter Account Transfer"/>
    <n v="15000"/>
    <s v="E"/>
    <x v="0"/>
    <s v="BS-399"/>
    <d v="2011-03-20T00:00:00"/>
  </r>
  <r>
    <x v="7"/>
    <s v="Example (Pty) Ltd"/>
    <s v="Payroll"/>
    <s v="Salaries"/>
    <n v="33000"/>
    <s v="E"/>
    <x v="1"/>
    <s v="IS-365"/>
    <d v="2011-03-26T00:00:00"/>
  </r>
  <r>
    <x v="7"/>
    <s v="HP Finance"/>
    <s v="Debit Order"/>
    <s v="Capital repayment"/>
    <n v="220"/>
    <s v="E"/>
    <x v="0"/>
    <s v="BS-700"/>
    <d v="2011-03-26T00:00:00"/>
  </r>
  <r>
    <x v="7"/>
    <s v="HP Finance"/>
    <s v="Debit Order"/>
    <s v="Interest paid"/>
    <n v="100"/>
    <s v="E"/>
    <x v="0"/>
    <s v="IS-500"/>
    <d v="2011-03-26T00:00:00"/>
  </r>
  <r>
    <x v="7"/>
    <s v="PR Properties"/>
    <s v="Debit Order"/>
    <s v="Rent"/>
    <n v="6400"/>
    <s v="A"/>
    <x v="0"/>
    <s v="IS-350"/>
    <d v="2011-03-26T00:00:00"/>
  </r>
  <r>
    <x v="8"/>
    <s v="Example (Pty) Ltd"/>
    <s v="Bank Statement"/>
    <s v="Petty Cash Reimbursement"/>
    <n v="100"/>
    <s v="E"/>
    <x v="0"/>
    <s v="BS-399"/>
    <d v="2011-03-31T00:00:00"/>
  </r>
  <r>
    <x v="8"/>
    <s v="Example (Pty) Ltd"/>
    <s v="Bank Statement"/>
    <s v="Petty Cash Reimbursement"/>
    <n v="-100"/>
    <s v="E"/>
    <x v="2"/>
    <s v="BS-399"/>
    <d v="2011-03-31T00:00:00"/>
  </r>
  <r>
    <x v="9"/>
    <s v="IS Communications"/>
    <s v="Invoice EXP23"/>
    <s v="Internet Service Provider"/>
    <n v="179"/>
    <s v="A"/>
    <x v="0"/>
    <s v="IS-380"/>
    <d v="2011-05-01T00:00:00"/>
  </r>
  <r>
    <x v="10"/>
    <s v="EAG Brokers"/>
    <s v="Debit Order"/>
    <s v="Insurance"/>
    <n v="340"/>
    <s v="A"/>
    <x v="0"/>
    <s v="IS-340"/>
    <d v="2011-04-05T00:00:00"/>
  </r>
  <r>
    <x v="11"/>
    <s v="Interflora"/>
    <s v="Cash"/>
    <s v="Flowers"/>
    <n v="87"/>
    <s v="A"/>
    <x v="2"/>
    <s v="IS-345"/>
    <d v="2011-04-12T00:00:00"/>
  </r>
  <r>
    <x v="12"/>
    <s v="Capital Bank"/>
    <s v="Bank Statement"/>
    <s v="Service Fees"/>
    <n v="80"/>
    <s v="A"/>
    <x v="0"/>
    <s v="IS-315"/>
    <d v="2011-04-15T00:00:00"/>
  </r>
  <r>
    <x v="12"/>
    <s v="Capital Bank"/>
    <s v="Bank Statement"/>
    <s v="Service Fees"/>
    <n v="35"/>
    <s v="A"/>
    <x v="1"/>
    <s v="IS-315"/>
    <d v="2011-04-15T00:00:00"/>
  </r>
  <r>
    <x v="12"/>
    <s v="IAS Accountants"/>
    <s v="Invoice"/>
    <s v="Bookkeeping"/>
    <n v="1000"/>
    <s v="A"/>
    <x v="0"/>
    <s v="IS-305"/>
    <d v="2011-05-03T00:00:00"/>
  </r>
  <r>
    <x v="13"/>
    <s v="Example (Pty) Ltd"/>
    <s v="Transfer"/>
    <s v="Inter Account Transfer"/>
    <n v="-20000"/>
    <s v="E"/>
    <x v="1"/>
    <s v="BS-399"/>
    <d v="2011-04-20T00:00:00"/>
  </r>
  <r>
    <x v="13"/>
    <s v="Example (Pty) Ltd"/>
    <s v="Transfer"/>
    <s v="Inter Account Transfer"/>
    <n v="20000"/>
    <s v="E"/>
    <x v="0"/>
    <s v="BS-399"/>
    <d v="2011-04-20T00:00:00"/>
  </r>
  <r>
    <x v="14"/>
    <s v="Inland Revenue"/>
    <s v="Return"/>
    <s v="Sales Tax"/>
    <n v="1300"/>
    <s v="E"/>
    <x v="0"/>
    <s v="BS-600"/>
    <d v="2011-04-25T00:00:00"/>
  </r>
  <r>
    <x v="15"/>
    <s v="Example (Pty) Ltd"/>
    <s v="Payroll"/>
    <s v="Salaries"/>
    <n v="20000"/>
    <s v="E"/>
    <x v="1"/>
    <s v="IS-365"/>
    <d v="2011-04-26T00:00:00"/>
  </r>
  <r>
    <x v="15"/>
    <s v="Furniture City"/>
    <s v="Invoice"/>
    <s v="Furniture"/>
    <n v="3000"/>
    <s v="A"/>
    <x v="0"/>
    <s v="BS-100"/>
    <d v="2011-05-26T00:00:00"/>
  </r>
  <r>
    <x v="15"/>
    <s v="HP Finance"/>
    <s v="Debit Order"/>
    <s v="Capital repayment"/>
    <n v="220"/>
    <s v="E"/>
    <x v="0"/>
    <s v="BS-700"/>
    <d v="2011-04-26T00:00:00"/>
  </r>
  <r>
    <x v="15"/>
    <s v="HP Finance"/>
    <s v="Debit Order"/>
    <s v="Interest paid"/>
    <n v="100"/>
    <s v="E"/>
    <x v="0"/>
    <s v="IS-500"/>
    <d v="2011-04-26T00:00:00"/>
  </r>
  <r>
    <x v="15"/>
    <s v="PR Properties"/>
    <s v="Debit Order"/>
    <s v="Rent"/>
    <n v="6400"/>
    <s v="A"/>
    <x v="0"/>
    <s v="IS-350"/>
    <d v="2011-04-26T00:00:00"/>
  </r>
  <r>
    <x v="16"/>
    <s v="GF Supplies"/>
    <s v="IN1179"/>
    <s v="Consumables"/>
    <n v="41"/>
    <s v="A"/>
    <x v="2"/>
    <s v="IS-325"/>
    <d v="2011-05-29T00:00:00"/>
  </r>
  <r>
    <x v="17"/>
    <s v="Example (Pty) Ltd"/>
    <s v="Bank Statement"/>
    <s v="Petty Cash Reimbursement"/>
    <n v="100"/>
    <s v="E"/>
    <x v="0"/>
    <s v="BS-399"/>
    <d v="2011-04-30T00:00:00"/>
  </r>
  <r>
    <x v="17"/>
    <s v="Example (Pty) Ltd"/>
    <s v="Bank Statement"/>
    <s v="Petty Cash Reimbursement"/>
    <n v="-100"/>
    <s v="E"/>
    <x v="2"/>
    <s v="BS-399"/>
    <d v="2011-04-30T00:00:00"/>
  </r>
  <r>
    <x v="18"/>
    <s v="IS Communications"/>
    <s v="Invoice EXP24"/>
    <s v="Internet Service Provider"/>
    <n v="179"/>
    <s v="A"/>
    <x v="0"/>
    <s v="IS-380"/>
    <d v="2011-05-31T00:00:00"/>
  </r>
  <r>
    <x v="18"/>
    <s v="Training Inc"/>
    <s v="Invoice"/>
    <s v="Course"/>
    <n v="220"/>
    <s v="A"/>
    <x v="0"/>
    <s v="IS-385"/>
    <d v="2011-05-31T00:00:00"/>
  </r>
  <r>
    <x v="19"/>
    <s v="EAG Brokers"/>
    <s v="Debit Order"/>
    <s v="Insurance"/>
    <n v="340"/>
    <s v="A"/>
    <x v="0"/>
    <s v="IS-340"/>
    <d v="2011-05-05T00:00:00"/>
  </r>
  <r>
    <x v="20"/>
    <s v="City Lodge"/>
    <s v="S50037"/>
    <s v="Accommodation"/>
    <n v="563"/>
    <s v="A"/>
    <x v="0"/>
    <s v="IS-390"/>
    <d v="2011-05-07T00:00:00"/>
  </r>
  <r>
    <x v="20"/>
    <s v="Waltons"/>
    <s v="Invoice"/>
    <s v="Stationery"/>
    <n v="982"/>
    <s v="A"/>
    <x v="0"/>
    <s v="IS-370"/>
    <d v="2011-06-06T00:00:00"/>
  </r>
  <r>
    <x v="21"/>
    <s v="Capital Bank"/>
    <s v="Bank Statement"/>
    <s v="Service Fees"/>
    <n v="80"/>
    <s v="A"/>
    <x v="0"/>
    <s v="IS-315"/>
    <d v="2011-05-15T00:00:00"/>
  </r>
  <r>
    <x v="21"/>
    <s v="Capital Bank"/>
    <s v="Bank Statement"/>
    <s v="Service Fees"/>
    <n v="35"/>
    <s v="A"/>
    <x v="1"/>
    <s v="IS-315"/>
    <d v="2011-05-15T00:00:00"/>
  </r>
  <r>
    <x v="21"/>
    <s v="IAS Accountants"/>
    <s v="Invoice"/>
    <s v="Bookkeeping"/>
    <n v="1000"/>
    <s v="A"/>
    <x v="0"/>
    <s v="IS-305"/>
    <d v="2011-06-02T00:00:00"/>
  </r>
  <r>
    <x v="22"/>
    <s v="Example (Pty) Ltd"/>
    <s v="Transfer"/>
    <s v="Inter Account Transfer"/>
    <n v="-20000"/>
    <s v="E"/>
    <x v="1"/>
    <s v="BS-399"/>
    <d v="2011-05-20T00:00:00"/>
  </r>
  <r>
    <x v="22"/>
    <s v="Example (Pty) Ltd"/>
    <s v="Transfer"/>
    <s v="Inter Account Transfer"/>
    <n v="20000"/>
    <s v="E"/>
    <x v="0"/>
    <s v="BS-399"/>
    <d v="2011-05-20T00:00:00"/>
  </r>
  <r>
    <x v="23"/>
    <s v="Example (Pty) Ltd"/>
    <s v="Payroll"/>
    <s v="Salaries"/>
    <n v="20000"/>
    <s v="E"/>
    <x v="1"/>
    <s v="IS-365"/>
    <d v="2011-05-26T00:00:00"/>
  </r>
  <r>
    <x v="23"/>
    <s v="HP Finance"/>
    <s v="Debit Order"/>
    <s v="Capital repayment"/>
    <n v="220"/>
    <s v="E"/>
    <x v="0"/>
    <s v="BS-700"/>
    <d v="2011-05-26T00:00:00"/>
  </r>
  <r>
    <x v="23"/>
    <s v="HP Finance"/>
    <s v="Debit Order"/>
    <s v="Interest paid"/>
    <n v="100"/>
    <s v="E"/>
    <x v="0"/>
    <s v="IS-500"/>
    <d v="2011-05-26T00:00:00"/>
  </r>
  <r>
    <x v="23"/>
    <s v="PR Properties"/>
    <s v="Debit Order"/>
    <s v="Rent"/>
    <n v="6400"/>
    <s v="A"/>
    <x v="0"/>
    <s v="IS-350"/>
    <d v="2011-05-26T00:00:00"/>
  </r>
  <r>
    <x v="24"/>
    <s v="Interflora"/>
    <s v="Cash"/>
    <s v="Flowers"/>
    <n v="65"/>
    <s v="A"/>
    <x v="2"/>
    <s v="IS-345"/>
    <d v="2011-05-29T00:00:00"/>
  </r>
  <r>
    <x v="25"/>
    <s v="Example (Pty) Ltd"/>
    <s v="Bank Statement"/>
    <s v="Petty Cash Reimbursement"/>
    <n v="100"/>
    <s v="E"/>
    <x v="0"/>
    <s v="BS-399"/>
    <d v="2011-05-31T00:00:00"/>
  </r>
  <r>
    <x v="25"/>
    <s v="Example (Pty) Ltd"/>
    <s v="Bank Statement"/>
    <s v="Petty Cash Reimbursement"/>
    <n v="-100"/>
    <s v="E"/>
    <x v="2"/>
    <s v="BS-399"/>
    <d v="2011-05-31T00:00:00"/>
  </r>
  <r>
    <x v="26"/>
    <s v="IS Communications"/>
    <s v="Invoice EXP25"/>
    <s v="Internet Service Provider"/>
    <n v="179"/>
    <s v="A"/>
    <x v="0"/>
    <s v="IS-380"/>
    <d v="2011-07-01T00:00:00"/>
  </r>
  <r>
    <x v="27"/>
    <s v="EAG Brokers"/>
    <s v="Debit Order"/>
    <s v="Insurance"/>
    <n v="340"/>
    <s v="A"/>
    <x v="0"/>
    <s v="IS-340"/>
    <d v="2011-06-05T00:00:00"/>
  </r>
  <r>
    <x v="28"/>
    <s v="Capital Bank"/>
    <s v="Bank Statement"/>
    <s v="Service Fees"/>
    <n v="80"/>
    <s v="A"/>
    <x v="0"/>
    <s v="IS-315"/>
    <d v="2011-06-15T00:00:00"/>
  </r>
  <r>
    <x v="28"/>
    <s v="Capital Bank"/>
    <s v="Bank Statement"/>
    <s v="Service Fees"/>
    <n v="35"/>
    <s v="A"/>
    <x v="1"/>
    <s v="IS-315"/>
    <d v="2011-06-15T00:00:00"/>
  </r>
  <r>
    <x v="28"/>
    <s v="IAS Accountants"/>
    <s v="Invoice"/>
    <s v="Bookkeeping"/>
    <n v="1000"/>
    <s v="A"/>
    <x v="0"/>
    <s v="IS-305"/>
    <d v="2011-07-03T00:00:00"/>
  </r>
  <r>
    <x v="29"/>
    <s v="Example (Pty) Ltd"/>
    <s v="Transfer"/>
    <s v="Inter Account Transfer"/>
    <n v="-20000"/>
    <s v="E"/>
    <x v="1"/>
    <s v="BS-399"/>
    <d v="2011-06-20T00:00:00"/>
  </r>
  <r>
    <x v="29"/>
    <s v="Example (Pty) Ltd"/>
    <s v="Transfer"/>
    <s v="Inter Account Transfer"/>
    <n v="20000"/>
    <s v="E"/>
    <x v="0"/>
    <s v="BS-399"/>
    <d v="2011-06-20T00:00:00"/>
  </r>
  <r>
    <x v="30"/>
    <s v="Interflora"/>
    <s v="Cash"/>
    <s v="Flowers"/>
    <n v="110"/>
    <s v="A"/>
    <x v="2"/>
    <s v="IS-345"/>
    <d v="2011-06-22T00:00:00"/>
  </r>
  <r>
    <x v="31"/>
    <s v="Inland Revenue"/>
    <s v="Return"/>
    <s v="Sales Tax"/>
    <n v="8700"/>
    <s v="E"/>
    <x v="0"/>
    <s v="BS-600"/>
    <d v="2011-06-25T00:00:00"/>
  </r>
  <r>
    <x v="32"/>
    <s v="Example (Pty) Ltd"/>
    <s v="Payroll"/>
    <s v="Salaries"/>
    <n v="20000"/>
    <s v="E"/>
    <x v="1"/>
    <s v="IS-365"/>
    <d v="2011-06-26T00:00:00"/>
  </r>
  <r>
    <x v="32"/>
    <s v="HP Finance"/>
    <s v="Debit Order"/>
    <s v="Capital repayment"/>
    <n v="220"/>
    <s v="E"/>
    <x v="0"/>
    <s v="BS-700"/>
    <d v="2011-06-26T00:00:00"/>
  </r>
  <r>
    <x v="32"/>
    <s v="HP Finance"/>
    <s v="Debit Order"/>
    <s v="Interest paid"/>
    <n v="100"/>
    <s v="E"/>
    <x v="0"/>
    <s v="IS-500"/>
    <d v="2011-06-26T00:00:00"/>
  </r>
  <r>
    <x v="32"/>
    <s v="PR Properties"/>
    <s v="Debit Order"/>
    <s v="Rent"/>
    <n v="6400"/>
    <s v="A"/>
    <x v="0"/>
    <s v="IS-350"/>
    <d v="2011-06-26T00:00:00"/>
  </r>
  <r>
    <x v="32"/>
    <s v="SA Airlines"/>
    <s v="SA11235"/>
    <s v="Travel"/>
    <n v="1782"/>
    <s v="A"/>
    <x v="0"/>
    <s v="IS-390"/>
    <d v="2011-06-26T00:00:00"/>
  </r>
  <r>
    <x v="33"/>
    <s v="Example (Pty) Ltd"/>
    <s v="Bank Statement"/>
    <s v="Petty Cash Reimbursement"/>
    <n v="100"/>
    <s v="E"/>
    <x v="0"/>
    <s v="BS-399"/>
    <d v="2011-06-30T00:00:00"/>
  </r>
  <r>
    <x v="33"/>
    <s v="Example (Pty) Ltd"/>
    <s v="Bank Statement"/>
    <s v="Petty Cash Reimbursement"/>
    <n v="-100"/>
    <s v="E"/>
    <x v="2"/>
    <s v="BS-399"/>
    <d v="2011-06-30T00:00:00"/>
  </r>
  <r>
    <x v="34"/>
    <s v="IS Communications"/>
    <s v="Invoice EXP26"/>
    <s v="Internet Service Provider"/>
    <n v="179"/>
    <s v="A"/>
    <x v="0"/>
    <s v="IS-380"/>
    <d v="2011-07-31T00:00:00"/>
  </r>
  <r>
    <x v="35"/>
    <s v="Waltons"/>
    <s v="Invoice"/>
    <s v="Stationery"/>
    <n v="761"/>
    <s v="A"/>
    <x v="0"/>
    <s v="IS-370"/>
    <d v="2011-08-01T00:00:00"/>
  </r>
  <r>
    <x v="36"/>
    <s v="EAG Brokers"/>
    <s v="Debit Order"/>
    <s v="Insurance"/>
    <n v="340"/>
    <s v="A"/>
    <x v="0"/>
    <s v="IS-340"/>
    <d v="2011-07-05T00:00:00"/>
  </r>
  <r>
    <x v="37"/>
    <s v="Capital Bank"/>
    <s v="Bank Statement"/>
    <s v="Service Fees"/>
    <n v="80"/>
    <s v="A"/>
    <x v="0"/>
    <s v="IS-315"/>
    <d v="2011-07-15T00:00:00"/>
  </r>
  <r>
    <x v="37"/>
    <s v="Capital Bank"/>
    <s v="Bank Statement"/>
    <s v="Service Fees"/>
    <n v="35"/>
    <s v="A"/>
    <x v="1"/>
    <s v="IS-315"/>
    <d v="2011-07-15T00:00:00"/>
  </r>
  <r>
    <x v="37"/>
    <s v="IAS Accountants"/>
    <s v="Invoice"/>
    <s v="Bookkeeping"/>
    <n v="1000"/>
    <s v="A"/>
    <x v="0"/>
    <s v="IS-305"/>
    <d v="2011-08-02T00:00:00"/>
  </r>
  <r>
    <x v="38"/>
    <s v="Interflora"/>
    <s v="Cash"/>
    <s v="Flowers"/>
    <n v="29"/>
    <s v="A"/>
    <x v="2"/>
    <s v="IS-345"/>
    <d v="2011-07-16T00:00:00"/>
  </r>
  <r>
    <x v="39"/>
    <s v="GF Supplies"/>
    <s v="IN1181"/>
    <s v="Consumables"/>
    <n v="937"/>
    <s v="A"/>
    <x v="0"/>
    <s v="IS-325"/>
    <d v="2011-08-16T00:00:00"/>
  </r>
  <r>
    <x v="40"/>
    <s v="Example (Pty) Ltd"/>
    <s v="Transfer"/>
    <s v="Inter Account Transfer"/>
    <n v="-20000"/>
    <s v="E"/>
    <x v="1"/>
    <s v="BS-399"/>
    <d v="2011-07-20T00:00:00"/>
  </r>
  <r>
    <x v="40"/>
    <s v="Example (Pty) Ltd"/>
    <s v="Transfer"/>
    <s v="Inter Account Transfer"/>
    <n v="20000"/>
    <s v="E"/>
    <x v="0"/>
    <s v="BS-399"/>
    <d v="2011-07-20T00:00:00"/>
  </r>
  <r>
    <x v="41"/>
    <s v="ACC Institute"/>
    <s v="M00321037"/>
    <s v="Annual Membership"/>
    <n v="2000"/>
    <s v="A"/>
    <x v="0"/>
    <s v="IS-375"/>
    <d v="2011-08-24T00:00:00"/>
  </r>
  <r>
    <x v="42"/>
    <s v="Example (Pty) Ltd"/>
    <s v="Payroll"/>
    <s v="Salaries"/>
    <n v="20000"/>
    <s v="E"/>
    <x v="1"/>
    <s v="IS-365"/>
    <d v="2011-07-26T00:00:00"/>
  </r>
  <r>
    <x v="42"/>
    <s v="HP Finance"/>
    <s v="Debit Order"/>
    <s v="Capital repayment"/>
    <n v="220"/>
    <s v="E"/>
    <x v="0"/>
    <s v="BS-700"/>
    <d v="2011-07-26T00:00:00"/>
  </r>
  <r>
    <x v="42"/>
    <s v="HP Finance"/>
    <s v="Debit Order"/>
    <s v="Interest paid"/>
    <n v="100"/>
    <s v="E"/>
    <x v="0"/>
    <s v="IS-500"/>
    <d v="2011-07-26T00:00:00"/>
  </r>
  <r>
    <x v="42"/>
    <s v="PR Properties"/>
    <s v="Debit Order"/>
    <s v="Rent"/>
    <n v="6400"/>
    <s v="A"/>
    <x v="0"/>
    <s v="IS-350"/>
    <d v="2011-07-26T00:00:00"/>
  </r>
  <r>
    <x v="43"/>
    <s v="Example (Pty) Ltd"/>
    <s v="Bank Statement"/>
    <s v="Petty Cash Reimbursement"/>
    <n v="50"/>
    <s v="E"/>
    <x v="0"/>
    <s v="BS-399"/>
    <d v="2011-07-31T00:00:00"/>
  </r>
  <r>
    <x v="43"/>
    <s v="Example (Pty) Ltd"/>
    <s v="Bank Statement"/>
    <s v="Petty Cash Reimbursement"/>
    <n v="-50"/>
    <s v="E"/>
    <x v="2"/>
    <s v="BS-399"/>
    <d v="2011-07-31T00:00:00"/>
  </r>
  <r>
    <x v="44"/>
    <s v="IS Communications"/>
    <s v="Invoice EXP27"/>
    <s v="Internet Service Provider"/>
    <n v="179"/>
    <s v="A"/>
    <x v="0"/>
    <s v="IS-380"/>
    <d v="2011-08-31T00:00:00"/>
  </r>
  <r>
    <x v="45"/>
    <s v="EAG Brokers"/>
    <s v="Debit Order"/>
    <s v="Insurance"/>
    <n v="340"/>
    <s v="A"/>
    <x v="0"/>
    <s v="IS-340"/>
    <d v="2011-08-05T00:00:00"/>
  </r>
  <r>
    <x v="46"/>
    <s v="Interflora"/>
    <s v="Cash"/>
    <s v="Flowers"/>
    <n v="78"/>
    <s v="A"/>
    <x v="2"/>
    <s v="IS-345"/>
    <d v="2011-08-09T00:00:00"/>
  </r>
  <r>
    <x v="47"/>
    <s v="XY Traders"/>
    <s v="Invoice 9987"/>
    <s v="Commission"/>
    <n v="747"/>
    <s v="A"/>
    <x v="0"/>
    <s v="IS-320"/>
    <d v="2011-09-12T00:00:00"/>
  </r>
  <r>
    <x v="48"/>
    <s v="Capital Bank"/>
    <s v="Bank Statement"/>
    <s v="Service Fees"/>
    <n v="80"/>
    <s v="A"/>
    <x v="0"/>
    <s v="IS-315"/>
    <d v="2011-08-15T00:00:00"/>
  </r>
  <r>
    <x v="48"/>
    <s v="Capital Bank"/>
    <s v="Bank Statement"/>
    <s v="Service Fees"/>
    <n v="35"/>
    <s v="A"/>
    <x v="1"/>
    <s v="IS-315"/>
    <d v="2011-08-15T00:00:00"/>
  </r>
  <r>
    <x v="48"/>
    <s v="IAS Accountants"/>
    <s v="Invoice"/>
    <s v="Bookkeeping"/>
    <n v="1000"/>
    <s v="A"/>
    <x v="0"/>
    <s v="IS-305"/>
    <d v="2011-09-02T00:00:00"/>
  </r>
  <r>
    <x v="48"/>
    <s v="SA Airlines"/>
    <s v="SA11988"/>
    <s v="Travel"/>
    <n v="1278"/>
    <s v="A"/>
    <x v="0"/>
    <s v="IS-390"/>
    <d v="2011-08-15T00:00:00"/>
  </r>
  <r>
    <x v="49"/>
    <s v="Example (Pty) Ltd"/>
    <s v="Transfer"/>
    <s v="Inter Account Transfer"/>
    <n v="-20000"/>
    <s v="E"/>
    <x v="1"/>
    <s v="BS-399"/>
    <d v="2011-08-20T00:00:00"/>
  </r>
  <r>
    <x v="49"/>
    <s v="Example (Pty) Ltd"/>
    <s v="Transfer"/>
    <s v="Inter Account Transfer"/>
    <n v="20000"/>
    <s v="E"/>
    <x v="0"/>
    <s v="BS-399"/>
    <d v="2011-08-20T00:00:00"/>
  </r>
  <r>
    <x v="50"/>
    <s v="JSE Brokers"/>
    <s v="Remittance"/>
    <s v="Share investment"/>
    <n v="3750"/>
    <s v="E"/>
    <x v="0"/>
    <s v="BS-200"/>
    <d v="2011-08-21T00:00:00"/>
  </r>
  <r>
    <x v="51"/>
    <s v="Inland Revenue"/>
    <s v="Return"/>
    <s v="Sales Tax"/>
    <n v="6600"/>
    <s v="E"/>
    <x v="0"/>
    <s v="BS-600"/>
    <d v="2011-08-25T00:00:00"/>
  </r>
  <r>
    <x v="52"/>
    <s v="Example (Pty) Ltd"/>
    <s v="Payroll"/>
    <s v="Salaries"/>
    <n v="20000"/>
    <s v="E"/>
    <x v="1"/>
    <s v="IS-365"/>
    <d v="2011-08-26T00:00:00"/>
  </r>
  <r>
    <x v="52"/>
    <s v="HP Finance"/>
    <s v="Debit Order"/>
    <s v="Capital repayment"/>
    <n v="220"/>
    <s v="E"/>
    <x v="0"/>
    <s v="BS-700"/>
    <d v="2011-08-26T00:00:00"/>
  </r>
  <r>
    <x v="52"/>
    <s v="HP Finance"/>
    <s v="Debit Order"/>
    <s v="Interest paid"/>
    <n v="100"/>
    <s v="E"/>
    <x v="0"/>
    <s v="IS-500"/>
    <d v="2011-08-26T00:00:00"/>
  </r>
  <r>
    <x v="52"/>
    <s v="PR Properties"/>
    <s v="Debit Order"/>
    <s v="Rent"/>
    <n v="6400"/>
    <s v="A"/>
    <x v="0"/>
    <s v="IS-350"/>
    <d v="2011-08-26T00:00:00"/>
  </r>
  <r>
    <x v="53"/>
    <s v="Waltons"/>
    <s v="Invoice"/>
    <s v="Stationery"/>
    <n v="234"/>
    <s v="A"/>
    <x v="0"/>
    <s v="IS-370"/>
    <d v="2011-09-26T00:00:00"/>
  </r>
  <r>
    <x v="54"/>
    <s v="Example (Pty) Ltd"/>
    <s v="Bank Statement"/>
    <s v="Petty Cash Reimbursement"/>
    <n v="50"/>
    <s v="E"/>
    <x v="0"/>
    <s v="BS-399"/>
    <d v="2011-08-31T00:00:00"/>
  </r>
  <r>
    <x v="54"/>
    <s v="Example (Pty) Ltd"/>
    <s v="Bank Statement"/>
    <s v="Petty Cash Reimbursement"/>
    <n v="-50"/>
    <s v="E"/>
    <x v="2"/>
    <s v="BS-399"/>
    <d v="2011-08-31T00:00:00"/>
  </r>
  <r>
    <x v="54"/>
    <s v="Inland Revenue"/>
    <s v="Return"/>
    <s v="Provisional Tax"/>
    <n v="2600"/>
    <s v="E"/>
    <x v="0"/>
    <s v="IS-600"/>
    <d v="2011-08-31T00:00:00"/>
  </r>
  <r>
    <x v="55"/>
    <s v="IS Communications"/>
    <s v="Invoice EXP28"/>
    <s v="Internet Service Provider"/>
    <n v="179"/>
    <s v="A"/>
    <x v="0"/>
    <s v="IS-380"/>
    <d v="2011-10-01T00:00:00"/>
  </r>
  <r>
    <x v="56"/>
    <s v="EAG Brokers"/>
    <s v="Debit Order"/>
    <s v="Insurance"/>
    <n v="340"/>
    <s v="A"/>
    <x v="0"/>
    <s v="IS-340"/>
    <d v="2011-09-05T00:00:00"/>
  </r>
  <r>
    <x v="57"/>
    <s v="Training Inc"/>
    <s v="Invoice"/>
    <s v="Course"/>
    <n v="277.48"/>
    <s v="A"/>
    <x v="0"/>
    <s v="IS-385"/>
    <d v="2011-10-13T00:00:00"/>
  </r>
  <r>
    <x v="58"/>
    <s v="Capital Bank"/>
    <s v="Bank Statement"/>
    <s v="Service Fees"/>
    <n v="80"/>
    <s v="A"/>
    <x v="0"/>
    <s v="IS-315"/>
    <d v="2011-09-15T00:00:00"/>
  </r>
  <r>
    <x v="58"/>
    <s v="Capital Bank"/>
    <s v="Bank Statement"/>
    <s v="Service Fees"/>
    <n v="35"/>
    <s v="A"/>
    <x v="1"/>
    <s v="IS-315"/>
    <d v="2011-09-15T00:00:00"/>
  </r>
  <r>
    <x v="58"/>
    <s v="IAS Accountants"/>
    <s v="Invoice"/>
    <s v="Bookkeeping"/>
    <n v="1000"/>
    <s v="A"/>
    <x v="0"/>
    <s v="IS-305"/>
    <d v="2011-10-03T00:00:00"/>
  </r>
  <r>
    <x v="59"/>
    <s v="Municipality"/>
    <s v="Statement"/>
    <s v="Rates"/>
    <n v="5620"/>
    <s v="A"/>
    <x v="0"/>
    <s v="IS-395"/>
    <d v="2011-09-18T00:00:00"/>
  </r>
  <r>
    <x v="59"/>
    <s v="QA Attorneys"/>
    <s v="Invoice"/>
    <s v="Legal advice"/>
    <n v="12500"/>
    <s v="A"/>
    <x v="0"/>
    <s v="IS-360"/>
    <d v="2011-09-18T00:00:00"/>
  </r>
  <r>
    <x v="60"/>
    <s v="Example (Pty) Ltd"/>
    <s v="Transfer"/>
    <s v="Inter Account Transfer"/>
    <n v="-20000"/>
    <s v="E"/>
    <x v="1"/>
    <s v="BS-399"/>
    <d v="2011-09-20T00:00:00"/>
  </r>
  <r>
    <x v="60"/>
    <s v="Example (Pty) Ltd"/>
    <s v="Transfer"/>
    <s v="Inter Account Transfer"/>
    <n v="20000"/>
    <s v="E"/>
    <x v="0"/>
    <s v="BS-399"/>
    <d v="2011-09-20T00:00:00"/>
  </r>
  <r>
    <x v="61"/>
    <s v="Interflora"/>
    <s v="Cash"/>
    <s v="Flowers"/>
    <n v="90"/>
    <s v="A"/>
    <x v="2"/>
    <s v="IS-345"/>
    <d v="2011-09-21T00:00:00"/>
  </r>
  <r>
    <x v="62"/>
    <s v="XY Traders"/>
    <s v="Invoice11203"/>
    <s v="Commission"/>
    <n v="4242"/>
    <s v="A"/>
    <x v="0"/>
    <s v="IS-320"/>
    <d v="2011-10-24T00:00:00"/>
  </r>
  <r>
    <x v="63"/>
    <s v="Example (Pty) Ltd"/>
    <s v="Payroll"/>
    <s v="Salaries"/>
    <n v="20000"/>
    <s v="E"/>
    <x v="1"/>
    <s v="IS-365"/>
    <d v="2011-09-26T00:00:00"/>
  </r>
  <r>
    <x v="63"/>
    <s v="HP Finance"/>
    <s v="Debit Order"/>
    <s v="Capital repayment"/>
    <n v="220"/>
    <s v="E"/>
    <x v="0"/>
    <s v="BS-700"/>
    <d v="2011-09-26T00:00:00"/>
  </r>
  <r>
    <x v="63"/>
    <s v="HP Finance"/>
    <s v="Debit Order"/>
    <s v="Interest paid"/>
    <n v="100"/>
    <s v="E"/>
    <x v="0"/>
    <s v="IS-500"/>
    <d v="2011-09-26T00:00:00"/>
  </r>
  <r>
    <x v="63"/>
    <s v="PR Properties"/>
    <s v="Debit Order"/>
    <s v="Rent"/>
    <n v="6400"/>
    <s v="A"/>
    <x v="0"/>
    <s v="IS-350"/>
    <d v="2011-09-26T00:00:00"/>
  </r>
  <r>
    <x v="64"/>
    <s v="Example (Pty) Ltd"/>
    <s v="Bank Statement"/>
    <s v="Petty Cash Reimbursement"/>
    <n v="100"/>
    <s v="E"/>
    <x v="0"/>
    <s v="BS-399"/>
    <d v="2011-09-30T00:00:00"/>
  </r>
  <r>
    <x v="64"/>
    <s v="Example (Pty) Ltd"/>
    <s v="Bank Statement"/>
    <s v="Petty Cash Reimbursement"/>
    <n v="-100"/>
    <s v="E"/>
    <x v="2"/>
    <s v="BS-399"/>
    <d v="2011-09-30T00:00:00"/>
  </r>
  <r>
    <x v="65"/>
    <s v="IS Communications"/>
    <s v="Invoice EXP29"/>
    <s v="Internet Service Provider"/>
    <n v="179"/>
    <s v="A"/>
    <x v="0"/>
    <s v="IS-380"/>
    <d v="2011-10-31T00:00:00"/>
  </r>
  <r>
    <x v="66"/>
    <s v="GF Supplies"/>
    <s v="IN1185"/>
    <s v="Consumables"/>
    <n v="62"/>
    <s v="A"/>
    <x v="2"/>
    <s v="IS-325"/>
    <d v="2011-11-03T00:00:00"/>
  </r>
  <r>
    <x v="66"/>
    <s v="SA Airlines"/>
    <s v="SA12741"/>
    <s v="Travel"/>
    <n v="1887"/>
    <s v="A"/>
    <x v="0"/>
    <s v="IS-390"/>
    <d v="2011-10-04T00:00:00"/>
  </r>
  <r>
    <x v="67"/>
    <s v="EAG Brokers"/>
    <s v="Debit Order"/>
    <s v="Insurance"/>
    <n v="340"/>
    <s v="A"/>
    <x v="0"/>
    <s v="IS-340"/>
    <d v="2011-10-05T00:00:00"/>
  </r>
  <r>
    <x v="68"/>
    <s v="Capital Bank"/>
    <s v="Bank Statement"/>
    <s v="Service Fees"/>
    <n v="80"/>
    <s v="A"/>
    <x v="0"/>
    <s v="IS-315"/>
    <d v="2011-10-15T00:00:00"/>
  </r>
  <r>
    <x v="68"/>
    <s v="Capital Bank"/>
    <s v="Bank Statement"/>
    <s v="Service Fees"/>
    <n v="35"/>
    <s v="A"/>
    <x v="1"/>
    <s v="IS-315"/>
    <d v="2011-10-15T00:00:00"/>
  </r>
  <r>
    <x v="68"/>
    <s v="IAS Accountants"/>
    <s v="Invoice"/>
    <s v="Bookkeeping"/>
    <n v="1000"/>
    <s v="A"/>
    <x v="0"/>
    <s v="IS-305"/>
    <d v="2011-11-02T00:00:00"/>
  </r>
  <r>
    <x v="69"/>
    <s v="Example (Pty) Ltd"/>
    <s v="Transfer"/>
    <s v="Inter Account Transfer"/>
    <n v="-20000"/>
    <s v="E"/>
    <x v="1"/>
    <s v="BS-399"/>
    <d v="2011-10-20T00:00:00"/>
  </r>
  <r>
    <x v="69"/>
    <s v="Example (Pty) Ltd"/>
    <s v="Transfer"/>
    <s v="Inter Account Transfer"/>
    <n v="20000"/>
    <s v="E"/>
    <x v="0"/>
    <s v="BS-399"/>
    <d v="2011-10-20T00:00:00"/>
  </r>
  <r>
    <x v="70"/>
    <s v="Waltons"/>
    <s v="Invoice"/>
    <s v="Stationery"/>
    <n v="289"/>
    <s v="A"/>
    <x v="0"/>
    <s v="IS-370"/>
    <d v="2011-11-21T00:00:00"/>
  </r>
  <r>
    <x v="71"/>
    <s v="Inland Revenue"/>
    <s v="Return"/>
    <s v="Sales Tax"/>
    <n v="3300"/>
    <s v="E"/>
    <x v="0"/>
    <s v="BS-600"/>
    <d v="2011-10-25T00:00:00"/>
  </r>
  <r>
    <x v="72"/>
    <s v="Example (Pty) Ltd"/>
    <s v="Payroll"/>
    <s v="Salaries"/>
    <n v="20000"/>
    <s v="E"/>
    <x v="1"/>
    <s v="IS-365"/>
    <d v="2011-10-26T00:00:00"/>
  </r>
  <r>
    <x v="72"/>
    <s v="HP Finance"/>
    <s v="Debit Order"/>
    <s v="Capital repayment"/>
    <n v="220"/>
    <s v="E"/>
    <x v="0"/>
    <s v="BS-700"/>
    <d v="2011-10-26T00:00:00"/>
  </r>
  <r>
    <x v="72"/>
    <s v="HP Finance"/>
    <s v="Debit Order"/>
    <s v="Interest paid"/>
    <n v="100"/>
    <s v="E"/>
    <x v="0"/>
    <s v="IS-500"/>
    <d v="2011-10-26T00:00:00"/>
  </r>
  <r>
    <x v="72"/>
    <s v="PR Properties"/>
    <s v="Debit Order"/>
    <s v="Rent"/>
    <n v="6400"/>
    <s v="A"/>
    <x v="0"/>
    <s v="IS-350"/>
    <d v="2011-10-26T00:00:00"/>
  </r>
  <r>
    <x v="73"/>
    <s v="Interflora"/>
    <s v="Cash"/>
    <s v="Flowers"/>
    <n v="218"/>
    <s v="A"/>
    <x v="2"/>
    <s v="IS-345"/>
    <d v="2011-10-28T00:00:00"/>
  </r>
  <r>
    <x v="74"/>
    <s v="Example (Pty) Ltd"/>
    <s v="Bank Statement"/>
    <s v="Petty Cash Reimbursement"/>
    <n v="200"/>
    <s v="E"/>
    <x v="0"/>
    <s v="BS-399"/>
    <d v="2011-10-31T00:00:00"/>
  </r>
  <r>
    <x v="74"/>
    <s v="Example (Pty) Ltd"/>
    <s v="Bank Statement"/>
    <s v="Petty Cash Reimbursement"/>
    <n v="-200"/>
    <s v="E"/>
    <x v="2"/>
    <s v="BS-399"/>
    <d v="2011-10-31T00:00:00"/>
  </r>
  <r>
    <x v="75"/>
    <s v="IS Communications"/>
    <s v="Invoice EXP30"/>
    <s v="Internet Service Provider"/>
    <n v="179"/>
    <s v="A"/>
    <x v="0"/>
    <s v="IS-380"/>
    <d v="2011-12-01T00:00:00"/>
  </r>
  <r>
    <x v="76"/>
    <s v="EAG Brokers"/>
    <s v="Debit Order"/>
    <s v="Insurance"/>
    <n v="340"/>
    <s v="A"/>
    <x v="0"/>
    <s v="IS-340"/>
    <d v="2011-11-05T00:00:00"/>
  </r>
  <r>
    <x v="76"/>
    <s v="XY Traders"/>
    <s v="Invoice 12987"/>
    <s v="Commission"/>
    <n v="982"/>
    <s v="A"/>
    <x v="0"/>
    <s v="IS-320"/>
    <d v="2011-12-05T00:00:00"/>
  </r>
  <r>
    <x v="77"/>
    <s v="Capital Bank"/>
    <s v="Bank Statement"/>
    <s v="Service Fees"/>
    <n v="80"/>
    <s v="A"/>
    <x v="0"/>
    <s v="IS-315"/>
    <d v="2011-11-15T00:00:00"/>
  </r>
  <r>
    <x v="77"/>
    <s v="Capital Bank"/>
    <s v="Bank Statement"/>
    <s v="Service Fees"/>
    <n v="35"/>
    <s v="A"/>
    <x v="1"/>
    <s v="IS-315"/>
    <d v="2011-11-15T00:00:00"/>
  </r>
  <r>
    <x v="77"/>
    <s v="IAS Accountants"/>
    <s v="Invoice"/>
    <s v="Bookkeeping"/>
    <n v="1000"/>
    <s v="A"/>
    <x v="0"/>
    <s v="IS-305"/>
    <d v="2011-12-03T00:00:00"/>
  </r>
  <r>
    <x v="78"/>
    <s v="Interflora"/>
    <s v="Cash"/>
    <s v="Flowers"/>
    <n v="102"/>
    <s v="A"/>
    <x v="2"/>
    <s v="IS-345"/>
    <d v="2011-11-19T00:00:00"/>
  </r>
  <r>
    <x v="79"/>
    <s v="Example (Pty) Ltd"/>
    <s v="Transfer"/>
    <s v="Inter Account Transfer"/>
    <n v="-20000"/>
    <s v="E"/>
    <x v="1"/>
    <s v="BS-399"/>
    <d v="2011-11-20T00:00:00"/>
  </r>
  <r>
    <x v="79"/>
    <s v="Example (Pty) Ltd"/>
    <s v="Transfer"/>
    <s v="Inter Account Transfer"/>
    <n v="20000"/>
    <s v="E"/>
    <x v="0"/>
    <s v="BS-399"/>
    <d v="2011-11-20T00:00:00"/>
  </r>
  <r>
    <x v="80"/>
    <s v="Example (Pty) Ltd"/>
    <s v="Payroll"/>
    <s v="Salaries"/>
    <n v="20000"/>
    <s v="E"/>
    <x v="1"/>
    <s v="IS-365"/>
    <d v="2011-11-26T00:00:00"/>
  </r>
  <r>
    <x v="80"/>
    <s v="HP Finance"/>
    <s v="Debit Order"/>
    <s v="Capital repayment"/>
    <n v="220"/>
    <s v="E"/>
    <x v="0"/>
    <s v="BS-700"/>
    <d v="2011-11-26T00:00:00"/>
  </r>
  <r>
    <x v="80"/>
    <s v="HP Finance"/>
    <s v="Debit Order"/>
    <s v="Interest paid"/>
    <n v="100"/>
    <s v="E"/>
    <x v="0"/>
    <s v="IS-500"/>
    <d v="2011-11-26T00:00:00"/>
  </r>
  <r>
    <x v="80"/>
    <s v="PR Properties"/>
    <s v="Debit Order"/>
    <s v="Rent"/>
    <n v="6400"/>
    <s v="A"/>
    <x v="0"/>
    <s v="IS-350"/>
    <d v="2011-11-26T00:00:00"/>
  </r>
  <r>
    <x v="81"/>
    <s v="Example (Pty) Ltd"/>
    <s v="Bank Statement"/>
    <s v="Petty Cash Reimbursement"/>
    <n v="170"/>
    <s v="E"/>
    <x v="0"/>
    <s v="BS-399"/>
    <d v="2011-11-30T00:00:00"/>
  </r>
  <r>
    <x v="81"/>
    <s v="Example (Pty) Ltd"/>
    <s v="Bank Statement"/>
    <s v="Petty Cash Reimbursement"/>
    <n v="-170"/>
    <s v="E"/>
    <x v="2"/>
    <s v="BS-399"/>
    <d v="2011-11-30T00:00:00"/>
  </r>
  <r>
    <x v="82"/>
    <s v="IS Communications"/>
    <s v="Invoice EXP31"/>
    <s v="Internet Service Provider"/>
    <n v="179"/>
    <s v="A"/>
    <x v="0"/>
    <s v="IS-380"/>
    <d v="2011-12-31T00:00:00"/>
  </r>
  <r>
    <x v="83"/>
    <s v="EAG Brokers"/>
    <s v="Debit Order"/>
    <s v="Insurance"/>
    <n v="340"/>
    <s v="A"/>
    <x v="0"/>
    <s v="IS-340"/>
    <d v="2011-12-05T00:00:00"/>
  </r>
  <r>
    <x v="84"/>
    <s v="Interflora"/>
    <s v="Cash"/>
    <s v="Flowers"/>
    <n v="96"/>
    <s v="A"/>
    <x v="2"/>
    <s v="IS-345"/>
    <d v="2011-12-06T00:00:00"/>
  </r>
  <r>
    <x v="85"/>
    <s v="Capital Bank"/>
    <s v="Bank Statement"/>
    <s v="Service Fees"/>
    <n v="80"/>
    <s v="A"/>
    <x v="0"/>
    <s v="IS-315"/>
    <d v="2011-12-15T00:00:00"/>
  </r>
  <r>
    <x v="85"/>
    <s v="Capital Bank"/>
    <s v="Bank Statement"/>
    <s v="Service Fees"/>
    <n v="35"/>
    <s v="A"/>
    <x v="1"/>
    <s v="IS-315"/>
    <d v="2011-12-15T00:00:00"/>
  </r>
  <r>
    <x v="85"/>
    <s v="IAS Accountants"/>
    <s v="Invoice"/>
    <s v="Bookkeeping"/>
    <n v="1000"/>
    <s v="A"/>
    <x v="0"/>
    <s v="IS-305"/>
    <d v="2012-01-02T00:00:00"/>
  </r>
  <r>
    <x v="86"/>
    <s v="Newscorp"/>
    <s v="M00353051"/>
    <s v="Subscriptions"/>
    <n v="120"/>
    <s v="A"/>
    <x v="0"/>
    <s v="IS-375"/>
    <d v="2012-01-16T00:00:00"/>
  </r>
  <r>
    <x v="86"/>
    <s v="Waltons"/>
    <s v="Invoice"/>
    <s v="Stationery"/>
    <n v="310"/>
    <s v="A"/>
    <x v="0"/>
    <s v="IS-370"/>
    <d v="2012-01-16T00:00:00"/>
  </r>
  <r>
    <x v="86"/>
    <s v="XY Traders"/>
    <s v="Invoice 13432"/>
    <s v="Commission"/>
    <n v="962"/>
    <s v="A"/>
    <x v="0"/>
    <s v="IS-320"/>
    <d v="2012-01-16T00:00:00"/>
  </r>
  <r>
    <x v="87"/>
    <s v="Example (Pty) Ltd"/>
    <s v="Transfer"/>
    <s v="Inter Account Transfer"/>
    <n v="-20000"/>
    <s v="E"/>
    <x v="1"/>
    <s v="BS-399"/>
    <d v="2011-12-20T00:00:00"/>
  </r>
  <r>
    <x v="87"/>
    <s v="Example (Pty) Ltd"/>
    <s v="Transfer"/>
    <s v="Inter Account Transfer"/>
    <n v="20000"/>
    <s v="E"/>
    <x v="0"/>
    <s v="BS-399"/>
    <d v="2011-12-20T00:00:00"/>
  </r>
  <r>
    <x v="88"/>
    <s v="GF Supplies"/>
    <s v="IN1192"/>
    <s v="Consumables"/>
    <n v="61"/>
    <s v="A"/>
    <x v="2"/>
    <s v="IS-325"/>
    <d v="2012-01-21T00:00:00"/>
  </r>
  <r>
    <x v="89"/>
    <s v="Inland Revenue"/>
    <s v="Return"/>
    <s v="Sales Tax"/>
    <n v="8400"/>
    <s v="E"/>
    <x v="0"/>
    <s v="BS-600"/>
    <d v="2011-12-25T00:00:00"/>
  </r>
  <r>
    <x v="90"/>
    <s v="Example (Pty) Ltd"/>
    <s v="Payroll"/>
    <s v="Salaries"/>
    <n v="20000"/>
    <s v="E"/>
    <x v="1"/>
    <s v="IS-365"/>
    <d v="2011-12-26T00:00:00"/>
  </r>
  <r>
    <x v="90"/>
    <s v="HP Finance"/>
    <s v="Debit Order"/>
    <s v="Capital repayment"/>
    <n v="220"/>
    <s v="E"/>
    <x v="0"/>
    <s v="BS-700"/>
    <d v="2011-12-26T00:00:00"/>
  </r>
  <r>
    <x v="90"/>
    <s v="HP Finance"/>
    <s v="Debit Order"/>
    <s v="Interest paid"/>
    <n v="100"/>
    <s v="E"/>
    <x v="0"/>
    <s v="IS-500"/>
    <d v="2011-12-26T00:00:00"/>
  </r>
  <r>
    <x v="90"/>
    <s v="PR Properties"/>
    <s v="Debit Order"/>
    <s v="Rent"/>
    <n v="6400"/>
    <s v="A"/>
    <x v="0"/>
    <s v="IS-350"/>
    <d v="2011-12-26T00:00:00"/>
  </r>
  <r>
    <x v="91"/>
    <s v="Example (Pty) Ltd"/>
    <s v="Bank Statement"/>
    <s v="Petty Cash Reimbursement"/>
    <n v="100"/>
    <s v="E"/>
    <x v="0"/>
    <s v="BS-399"/>
    <d v="2011-12-31T00:00:00"/>
  </r>
  <r>
    <x v="91"/>
    <s v="Example (Pty) Ltd"/>
    <s v="Bank Statement"/>
    <s v="Petty Cash Reimbursement"/>
    <n v="-100"/>
    <s v="E"/>
    <x v="2"/>
    <s v="BS-399"/>
    <d v="2011-12-31T00:00:00"/>
  </r>
  <r>
    <x v="92"/>
    <s v="IS Communications"/>
    <s v="Invoice EXP32"/>
    <s v="Internet Service Provider"/>
    <n v="179"/>
    <s v="A"/>
    <x v="0"/>
    <s v="IS-380"/>
    <d v="2012-01-31T00:00:00"/>
  </r>
  <r>
    <x v="93"/>
    <s v="EAG Brokers"/>
    <s v="Debit Order"/>
    <s v="Insurance"/>
    <n v="340"/>
    <s v="A"/>
    <x v="0"/>
    <s v="IS-340"/>
    <d v="2012-01-05T00:00:00"/>
  </r>
  <r>
    <x v="94"/>
    <s v="Capital Bank"/>
    <s v="Bank Statement"/>
    <s v="Service Fees"/>
    <n v="80"/>
    <s v="A"/>
    <x v="0"/>
    <s v="IS-315"/>
    <d v="2012-01-15T00:00:00"/>
  </r>
  <r>
    <x v="94"/>
    <s v="Capital Bank"/>
    <s v="Bank Statement"/>
    <s v="Service Fees"/>
    <n v="35"/>
    <s v="A"/>
    <x v="1"/>
    <s v="IS-315"/>
    <d v="2012-01-15T00:00:00"/>
  </r>
  <r>
    <x v="94"/>
    <s v="IAS Accountants"/>
    <s v="Invoice"/>
    <s v="Bookkeeping"/>
    <n v="1000"/>
    <s v="A"/>
    <x v="0"/>
    <s v="IS-305"/>
    <d v="2012-02-02T00:00:00"/>
  </r>
  <r>
    <x v="95"/>
    <s v="Interflora"/>
    <s v="Cash"/>
    <s v="Flowers"/>
    <n v="105"/>
    <s v="A"/>
    <x v="2"/>
    <s v="IS-345"/>
    <d v="2012-01-16T00:00:00"/>
  </r>
  <r>
    <x v="96"/>
    <s v="Example (Pty) Ltd"/>
    <s v="Transfer"/>
    <s v="Inter Account Transfer"/>
    <n v="-20000"/>
    <s v="E"/>
    <x v="1"/>
    <s v="BS-399"/>
    <d v="2012-01-20T00:00:00"/>
  </r>
  <r>
    <x v="96"/>
    <s v="Example (Pty) Ltd"/>
    <s v="Transfer"/>
    <s v="Inter Account Transfer"/>
    <n v="20000"/>
    <s v="E"/>
    <x v="0"/>
    <s v="BS-399"/>
    <d v="2012-01-20T00:00:00"/>
  </r>
  <r>
    <x v="97"/>
    <s v="Example (Pty) Ltd"/>
    <s v="Payroll"/>
    <s v="Salaries"/>
    <n v="20000"/>
    <s v="E"/>
    <x v="1"/>
    <s v="IS-365"/>
    <d v="2012-01-26T00:00:00"/>
  </r>
  <r>
    <x v="97"/>
    <s v="HP Finance"/>
    <s v="Debit Order"/>
    <s v="Capital repayment"/>
    <n v="220"/>
    <s v="E"/>
    <x v="0"/>
    <s v="BS-700"/>
    <d v="2012-01-26T00:00:00"/>
  </r>
  <r>
    <x v="97"/>
    <s v="HP Finance"/>
    <s v="Debit Order"/>
    <s v="Interest paid"/>
    <n v="100"/>
    <s v="E"/>
    <x v="0"/>
    <s v="IS-500"/>
    <d v="2012-01-26T00:00:00"/>
  </r>
  <r>
    <x v="97"/>
    <s v="PR Properties"/>
    <s v="Debit Order"/>
    <s v="Rent"/>
    <n v="6400"/>
    <s v="A"/>
    <x v="0"/>
    <s v="IS-350"/>
    <d v="2012-01-26T00:00:00"/>
  </r>
  <r>
    <x v="97"/>
    <s v="Training Inc"/>
    <s v="Invoice"/>
    <s v="Training"/>
    <n v="389.25"/>
    <s v="A"/>
    <x v="0"/>
    <s v="IS-385"/>
    <d v="2012-01-31T00:00:00"/>
  </r>
  <r>
    <x v="98"/>
    <s v="XY Traders"/>
    <s v="Invoice 14278"/>
    <s v="Commission"/>
    <n v="514"/>
    <s v="A"/>
    <x v="0"/>
    <s v="IS-320"/>
    <d v="2012-02-27T00:00:00"/>
  </r>
  <r>
    <x v="99"/>
    <s v="Example (Pty) Ltd"/>
    <s v="Bank Statement"/>
    <s v="Petty Cash Reimbursement"/>
    <n v="170"/>
    <s v="E"/>
    <x v="0"/>
    <s v="BS-399"/>
    <d v="2012-01-31T00:00:00"/>
  </r>
  <r>
    <x v="99"/>
    <s v="Example (Pty) Ltd"/>
    <s v="Bank Statement"/>
    <s v="Petty Cash Reimbursement"/>
    <n v="-170"/>
    <s v="E"/>
    <x v="2"/>
    <s v="BS-399"/>
    <d v="2012-01-31T00:00:00"/>
  </r>
  <r>
    <x v="100"/>
    <s v="IS Communications"/>
    <s v="Invoice EXP33"/>
    <s v="Internet Service Provider"/>
    <n v="179"/>
    <s v="A"/>
    <x v="0"/>
    <s v="IS-380"/>
    <m/>
  </r>
  <r>
    <x v="101"/>
    <s v="EAG Brokers"/>
    <s v="Debit Order"/>
    <s v="Insurance"/>
    <n v="340"/>
    <s v="A"/>
    <x v="0"/>
    <s v="IS-340"/>
    <d v="2012-02-05T00:00:00"/>
  </r>
  <r>
    <x v="102"/>
    <s v="Waltons"/>
    <s v="Invoice"/>
    <s v="Stationery"/>
    <n v="289"/>
    <s v="A"/>
    <x v="0"/>
    <s v="IS-370"/>
    <m/>
  </r>
  <r>
    <x v="103"/>
    <s v="Capital Bank"/>
    <s v="Bank Statement"/>
    <s v="Service Fees"/>
    <n v="80"/>
    <s v="A"/>
    <x v="0"/>
    <s v="IS-315"/>
    <d v="2012-02-15T00:00:00"/>
  </r>
  <r>
    <x v="103"/>
    <s v="Capital Bank"/>
    <s v="Bank Statement"/>
    <s v="Service Fees"/>
    <n v="35"/>
    <s v="A"/>
    <x v="1"/>
    <s v="IS-315"/>
    <d v="2012-02-15T00:00:00"/>
  </r>
  <r>
    <x v="103"/>
    <s v="IAS Accountants"/>
    <s v="Invoice"/>
    <s v="Bookkeeping"/>
    <n v="1000"/>
    <s v="A"/>
    <x v="0"/>
    <s v="IS-305"/>
    <m/>
  </r>
  <r>
    <x v="104"/>
    <s v="Example (Pty) Ltd"/>
    <s v="Transfer"/>
    <s v="Inter Account Transfer"/>
    <n v="-20000"/>
    <s v="E"/>
    <x v="1"/>
    <s v="BS-399"/>
    <d v="2012-02-20T00:00:00"/>
  </r>
  <r>
    <x v="104"/>
    <s v="Example (Pty) Ltd"/>
    <s v="Transfer"/>
    <s v="Inter Account Transfer"/>
    <n v="20000"/>
    <s v="E"/>
    <x v="0"/>
    <s v="BS-399"/>
    <d v="2012-02-20T00:00:00"/>
  </r>
  <r>
    <x v="105"/>
    <s v="Inland Revenue"/>
    <s v="Return"/>
    <s v="Sales Tax"/>
    <n v="2200"/>
    <s v="E"/>
    <x v="0"/>
    <s v="BS-600"/>
    <d v="2012-02-25T00:00:00"/>
  </r>
  <r>
    <x v="105"/>
    <s v="Interflora"/>
    <s v="Cash"/>
    <s v="Flowers"/>
    <n v="75"/>
    <s v="A"/>
    <x v="2"/>
    <s v="IS-345"/>
    <d v="2012-02-25T00:00:00"/>
  </r>
  <r>
    <x v="106"/>
    <s v="DF Equipment"/>
    <s v="Invoice"/>
    <s v="Office equipment"/>
    <n v="10000"/>
    <s v="A"/>
    <x v="0"/>
    <s v="BS-100"/>
    <m/>
  </r>
  <r>
    <x v="106"/>
    <s v="Example (Pty) Ltd"/>
    <s v="Payroll"/>
    <s v="Salaries"/>
    <n v="20000"/>
    <s v="E"/>
    <x v="1"/>
    <s v="IS-365"/>
    <d v="2012-02-26T00:00:00"/>
  </r>
  <r>
    <x v="106"/>
    <s v="HP Finance"/>
    <s v="Debit Order"/>
    <s v="Capital repayment"/>
    <n v="220"/>
    <s v="E"/>
    <x v="0"/>
    <s v="BS-700"/>
    <d v="2012-02-26T00:00:00"/>
  </r>
  <r>
    <x v="106"/>
    <s v="HP Finance"/>
    <s v="Debit Order"/>
    <s v="Interest paid"/>
    <n v="100"/>
    <s v="E"/>
    <x v="0"/>
    <s v="IS-500"/>
    <d v="2012-02-26T00:00:00"/>
  </r>
  <r>
    <x v="106"/>
    <s v="PR Properties"/>
    <s v="Debit Order"/>
    <s v="Rent"/>
    <n v="6400"/>
    <s v="A"/>
    <x v="0"/>
    <s v="IS-350"/>
    <d v="2012-02-26T00:00:00"/>
  </r>
  <r>
    <x v="107"/>
    <s v="Example (Pty) Ltd"/>
    <s v="Bank Statement"/>
    <s v="Petty Cash Reimbursement"/>
    <n v="70"/>
    <s v="E"/>
    <x v="0"/>
    <s v="BS-399"/>
    <d v="2012-02-29T00:00:00"/>
  </r>
  <r>
    <x v="107"/>
    <s v="Example (Pty) Ltd"/>
    <s v="Bank Statement"/>
    <s v="Petty Cash Reimbursement"/>
    <n v="-70"/>
    <s v="E"/>
    <x v="2"/>
    <s v="BS-399"/>
    <d v="2012-02-29T00:00:00"/>
  </r>
  <r>
    <x v="107"/>
    <s v="Inland Revenue"/>
    <s v="Return"/>
    <s v="Provisional Tax"/>
    <n v="3700"/>
    <s v="E"/>
    <x v="0"/>
    <s v="IS-600"/>
    <d v="2012-02-29T00:00:00"/>
  </r>
  <r>
    <x v="108"/>
    <m/>
    <m/>
    <m/>
    <m/>
    <m/>
    <x v="3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6">
  <r>
    <n v="1"/>
    <s v="Nancy"/>
    <n v="10776"/>
    <s v="ERNSH"/>
    <x v="0"/>
    <n v="10776"/>
    <n v="31"/>
    <x v="0"/>
    <x v="0"/>
    <n v="12.5"/>
    <n v="16"/>
    <n v="200"/>
  </r>
  <r>
    <n v="1"/>
    <s v="Nancy"/>
    <n v="10776"/>
    <s v="ERNSH"/>
    <x v="0"/>
    <n v="10776"/>
    <n v="42"/>
    <x v="1"/>
    <x v="0"/>
    <n v="14"/>
    <n v="12"/>
    <n v="168"/>
  </r>
  <r>
    <n v="1"/>
    <s v="Nancy"/>
    <n v="10776"/>
    <s v="ERNSH"/>
    <x v="0"/>
    <n v="10776"/>
    <n v="45"/>
    <x v="2"/>
    <x v="0"/>
    <n v="9.5"/>
    <n v="27"/>
    <n v="256.5"/>
  </r>
  <r>
    <n v="1"/>
    <s v="Nancy"/>
    <n v="10776"/>
    <s v="ERNSH"/>
    <x v="0"/>
    <n v="10776"/>
    <n v="51"/>
    <x v="3"/>
    <x v="0"/>
    <n v="53"/>
    <n v="120"/>
    <n v="6360"/>
  </r>
  <r>
    <n v="1"/>
    <s v="Nancy"/>
    <n v="10877"/>
    <s v="RICAR"/>
    <x v="1"/>
    <n v="10877"/>
    <n v="16"/>
    <x v="4"/>
    <x v="1"/>
    <n v="17.45"/>
    <n v="30"/>
    <n v="523.5"/>
  </r>
  <r>
    <n v="1"/>
    <s v="Nancy"/>
    <n v="10877"/>
    <s v="RICAR"/>
    <x v="1"/>
    <n v="10877"/>
    <n v="18"/>
    <x v="5"/>
    <x v="1"/>
    <n v="62.5"/>
    <n v="25"/>
    <n v="1562.5"/>
  </r>
  <r>
    <n v="1"/>
    <s v="Nancy"/>
    <n v="10969"/>
    <s v="COMMI"/>
    <x v="2"/>
    <n v="10969"/>
    <n v="46"/>
    <x v="6"/>
    <x v="2"/>
    <n v="12"/>
    <n v="9"/>
    <n v="108"/>
  </r>
  <r>
    <n v="1"/>
    <s v="Nancy"/>
    <n v="11067"/>
    <s v="DRACD"/>
    <x v="3"/>
    <n v="11067"/>
    <n v="41"/>
    <x v="7"/>
    <x v="3"/>
    <n v="9.65"/>
    <n v="9"/>
    <n v="86.850000000000009"/>
  </r>
  <r>
    <n v="1"/>
    <s v="Nancy"/>
    <n v="10813"/>
    <s v="RICAR"/>
    <x v="1"/>
    <n v="10813"/>
    <n v="2"/>
    <x v="8"/>
    <x v="4"/>
    <n v="19"/>
    <n v="12"/>
    <n v="228"/>
  </r>
  <r>
    <n v="1"/>
    <s v="Nancy"/>
    <n v="10813"/>
    <s v="RICAR"/>
    <x v="1"/>
    <n v="10813"/>
    <n v="46"/>
    <x v="6"/>
    <x v="4"/>
    <n v="12"/>
    <n v="35"/>
    <n v="420"/>
  </r>
  <r>
    <n v="1"/>
    <s v="Nancy"/>
    <n v="10825"/>
    <s v="DRACD"/>
    <x v="3"/>
    <n v="10825"/>
    <n v="26"/>
    <x v="9"/>
    <x v="5"/>
    <n v="31.23"/>
    <n v="12"/>
    <n v="374.76"/>
  </r>
  <r>
    <n v="1"/>
    <s v="Nancy"/>
    <n v="10825"/>
    <s v="DRACD"/>
    <x v="3"/>
    <n v="10825"/>
    <n v="53"/>
    <x v="10"/>
    <x v="5"/>
    <n v="32.799999999999997"/>
    <n v="20"/>
    <n v="656"/>
  </r>
  <r>
    <n v="1"/>
    <s v="Nancy"/>
    <n v="10562"/>
    <s v="REGGC"/>
    <x v="4"/>
    <n v="10562"/>
    <n v="33"/>
    <x v="11"/>
    <x v="6"/>
    <n v="2.5"/>
    <n v="20"/>
    <n v="50"/>
  </r>
  <r>
    <n v="1"/>
    <s v="Nancy"/>
    <n v="10562"/>
    <s v="REGGC"/>
    <x v="4"/>
    <n v="10562"/>
    <n v="62"/>
    <x v="12"/>
    <x v="6"/>
    <n v="49.3"/>
    <n v="10"/>
    <n v="493"/>
  </r>
  <r>
    <n v="1"/>
    <s v="Nancy"/>
    <n v="10311"/>
    <s v="DUMON"/>
    <x v="5"/>
    <n v="10311"/>
    <n v="42"/>
    <x v="1"/>
    <x v="7"/>
    <n v="11.2"/>
    <n v="6"/>
    <n v="67.199999999999989"/>
  </r>
  <r>
    <n v="1"/>
    <s v="Nancy"/>
    <n v="10311"/>
    <s v="DUMON"/>
    <x v="5"/>
    <n v="10311"/>
    <n v="69"/>
    <x v="13"/>
    <x v="7"/>
    <n v="28.8"/>
    <n v="7"/>
    <n v="201.6"/>
  </r>
  <r>
    <n v="1"/>
    <s v="Nancy"/>
    <n v="10655"/>
    <s v="REGGC"/>
    <x v="4"/>
    <n v="10655"/>
    <n v="41"/>
    <x v="7"/>
    <x v="8"/>
    <n v="9.65"/>
    <n v="20"/>
    <n v="193"/>
  </r>
  <r>
    <n v="1"/>
    <s v="Nancy"/>
    <n v="10364"/>
    <s v="EASTC"/>
    <x v="6"/>
    <n v="10364"/>
    <n v="69"/>
    <x v="13"/>
    <x v="9"/>
    <n v="28.8"/>
    <n v="30"/>
    <n v="864"/>
  </r>
  <r>
    <n v="1"/>
    <s v="Nancy"/>
    <n v="10364"/>
    <s v="EASTC"/>
    <x v="6"/>
    <n v="10364"/>
    <n v="71"/>
    <x v="14"/>
    <x v="9"/>
    <n v="17.2"/>
    <n v="5"/>
    <n v="86"/>
  </r>
  <r>
    <n v="1"/>
    <s v="Nancy"/>
    <n v="10351"/>
    <s v="ERNSH"/>
    <x v="0"/>
    <n v="10351"/>
    <n v="38"/>
    <x v="15"/>
    <x v="10"/>
    <n v="210.8"/>
    <n v="20"/>
    <n v="4216"/>
  </r>
  <r>
    <n v="1"/>
    <s v="Nancy"/>
    <n v="10351"/>
    <s v="ERNSH"/>
    <x v="0"/>
    <n v="10351"/>
    <n v="41"/>
    <x v="7"/>
    <x v="10"/>
    <n v="7.7"/>
    <n v="13"/>
    <n v="100.10000000000001"/>
  </r>
  <r>
    <n v="1"/>
    <s v="Nancy"/>
    <n v="10351"/>
    <s v="ERNSH"/>
    <x v="0"/>
    <n v="10351"/>
    <n v="44"/>
    <x v="16"/>
    <x v="10"/>
    <n v="15.5"/>
    <n v="77"/>
    <n v="1193.5"/>
  </r>
  <r>
    <n v="1"/>
    <s v="Nancy"/>
    <n v="10351"/>
    <s v="ERNSH"/>
    <x v="0"/>
    <n v="10351"/>
    <n v="65"/>
    <x v="17"/>
    <x v="10"/>
    <n v="16.8"/>
    <n v="10"/>
    <n v="168"/>
  </r>
  <r>
    <n v="1"/>
    <s v="Nancy"/>
    <n v="10401"/>
    <s v="RATTC"/>
    <x v="7"/>
    <n v="10401"/>
    <n v="30"/>
    <x v="18"/>
    <x v="11"/>
    <n v="20.7"/>
    <n v="18"/>
    <n v="372.59999999999997"/>
  </r>
  <r>
    <n v="1"/>
    <s v="Nancy"/>
    <n v="10401"/>
    <s v="RATTC"/>
    <x v="7"/>
    <n v="10401"/>
    <n v="56"/>
    <x v="19"/>
    <x v="11"/>
    <n v="30.4"/>
    <n v="70"/>
    <n v="2128"/>
  </r>
  <r>
    <n v="1"/>
    <s v="Nancy"/>
    <n v="10401"/>
    <s v="RATTC"/>
    <x v="7"/>
    <n v="10401"/>
    <n v="65"/>
    <x v="17"/>
    <x v="11"/>
    <n v="16.8"/>
    <n v="20"/>
    <n v="336"/>
  </r>
  <r>
    <n v="1"/>
    <s v="Nancy"/>
    <n v="10401"/>
    <s v="RATTC"/>
    <x v="7"/>
    <n v="10401"/>
    <n v="71"/>
    <x v="14"/>
    <x v="11"/>
    <n v="17.2"/>
    <n v="60"/>
    <n v="1032"/>
  </r>
  <r>
    <n v="1"/>
    <s v="Nancy"/>
    <n v="10306"/>
    <s v="ROMEY"/>
    <x v="8"/>
    <n v="10306"/>
    <n v="30"/>
    <x v="18"/>
    <x v="12"/>
    <n v="20.7"/>
    <n v="10"/>
    <n v="207"/>
  </r>
  <r>
    <n v="1"/>
    <s v="Nancy"/>
    <n v="10306"/>
    <s v="ROMEY"/>
    <x v="8"/>
    <n v="10306"/>
    <n v="53"/>
    <x v="10"/>
    <x v="12"/>
    <n v="26.2"/>
    <n v="10"/>
    <n v="262"/>
  </r>
  <r>
    <n v="1"/>
    <s v="Nancy"/>
    <n v="10306"/>
    <s v="ROMEY"/>
    <x v="8"/>
    <n v="10306"/>
    <n v="54"/>
    <x v="20"/>
    <x v="12"/>
    <n v="5.9"/>
    <n v="5"/>
    <n v="29.5"/>
  </r>
  <r>
    <n v="1"/>
    <s v="Nancy"/>
    <n v="10598"/>
    <s v="RATTC"/>
    <x v="7"/>
    <n v="10598"/>
    <n v="27"/>
    <x v="21"/>
    <x v="13"/>
    <n v="43.9"/>
    <n v="50"/>
    <n v="2195"/>
  </r>
  <r>
    <n v="1"/>
    <s v="Nancy"/>
    <n v="10598"/>
    <s v="RATTC"/>
    <x v="7"/>
    <n v="10598"/>
    <n v="71"/>
    <x v="14"/>
    <x v="13"/>
    <n v="21.5"/>
    <n v="9"/>
    <n v="193.5"/>
  </r>
  <r>
    <n v="1"/>
    <s v="Nancy"/>
    <n v="11077"/>
    <s v="RATTC"/>
    <x v="7"/>
    <n v="11077"/>
    <n v="2"/>
    <x v="8"/>
    <x v="14"/>
    <n v="19"/>
    <n v="24"/>
    <n v="456"/>
  </r>
  <r>
    <n v="1"/>
    <s v="Nancy"/>
    <n v="11077"/>
    <s v="RATTC"/>
    <x v="7"/>
    <n v="11077"/>
    <n v="3"/>
    <x v="22"/>
    <x v="14"/>
    <n v="10"/>
    <n v="4"/>
    <n v="40"/>
  </r>
  <r>
    <n v="1"/>
    <s v="Nancy"/>
    <n v="11077"/>
    <s v="RATTC"/>
    <x v="7"/>
    <n v="11077"/>
    <n v="4"/>
    <x v="23"/>
    <x v="14"/>
    <n v="22"/>
    <n v="1"/>
    <n v="22"/>
  </r>
  <r>
    <n v="1"/>
    <s v="Nancy"/>
    <n v="11077"/>
    <s v="RATTC"/>
    <x v="7"/>
    <n v="11077"/>
    <n v="6"/>
    <x v="24"/>
    <x v="14"/>
    <n v="25"/>
    <n v="1"/>
    <n v="25"/>
  </r>
  <r>
    <n v="1"/>
    <s v="Nancy"/>
    <n v="11077"/>
    <s v="RATTC"/>
    <x v="7"/>
    <n v="11077"/>
    <n v="7"/>
    <x v="25"/>
    <x v="14"/>
    <n v="30"/>
    <n v="1"/>
    <n v="30"/>
  </r>
  <r>
    <n v="1"/>
    <s v="Nancy"/>
    <n v="11077"/>
    <s v="RATTC"/>
    <x v="7"/>
    <n v="11077"/>
    <n v="8"/>
    <x v="26"/>
    <x v="14"/>
    <n v="40"/>
    <n v="2"/>
    <n v="80"/>
  </r>
  <r>
    <n v="1"/>
    <s v="Nancy"/>
    <n v="11077"/>
    <s v="RATTC"/>
    <x v="7"/>
    <n v="11077"/>
    <n v="10"/>
    <x v="27"/>
    <x v="14"/>
    <n v="31"/>
    <n v="1"/>
    <n v="31"/>
  </r>
  <r>
    <n v="1"/>
    <s v="Nancy"/>
    <n v="11077"/>
    <s v="RATTC"/>
    <x v="7"/>
    <n v="11077"/>
    <n v="12"/>
    <x v="28"/>
    <x v="14"/>
    <n v="38"/>
    <n v="2"/>
    <n v="76"/>
  </r>
  <r>
    <n v="1"/>
    <s v="Nancy"/>
    <n v="11077"/>
    <s v="RATTC"/>
    <x v="7"/>
    <n v="11077"/>
    <n v="13"/>
    <x v="29"/>
    <x v="14"/>
    <n v="6"/>
    <n v="4"/>
    <n v="24"/>
  </r>
  <r>
    <n v="1"/>
    <s v="Nancy"/>
    <n v="11077"/>
    <s v="RATTC"/>
    <x v="7"/>
    <n v="11077"/>
    <n v="14"/>
    <x v="30"/>
    <x v="14"/>
    <n v="23.25"/>
    <n v="1"/>
    <n v="23.25"/>
  </r>
  <r>
    <n v="1"/>
    <s v="Nancy"/>
    <n v="11077"/>
    <s v="RATTC"/>
    <x v="7"/>
    <n v="11077"/>
    <n v="16"/>
    <x v="4"/>
    <x v="14"/>
    <n v="17.45"/>
    <n v="2"/>
    <n v="34.9"/>
  </r>
  <r>
    <n v="1"/>
    <s v="Nancy"/>
    <n v="11077"/>
    <s v="RATTC"/>
    <x v="7"/>
    <n v="11077"/>
    <n v="20"/>
    <x v="31"/>
    <x v="14"/>
    <n v="81"/>
    <n v="1"/>
    <n v="81"/>
  </r>
  <r>
    <n v="1"/>
    <s v="Nancy"/>
    <n v="11077"/>
    <s v="RATTC"/>
    <x v="7"/>
    <n v="11077"/>
    <n v="23"/>
    <x v="32"/>
    <x v="14"/>
    <n v="9"/>
    <n v="2"/>
    <n v="18"/>
  </r>
  <r>
    <n v="1"/>
    <s v="Nancy"/>
    <n v="11077"/>
    <s v="RATTC"/>
    <x v="7"/>
    <n v="11077"/>
    <n v="32"/>
    <x v="33"/>
    <x v="14"/>
    <n v="32"/>
    <n v="1"/>
    <n v="32"/>
  </r>
  <r>
    <n v="1"/>
    <s v="Nancy"/>
    <n v="11077"/>
    <s v="RATTC"/>
    <x v="7"/>
    <n v="11077"/>
    <n v="39"/>
    <x v="34"/>
    <x v="14"/>
    <n v="18"/>
    <n v="2"/>
    <n v="36"/>
  </r>
  <r>
    <n v="1"/>
    <s v="Nancy"/>
    <n v="11077"/>
    <s v="RATTC"/>
    <x v="7"/>
    <n v="11077"/>
    <n v="41"/>
    <x v="7"/>
    <x v="14"/>
    <n v="9.65"/>
    <n v="3"/>
    <n v="28.950000000000003"/>
  </r>
  <r>
    <n v="1"/>
    <s v="Nancy"/>
    <n v="11077"/>
    <s v="RATTC"/>
    <x v="7"/>
    <n v="11077"/>
    <n v="46"/>
    <x v="6"/>
    <x v="14"/>
    <n v="12"/>
    <n v="3"/>
    <n v="36"/>
  </r>
  <r>
    <n v="1"/>
    <s v="Nancy"/>
    <n v="11077"/>
    <s v="RATTC"/>
    <x v="7"/>
    <n v="11077"/>
    <n v="52"/>
    <x v="35"/>
    <x v="14"/>
    <n v="7"/>
    <n v="2"/>
    <n v="14"/>
  </r>
  <r>
    <n v="1"/>
    <s v="Nancy"/>
    <n v="11077"/>
    <s v="RATTC"/>
    <x v="7"/>
    <n v="11077"/>
    <n v="55"/>
    <x v="36"/>
    <x v="14"/>
    <n v="24"/>
    <n v="2"/>
    <n v="48"/>
  </r>
  <r>
    <n v="1"/>
    <s v="Nancy"/>
    <n v="11077"/>
    <s v="RATTC"/>
    <x v="7"/>
    <n v="11077"/>
    <n v="60"/>
    <x v="37"/>
    <x v="14"/>
    <n v="34"/>
    <n v="2"/>
    <n v="68"/>
  </r>
  <r>
    <n v="1"/>
    <s v="Nancy"/>
    <n v="11077"/>
    <s v="RATTC"/>
    <x v="7"/>
    <n v="11077"/>
    <n v="64"/>
    <x v="38"/>
    <x v="14"/>
    <n v="33.25"/>
    <n v="2"/>
    <n v="66.5"/>
  </r>
  <r>
    <n v="1"/>
    <s v="Nancy"/>
    <n v="11077"/>
    <s v="RATTC"/>
    <x v="7"/>
    <n v="11077"/>
    <n v="66"/>
    <x v="39"/>
    <x v="14"/>
    <n v="17"/>
    <n v="1"/>
    <n v="17"/>
  </r>
  <r>
    <n v="1"/>
    <s v="Nancy"/>
    <n v="11077"/>
    <s v="RATTC"/>
    <x v="7"/>
    <n v="11077"/>
    <n v="73"/>
    <x v="40"/>
    <x v="14"/>
    <n v="15"/>
    <n v="2"/>
    <n v="30"/>
  </r>
  <r>
    <n v="1"/>
    <s v="Nancy"/>
    <n v="11077"/>
    <s v="RATTC"/>
    <x v="7"/>
    <n v="11077"/>
    <n v="75"/>
    <x v="41"/>
    <x v="14"/>
    <n v="7.75"/>
    <n v="4"/>
    <n v="31"/>
  </r>
  <r>
    <n v="1"/>
    <s v="Nancy"/>
    <n v="11077"/>
    <s v="RATTC"/>
    <x v="7"/>
    <n v="11077"/>
    <n v="77"/>
    <x v="42"/>
    <x v="14"/>
    <n v="13"/>
    <n v="2"/>
    <n v="26"/>
  </r>
  <r>
    <n v="1"/>
    <s v="Nancy"/>
    <n v="10316"/>
    <s v="RATTC"/>
    <x v="7"/>
    <n v="10316"/>
    <n v="41"/>
    <x v="7"/>
    <x v="15"/>
    <n v="7.7"/>
    <n v="10"/>
    <n v="77"/>
  </r>
  <r>
    <n v="1"/>
    <s v="Nancy"/>
    <n v="10316"/>
    <s v="RATTC"/>
    <x v="7"/>
    <n v="10316"/>
    <n v="62"/>
    <x v="12"/>
    <x v="15"/>
    <n v="39.4"/>
    <n v="70"/>
    <n v="2758"/>
  </r>
  <r>
    <n v="1"/>
    <s v="Nancy"/>
    <n v="10314"/>
    <s v="RATTC"/>
    <x v="7"/>
    <n v="10314"/>
    <n v="32"/>
    <x v="33"/>
    <x v="16"/>
    <n v="25.6"/>
    <n v="40"/>
    <n v="1024"/>
  </r>
  <r>
    <n v="1"/>
    <s v="Nancy"/>
    <n v="10314"/>
    <s v="RATTC"/>
    <x v="7"/>
    <n v="10314"/>
    <n v="58"/>
    <x v="43"/>
    <x v="16"/>
    <n v="10.6"/>
    <n v="30"/>
    <n v="318"/>
  </r>
  <r>
    <n v="1"/>
    <s v="Nancy"/>
    <n v="10314"/>
    <s v="RATTC"/>
    <x v="7"/>
    <n v="10314"/>
    <n v="62"/>
    <x v="12"/>
    <x v="16"/>
    <n v="39.4"/>
    <n v="25"/>
    <n v="985"/>
  </r>
  <r>
    <n v="1"/>
    <s v="Nancy"/>
    <n v="10916"/>
    <s v="RANCH"/>
    <x v="9"/>
    <n v="10916"/>
    <n v="16"/>
    <x v="4"/>
    <x v="17"/>
    <n v="17.45"/>
    <n v="6"/>
    <n v="104.69999999999999"/>
  </r>
  <r>
    <n v="1"/>
    <s v="Nancy"/>
    <n v="10916"/>
    <s v="RANCH"/>
    <x v="9"/>
    <n v="10916"/>
    <n v="32"/>
    <x v="33"/>
    <x v="17"/>
    <n v="32"/>
    <n v="6"/>
    <n v="192"/>
  </r>
  <r>
    <n v="1"/>
    <s v="Nancy"/>
    <n v="10916"/>
    <s v="RANCH"/>
    <x v="9"/>
    <n v="10916"/>
    <n v="57"/>
    <x v="44"/>
    <x v="17"/>
    <n v="19.5"/>
    <n v="20"/>
    <n v="390"/>
  </r>
  <r>
    <n v="1"/>
    <s v="Nancy"/>
    <n v="10285"/>
    <s v="QUICK"/>
    <x v="10"/>
    <n v="10285"/>
    <n v="1"/>
    <x v="45"/>
    <x v="18"/>
    <n v="14.4"/>
    <n v="45"/>
    <n v="648"/>
  </r>
  <r>
    <n v="1"/>
    <s v="Nancy"/>
    <n v="10285"/>
    <s v="QUICK"/>
    <x v="10"/>
    <n v="10285"/>
    <n v="40"/>
    <x v="46"/>
    <x v="18"/>
    <n v="14.7"/>
    <n v="40"/>
    <n v="588"/>
  </r>
  <r>
    <n v="1"/>
    <s v="Nancy"/>
    <n v="10285"/>
    <s v="QUICK"/>
    <x v="10"/>
    <n v="10285"/>
    <n v="53"/>
    <x v="10"/>
    <x v="18"/>
    <n v="26.2"/>
    <n v="36"/>
    <n v="943.19999999999993"/>
  </r>
  <r>
    <n v="1"/>
    <s v="Nancy"/>
    <n v="10788"/>
    <s v="QUICK"/>
    <x v="10"/>
    <n v="10788"/>
    <n v="19"/>
    <x v="47"/>
    <x v="19"/>
    <n v="9.1999999999999993"/>
    <n v="50"/>
    <n v="459.99999999999994"/>
  </r>
  <r>
    <n v="1"/>
    <s v="Nancy"/>
    <n v="10788"/>
    <s v="QUICK"/>
    <x v="10"/>
    <n v="10788"/>
    <n v="75"/>
    <x v="41"/>
    <x v="19"/>
    <n v="7.75"/>
    <n v="40"/>
    <n v="310"/>
  </r>
  <r>
    <n v="1"/>
    <s v="Nancy"/>
    <n v="10991"/>
    <s v="QUICK"/>
    <x v="10"/>
    <n v="10991"/>
    <n v="2"/>
    <x v="8"/>
    <x v="20"/>
    <n v="19"/>
    <n v="50"/>
    <n v="950"/>
  </r>
  <r>
    <n v="1"/>
    <s v="Nancy"/>
    <n v="10991"/>
    <s v="QUICK"/>
    <x v="10"/>
    <n v="10991"/>
    <n v="70"/>
    <x v="48"/>
    <x v="20"/>
    <n v="15"/>
    <n v="20"/>
    <n v="300"/>
  </r>
  <r>
    <n v="1"/>
    <s v="Nancy"/>
    <n v="10991"/>
    <s v="QUICK"/>
    <x v="10"/>
    <n v="10991"/>
    <n v="76"/>
    <x v="49"/>
    <x v="20"/>
    <n v="18"/>
    <n v="90"/>
    <n v="1620"/>
  </r>
  <r>
    <n v="1"/>
    <s v="Nancy"/>
    <n v="10361"/>
    <s v="QUICK"/>
    <x v="10"/>
    <n v="10361"/>
    <n v="39"/>
    <x v="34"/>
    <x v="21"/>
    <n v="14.4"/>
    <n v="54"/>
    <n v="777.6"/>
  </r>
  <r>
    <n v="1"/>
    <s v="Nancy"/>
    <n v="10361"/>
    <s v="QUICK"/>
    <x v="10"/>
    <n v="10361"/>
    <n v="60"/>
    <x v="37"/>
    <x v="21"/>
    <n v="27.2"/>
    <n v="55"/>
    <n v="1496"/>
  </r>
  <r>
    <n v="1"/>
    <s v="Nancy"/>
    <n v="10293"/>
    <s v="TORTU"/>
    <x v="11"/>
    <n v="10293"/>
    <n v="18"/>
    <x v="5"/>
    <x v="22"/>
    <n v="50"/>
    <n v="12"/>
    <n v="600"/>
  </r>
  <r>
    <n v="1"/>
    <s v="Nancy"/>
    <n v="10293"/>
    <s v="TORTU"/>
    <x v="11"/>
    <n v="10293"/>
    <n v="24"/>
    <x v="50"/>
    <x v="22"/>
    <n v="3.6"/>
    <n v="10"/>
    <n v="36"/>
  </r>
  <r>
    <n v="1"/>
    <s v="Nancy"/>
    <n v="10293"/>
    <s v="TORTU"/>
    <x v="11"/>
    <n v="10293"/>
    <n v="63"/>
    <x v="51"/>
    <x v="22"/>
    <n v="35.1"/>
    <n v="5"/>
    <n v="175.5"/>
  </r>
  <r>
    <n v="1"/>
    <s v="Nancy"/>
    <n v="10293"/>
    <s v="TORTU"/>
    <x v="11"/>
    <n v="10293"/>
    <n v="75"/>
    <x v="41"/>
    <x v="22"/>
    <n v="6.2"/>
    <n v="6"/>
    <n v="37.200000000000003"/>
  </r>
  <r>
    <n v="1"/>
    <s v="Nancy"/>
    <n v="10400"/>
    <s v="EASTC"/>
    <x v="6"/>
    <n v="10400"/>
    <n v="29"/>
    <x v="52"/>
    <x v="11"/>
    <n v="99"/>
    <n v="21"/>
    <n v="2079"/>
  </r>
  <r>
    <n v="1"/>
    <s v="Nancy"/>
    <n v="10400"/>
    <s v="EASTC"/>
    <x v="6"/>
    <n v="10400"/>
    <n v="35"/>
    <x v="53"/>
    <x v="11"/>
    <n v="14.4"/>
    <n v="35"/>
    <n v="504"/>
  </r>
  <r>
    <n v="1"/>
    <s v="Nancy"/>
    <n v="10400"/>
    <s v="EASTC"/>
    <x v="6"/>
    <n v="10400"/>
    <n v="49"/>
    <x v="54"/>
    <x v="11"/>
    <n v="16"/>
    <n v="30"/>
    <n v="480"/>
  </r>
  <r>
    <n v="1"/>
    <s v="Nancy"/>
    <n v="10800"/>
    <s v="SEVES"/>
    <x v="12"/>
    <n v="10800"/>
    <n v="11"/>
    <x v="55"/>
    <x v="23"/>
    <n v="21"/>
    <n v="50"/>
    <n v="1050"/>
  </r>
  <r>
    <n v="1"/>
    <s v="Nancy"/>
    <n v="10800"/>
    <s v="SEVES"/>
    <x v="12"/>
    <n v="10800"/>
    <n v="51"/>
    <x v="3"/>
    <x v="23"/>
    <n v="53"/>
    <n v="10"/>
    <n v="530"/>
  </r>
  <r>
    <n v="1"/>
    <s v="Nancy"/>
    <n v="10800"/>
    <s v="SEVES"/>
    <x v="12"/>
    <n v="10800"/>
    <n v="54"/>
    <x v="20"/>
    <x v="23"/>
    <n v="7.45"/>
    <n v="7"/>
    <n v="52.15"/>
  </r>
  <r>
    <n v="1"/>
    <s v="Nancy"/>
    <n v="11069"/>
    <s v="TORTU"/>
    <x v="11"/>
    <n v="11069"/>
    <n v="39"/>
    <x v="34"/>
    <x v="3"/>
    <n v="18"/>
    <n v="20"/>
    <n v="360"/>
  </r>
  <r>
    <n v="1"/>
    <s v="Nancy"/>
    <n v="10304"/>
    <s v="TORTU"/>
    <x v="11"/>
    <n v="10304"/>
    <n v="49"/>
    <x v="54"/>
    <x v="24"/>
    <n v="16"/>
    <n v="30"/>
    <n v="480"/>
  </r>
  <r>
    <n v="1"/>
    <s v="Nancy"/>
    <n v="10304"/>
    <s v="TORTU"/>
    <x v="11"/>
    <n v="10304"/>
    <n v="59"/>
    <x v="56"/>
    <x v="24"/>
    <n v="44"/>
    <n v="10"/>
    <n v="440"/>
  </r>
  <r>
    <n v="1"/>
    <s v="Nancy"/>
    <n v="10304"/>
    <s v="TORTU"/>
    <x v="11"/>
    <n v="10304"/>
    <n v="71"/>
    <x v="14"/>
    <x v="24"/>
    <n v="17.2"/>
    <n v="2"/>
    <n v="34.4"/>
  </r>
  <r>
    <n v="1"/>
    <s v="Nancy"/>
    <n v="10992"/>
    <s v="THEBI"/>
    <x v="13"/>
    <n v="10992"/>
    <n v="72"/>
    <x v="57"/>
    <x v="20"/>
    <n v="34.799999999999997"/>
    <n v="2"/>
    <n v="69.599999999999994"/>
  </r>
  <r>
    <n v="1"/>
    <s v="Nancy"/>
    <n v="11038"/>
    <s v="SUPRD"/>
    <x v="14"/>
    <n v="11038"/>
    <n v="40"/>
    <x v="46"/>
    <x v="25"/>
    <n v="18.399999999999999"/>
    <n v="5"/>
    <n v="92"/>
  </r>
  <r>
    <n v="1"/>
    <s v="Nancy"/>
    <n v="11038"/>
    <s v="SUPRD"/>
    <x v="14"/>
    <n v="11038"/>
    <n v="52"/>
    <x v="35"/>
    <x v="25"/>
    <n v="7"/>
    <n v="2"/>
    <n v="14"/>
  </r>
  <r>
    <n v="1"/>
    <s v="Nancy"/>
    <n v="11038"/>
    <s v="SUPRD"/>
    <x v="14"/>
    <n v="11038"/>
    <n v="71"/>
    <x v="14"/>
    <x v="25"/>
    <n v="21.5"/>
    <n v="30"/>
    <n v="645"/>
  </r>
  <r>
    <n v="1"/>
    <s v="Nancy"/>
    <n v="10385"/>
    <s v="SPLIR"/>
    <x v="15"/>
    <n v="10385"/>
    <n v="7"/>
    <x v="25"/>
    <x v="26"/>
    <n v="24"/>
    <n v="10"/>
    <n v="240"/>
  </r>
  <r>
    <n v="1"/>
    <s v="Nancy"/>
    <n v="10385"/>
    <s v="SPLIR"/>
    <x v="15"/>
    <n v="10385"/>
    <n v="60"/>
    <x v="37"/>
    <x v="26"/>
    <n v="27.2"/>
    <n v="20"/>
    <n v="544"/>
  </r>
  <r>
    <n v="1"/>
    <s v="Nancy"/>
    <n v="10385"/>
    <s v="SPLIR"/>
    <x v="15"/>
    <n v="10385"/>
    <n v="68"/>
    <x v="58"/>
    <x v="26"/>
    <n v="10"/>
    <n v="8"/>
    <n v="80"/>
  </r>
  <r>
    <n v="1"/>
    <s v="Nancy"/>
    <n v="10525"/>
    <s v="BONAP"/>
    <x v="16"/>
    <n v="10525"/>
    <n v="36"/>
    <x v="59"/>
    <x v="27"/>
    <n v="19"/>
    <n v="30"/>
    <n v="570"/>
  </r>
  <r>
    <n v="1"/>
    <s v="Nancy"/>
    <n v="10525"/>
    <s v="BONAP"/>
    <x v="16"/>
    <n v="10525"/>
    <n v="40"/>
    <x v="46"/>
    <x v="27"/>
    <n v="18.399999999999999"/>
    <n v="15"/>
    <n v="276"/>
  </r>
  <r>
    <n v="1"/>
    <s v="Nancy"/>
    <n v="10821"/>
    <s v="SPLIR"/>
    <x v="15"/>
    <n v="10821"/>
    <n v="35"/>
    <x v="53"/>
    <x v="28"/>
    <n v="18"/>
    <n v="20"/>
    <n v="360"/>
  </r>
  <r>
    <n v="1"/>
    <s v="Nancy"/>
    <n v="10821"/>
    <s v="SPLIR"/>
    <x v="15"/>
    <n v="10821"/>
    <n v="51"/>
    <x v="3"/>
    <x v="28"/>
    <n v="53"/>
    <n v="6"/>
    <n v="318"/>
  </r>
  <r>
    <n v="1"/>
    <s v="Nancy"/>
    <n v="10340"/>
    <s v="BONAP"/>
    <x v="16"/>
    <n v="10340"/>
    <n v="18"/>
    <x v="5"/>
    <x v="29"/>
    <n v="50"/>
    <n v="20"/>
    <n v="1000"/>
  </r>
  <r>
    <n v="1"/>
    <s v="Nancy"/>
    <n v="10340"/>
    <s v="BONAP"/>
    <x v="16"/>
    <n v="10340"/>
    <n v="41"/>
    <x v="7"/>
    <x v="29"/>
    <n v="7.7"/>
    <n v="12"/>
    <n v="92.4"/>
  </r>
  <r>
    <n v="1"/>
    <s v="Nancy"/>
    <n v="10340"/>
    <s v="BONAP"/>
    <x v="16"/>
    <n v="10340"/>
    <n v="43"/>
    <x v="60"/>
    <x v="29"/>
    <n v="36.799999999999997"/>
    <n v="40"/>
    <n v="1472"/>
  </r>
  <r>
    <n v="1"/>
    <s v="Nancy"/>
    <n v="10827"/>
    <s v="BONAP"/>
    <x v="16"/>
    <n v="10827"/>
    <n v="10"/>
    <x v="27"/>
    <x v="30"/>
    <n v="31"/>
    <n v="15"/>
    <n v="465"/>
  </r>
  <r>
    <n v="1"/>
    <s v="Nancy"/>
    <n v="10827"/>
    <s v="BONAP"/>
    <x v="16"/>
    <n v="10827"/>
    <n v="39"/>
    <x v="34"/>
    <x v="30"/>
    <n v="18"/>
    <n v="21"/>
    <n v="378"/>
  </r>
  <r>
    <n v="1"/>
    <s v="Nancy"/>
    <n v="10377"/>
    <s v="SEVES"/>
    <x v="12"/>
    <n v="10377"/>
    <n v="28"/>
    <x v="61"/>
    <x v="31"/>
    <n v="36.4"/>
    <n v="20"/>
    <n v="728"/>
  </r>
  <r>
    <n v="1"/>
    <s v="Nancy"/>
    <n v="10377"/>
    <s v="SEVES"/>
    <x v="12"/>
    <n v="10377"/>
    <n v="39"/>
    <x v="34"/>
    <x v="31"/>
    <n v="14.4"/>
    <n v="20"/>
    <n v="288"/>
  </r>
  <r>
    <n v="1"/>
    <s v="Nancy"/>
    <n v="10537"/>
    <s v="RICSU"/>
    <x v="17"/>
    <n v="10537"/>
    <n v="31"/>
    <x v="0"/>
    <x v="32"/>
    <n v="12.5"/>
    <n v="30"/>
    <n v="375"/>
  </r>
  <r>
    <n v="1"/>
    <s v="Nancy"/>
    <n v="10537"/>
    <s v="RICSU"/>
    <x v="17"/>
    <n v="10537"/>
    <n v="51"/>
    <x v="3"/>
    <x v="32"/>
    <n v="53"/>
    <n v="6"/>
    <n v="318"/>
  </r>
  <r>
    <n v="1"/>
    <s v="Nancy"/>
    <n v="10537"/>
    <s v="RICSU"/>
    <x v="17"/>
    <n v="10537"/>
    <n v="58"/>
    <x v="43"/>
    <x v="32"/>
    <n v="13.25"/>
    <n v="20"/>
    <n v="265"/>
  </r>
  <r>
    <n v="1"/>
    <s v="Nancy"/>
    <n v="10537"/>
    <s v="RICSU"/>
    <x v="17"/>
    <n v="10537"/>
    <n v="72"/>
    <x v="57"/>
    <x v="32"/>
    <n v="34.799999999999997"/>
    <n v="21"/>
    <n v="730.8"/>
  </r>
  <r>
    <n v="1"/>
    <s v="Nancy"/>
    <n v="10537"/>
    <s v="RICSU"/>
    <x v="17"/>
    <n v="10537"/>
    <n v="73"/>
    <x v="40"/>
    <x v="32"/>
    <n v="15"/>
    <n v="9"/>
    <n v="135"/>
  </r>
  <r>
    <n v="1"/>
    <s v="Nancy"/>
    <n v="11027"/>
    <s v="BOTTM"/>
    <x v="18"/>
    <n v="11027"/>
    <n v="24"/>
    <x v="50"/>
    <x v="33"/>
    <n v="4.5"/>
    <n v="30"/>
    <n v="135"/>
  </r>
  <r>
    <n v="1"/>
    <s v="Nancy"/>
    <n v="11027"/>
    <s v="BOTTM"/>
    <x v="18"/>
    <n v="11027"/>
    <n v="62"/>
    <x v="12"/>
    <x v="33"/>
    <n v="49.3"/>
    <n v="21"/>
    <n v="1035.3"/>
  </r>
  <r>
    <n v="1"/>
    <s v="Nancy"/>
    <n v="10746"/>
    <s v="CHOPS"/>
    <x v="19"/>
    <n v="10746"/>
    <n v="13"/>
    <x v="29"/>
    <x v="34"/>
    <n v="6"/>
    <n v="6"/>
    <n v="36"/>
  </r>
  <r>
    <n v="1"/>
    <s v="Nancy"/>
    <n v="10746"/>
    <s v="CHOPS"/>
    <x v="19"/>
    <n v="10746"/>
    <n v="42"/>
    <x v="1"/>
    <x v="34"/>
    <n v="14"/>
    <n v="28"/>
    <n v="392"/>
  </r>
  <r>
    <n v="1"/>
    <s v="Nancy"/>
    <n v="10746"/>
    <s v="CHOPS"/>
    <x v="19"/>
    <n v="10746"/>
    <n v="62"/>
    <x v="12"/>
    <x v="34"/>
    <n v="49.3"/>
    <n v="9"/>
    <n v="443.7"/>
  </r>
  <r>
    <n v="1"/>
    <s v="Nancy"/>
    <n v="10746"/>
    <s v="CHOPS"/>
    <x v="19"/>
    <n v="10746"/>
    <n v="69"/>
    <x v="13"/>
    <x v="34"/>
    <n v="36"/>
    <n v="40"/>
    <n v="1440"/>
  </r>
  <r>
    <n v="1"/>
    <s v="Nancy"/>
    <n v="10713"/>
    <s v="SAVEA"/>
    <x v="20"/>
    <n v="10713"/>
    <n v="10"/>
    <x v="27"/>
    <x v="35"/>
    <n v="31"/>
    <n v="18"/>
    <n v="558"/>
  </r>
  <r>
    <n v="1"/>
    <s v="Nancy"/>
    <n v="10713"/>
    <s v="SAVEA"/>
    <x v="20"/>
    <n v="10713"/>
    <n v="26"/>
    <x v="9"/>
    <x v="35"/>
    <n v="31.23"/>
    <n v="30"/>
    <n v="936.9"/>
  </r>
  <r>
    <n v="1"/>
    <s v="Nancy"/>
    <n v="10713"/>
    <s v="SAVEA"/>
    <x v="20"/>
    <n v="10713"/>
    <n v="45"/>
    <x v="2"/>
    <x v="35"/>
    <n v="9.5"/>
    <n v="110"/>
    <n v="1045"/>
  </r>
  <r>
    <n v="1"/>
    <s v="Nancy"/>
    <n v="10713"/>
    <s v="SAVEA"/>
    <x v="20"/>
    <n v="10713"/>
    <n v="46"/>
    <x v="6"/>
    <x v="35"/>
    <n v="12"/>
    <n v="24"/>
    <n v="288"/>
  </r>
  <r>
    <n v="1"/>
    <s v="Nancy"/>
    <n v="11023"/>
    <s v="BSBEV"/>
    <x v="21"/>
    <n v="11023"/>
    <n v="7"/>
    <x v="25"/>
    <x v="36"/>
    <n v="30"/>
    <n v="4"/>
    <n v="120"/>
  </r>
  <r>
    <n v="1"/>
    <s v="Nancy"/>
    <n v="11023"/>
    <s v="BSBEV"/>
    <x v="21"/>
    <n v="11023"/>
    <n v="43"/>
    <x v="60"/>
    <x v="36"/>
    <n v="46"/>
    <n v="30"/>
    <n v="1380"/>
  </r>
  <r>
    <n v="1"/>
    <s v="Nancy"/>
    <n v="11064"/>
    <s v="SAVEA"/>
    <x v="20"/>
    <n v="11064"/>
    <n v="17"/>
    <x v="62"/>
    <x v="37"/>
    <n v="39"/>
    <n v="77"/>
    <n v="3003"/>
  </r>
  <r>
    <n v="1"/>
    <s v="Nancy"/>
    <n v="11064"/>
    <s v="SAVEA"/>
    <x v="20"/>
    <n v="11064"/>
    <n v="41"/>
    <x v="7"/>
    <x v="37"/>
    <n v="9.65"/>
    <n v="12"/>
    <n v="115.80000000000001"/>
  </r>
  <r>
    <n v="1"/>
    <s v="Nancy"/>
    <n v="11064"/>
    <s v="SAVEA"/>
    <x v="20"/>
    <n v="11064"/>
    <n v="53"/>
    <x v="10"/>
    <x v="37"/>
    <n v="32.799999999999997"/>
    <n v="25"/>
    <n v="819.99999999999989"/>
  </r>
  <r>
    <n v="1"/>
    <s v="Nancy"/>
    <n v="11064"/>
    <s v="SAVEA"/>
    <x v="20"/>
    <n v="11064"/>
    <n v="55"/>
    <x v="36"/>
    <x v="37"/>
    <n v="24"/>
    <n v="4"/>
    <n v="96"/>
  </r>
  <r>
    <n v="1"/>
    <s v="Nancy"/>
    <n v="11064"/>
    <s v="SAVEA"/>
    <x v="20"/>
    <n v="11064"/>
    <n v="68"/>
    <x v="58"/>
    <x v="37"/>
    <n v="12.5"/>
    <n v="55"/>
    <n v="687.5"/>
  </r>
  <r>
    <n v="1"/>
    <s v="Nancy"/>
    <n v="10894"/>
    <s v="SAVEA"/>
    <x v="20"/>
    <n v="10894"/>
    <n v="13"/>
    <x v="29"/>
    <x v="38"/>
    <n v="6"/>
    <n v="28"/>
    <n v="168"/>
  </r>
  <r>
    <n v="1"/>
    <s v="Nancy"/>
    <n v="10894"/>
    <s v="SAVEA"/>
    <x v="20"/>
    <n v="10894"/>
    <n v="69"/>
    <x v="13"/>
    <x v="38"/>
    <n v="36"/>
    <n v="50"/>
    <n v="1800"/>
  </r>
  <r>
    <n v="1"/>
    <s v="Nancy"/>
    <n v="10894"/>
    <s v="SAVEA"/>
    <x v="20"/>
    <n v="10894"/>
    <n v="75"/>
    <x v="41"/>
    <x v="38"/>
    <n v="7.75"/>
    <n v="120"/>
    <n v="930"/>
  </r>
  <r>
    <n v="1"/>
    <s v="Nancy"/>
    <n v="10984"/>
    <s v="SAVEA"/>
    <x v="20"/>
    <n v="10984"/>
    <n v="16"/>
    <x v="4"/>
    <x v="39"/>
    <n v="17.45"/>
    <n v="55"/>
    <n v="959.75"/>
  </r>
  <r>
    <n v="1"/>
    <s v="Nancy"/>
    <n v="10984"/>
    <s v="SAVEA"/>
    <x v="20"/>
    <n v="10984"/>
    <n v="24"/>
    <x v="50"/>
    <x v="39"/>
    <n v="4.5"/>
    <n v="20"/>
    <n v="90"/>
  </r>
  <r>
    <n v="1"/>
    <s v="Nancy"/>
    <n v="10984"/>
    <s v="SAVEA"/>
    <x v="20"/>
    <n v="10984"/>
    <n v="36"/>
    <x v="59"/>
    <x v="39"/>
    <n v="19"/>
    <n v="40"/>
    <n v="760"/>
  </r>
  <r>
    <n v="1"/>
    <s v="Nancy"/>
    <n v="10393"/>
    <s v="SAVEA"/>
    <x v="20"/>
    <n v="10393"/>
    <n v="2"/>
    <x v="8"/>
    <x v="40"/>
    <n v="15.2"/>
    <n v="25"/>
    <n v="380"/>
  </r>
  <r>
    <n v="1"/>
    <s v="Nancy"/>
    <n v="10393"/>
    <s v="SAVEA"/>
    <x v="20"/>
    <n v="10393"/>
    <n v="14"/>
    <x v="30"/>
    <x v="40"/>
    <n v="18.600000000000001"/>
    <n v="42"/>
    <n v="781.2"/>
  </r>
  <r>
    <n v="1"/>
    <s v="Nancy"/>
    <n v="10393"/>
    <s v="SAVEA"/>
    <x v="20"/>
    <n v="10393"/>
    <n v="25"/>
    <x v="63"/>
    <x v="40"/>
    <n v="11.2"/>
    <n v="7"/>
    <n v="78.399999999999991"/>
  </r>
  <r>
    <n v="1"/>
    <s v="Nancy"/>
    <n v="10393"/>
    <s v="SAVEA"/>
    <x v="20"/>
    <n v="10393"/>
    <n v="26"/>
    <x v="9"/>
    <x v="40"/>
    <n v="24.9"/>
    <n v="70"/>
    <n v="1743"/>
  </r>
  <r>
    <n v="1"/>
    <s v="Nancy"/>
    <n v="10393"/>
    <s v="SAVEA"/>
    <x v="20"/>
    <n v="10393"/>
    <n v="31"/>
    <x v="0"/>
    <x v="40"/>
    <n v="10"/>
    <n v="32"/>
    <n v="320"/>
  </r>
  <r>
    <n v="1"/>
    <s v="Nancy"/>
    <n v="10612"/>
    <s v="SAVEA"/>
    <x v="20"/>
    <n v="10612"/>
    <n v="10"/>
    <x v="27"/>
    <x v="41"/>
    <n v="31"/>
    <n v="70"/>
    <n v="2170"/>
  </r>
  <r>
    <n v="1"/>
    <s v="Nancy"/>
    <n v="10612"/>
    <s v="SAVEA"/>
    <x v="20"/>
    <n v="10612"/>
    <n v="36"/>
    <x v="59"/>
    <x v="41"/>
    <n v="19"/>
    <n v="55"/>
    <n v="1045"/>
  </r>
  <r>
    <n v="1"/>
    <s v="Nancy"/>
    <n v="10612"/>
    <s v="SAVEA"/>
    <x v="20"/>
    <n v="10612"/>
    <n v="49"/>
    <x v="54"/>
    <x v="41"/>
    <n v="20"/>
    <n v="18"/>
    <n v="360"/>
  </r>
  <r>
    <n v="1"/>
    <s v="Nancy"/>
    <n v="10612"/>
    <s v="SAVEA"/>
    <x v="20"/>
    <n v="10612"/>
    <n v="60"/>
    <x v="37"/>
    <x v="41"/>
    <n v="34"/>
    <n v="40"/>
    <n v="1360"/>
  </r>
  <r>
    <n v="1"/>
    <s v="Nancy"/>
    <n v="10612"/>
    <s v="SAVEA"/>
    <x v="20"/>
    <n v="10612"/>
    <n v="76"/>
    <x v="49"/>
    <x v="41"/>
    <n v="18"/>
    <n v="80"/>
    <n v="1440"/>
  </r>
  <r>
    <n v="1"/>
    <s v="Nancy"/>
    <n v="10387"/>
    <s v="SANTG"/>
    <x v="22"/>
    <n v="10387"/>
    <n v="24"/>
    <x v="50"/>
    <x v="42"/>
    <n v="3.6"/>
    <n v="15"/>
    <n v="54"/>
  </r>
  <r>
    <n v="1"/>
    <s v="Nancy"/>
    <n v="10387"/>
    <s v="SANTG"/>
    <x v="22"/>
    <n v="10387"/>
    <n v="28"/>
    <x v="61"/>
    <x v="42"/>
    <n v="36.4"/>
    <n v="6"/>
    <n v="218.39999999999998"/>
  </r>
  <r>
    <n v="1"/>
    <s v="Nancy"/>
    <n v="10387"/>
    <s v="SANTG"/>
    <x v="22"/>
    <n v="10387"/>
    <n v="59"/>
    <x v="56"/>
    <x v="42"/>
    <n v="44"/>
    <n v="12"/>
    <n v="528"/>
  </r>
  <r>
    <n v="1"/>
    <s v="Nancy"/>
    <n v="10387"/>
    <s v="SANTG"/>
    <x v="22"/>
    <n v="10387"/>
    <n v="71"/>
    <x v="14"/>
    <x v="42"/>
    <n v="17.2"/>
    <n v="15"/>
    <n v="258"/>
  </r>
  <r>
    <n v="1"/>
    <s v="Nancy"/>
    <n v="10909"/>
    <s v="SANTG"/>
    <x v="22"/>
    <n v="10909"/>
    <n v="7"/>
    <x v="25"/>
    <x v="43"/>
    <n v="30"/>
    <n v="12"/>
    <n v="360"/>
  </r>
  <r>
    <n v="1"/>
    <s v="Nancy"/>
    <n v="10909"/>
    <s v="SANTG"/>
    <x v="22"/>
    <n v="10909"/>
    <n v="16"/>
    <x v="4"/>
    <x v="43"/>
    <n v="17.45"/>
    <n v="15"/>
    <n v="261.75"/>
  </r>
  <r>
    <n v="1"/>
    <s v="Nancy"/>
    <n v="10909"/>
    <s v="SANTG"/>
    <x v="22"/>
    <n v="10909"/>
    <n v="41"/>
    <x v="7"/>
    <x v="43"/>
    <n v="9.65"/>
    <n v="5"/>
    <n v="48.25"/>
  </r>
  <r>
    <n v="1"/>
    <s v="Nancy"/>
    <n v="10258"/>
    <s v="ERNSH"/>
    <x v="0"/>
    <n v="10258"/>
    <n v="2"/>
    <x v="8"/>
    <x v="44"/>
    <n v="15.2"/>
    <n v="50"/>
    <n v="760"/>
  </r>
  <r>
    <n v="1"/>
    <s v="Nancy"/>
    <n v="10258"/>
    <s v="ERNSH"/>
    <x v="0"/>
    <n v="10258"/>
    <n v="5"/>
    <x v="64"/>
    <x v="44"/>
    <n v="17"/>
    <n v="65"/>
    <n v="1105"/>
  </r>
  <r>
    <n v="1"/>
    <s v="Nancy"/>
    <n v="10258"/>
    <s v="ERNSH"/>
    <x v="0"/>
    <n v="10258"/>
    <n v="32"/>
    <x v="33"/>
    <x v="44"/>
    <n v="25.6"/>
    <n v="6"/>
    <n v="153.60000000000002"/>
  </r>
  <r>
    <n v="1"/>
    <s v="Nancy"/>
    <n v="10975"/>
    <s v="BOTTM"/>
    <x v="18"/>
    <n v="10975"/>
    <n v="8"/>
    <x v="26"/>
    <x v="45"/>
    <n v="40"/>
    <n v="16"/>
    <n v="640"/>
  </r>
  <r>
    <n v="1"/>
    <s v="Nancy"/>
    <n v="10975"/>
    <s v="BOTTM"/>
    <x v="18"/>
    <n v="10975"/>
    <n v="75"/>
    <x v="41"/>
    <x v="45"/>
    <n v="7.75"/>
    <n v="10"/>
    <n v="77.5"/>
  </r>
  <r>
    <n v="1"/>
    <s v="Nancy"/>
    <n v="10886"/>
    <s v="HANAR"/>
    <x v="23"/>
    <n v="10886"/>
    <n v="10"/>
    <x v="27"/>
    <x v="46"/>
    <n v="31"/>
    <n v="70"/>
    <n v="2170"/>
  </r>
  <r>
    <n v="1"/>
    <s v="Nancy"/>
    <n v="10886"/>
    <s v="HANAR"/>
    <x v="23"/>
    <n v="10886"/>
    <n v="31"/>
    <x v="0"/>
    <x v="46"/>
    <n v="12.5"/>
    <n v="35"/>
    <n v="437.5"/>
  </r>
  <r>
    <n v="1"/>
    <s v="Nancy"/>
    <n v="10886"/>
    <s v="HANAR"/>
    <x v="23"/>
    <n v="10886"/>
    <n v="77"/>
    <x v="42"/>
    <x v="46"/>
    <n v="13"/>
    <n v="40"/>
    <n v="520"/>
  </r>
  <r>
    <n v="1"/>
    <s v="Nancy"/>
    <n v="11071"/>
    <s v="LILAS"/>
    <x v="24"/>
    <n v="11071"/>
    <n v="7"/>
    <x v="25"/>
    <x v="47"/>
    <n v="30"/>
    <n v="15"/>
    <n v="450"/>
  </r>
  <r>
    <n v="1"/>
    <s v="Nancy"/>
    <n v="11071"/>
    <s v="LILAS"/>
    <x v="24"/>
    <n v="11071"/>
    <n v="13"/>
    <x v="29"/>
    <x v="47"/>
    <n v="6"/>
    <n v="10"/>
    <n v="60"/>
  </r>
  <r>
    <n v="1"/>
    <s v="Nancy"/>
    <n v="10374"/>
    <s v="WOLZA"/>
    <x v="25"/>
    <n v="10374"/>
    <n v="31"/>
    <x v="0"/>
    <x v="48"/>
    <n v="10"/>
    <n v="30"/>
    <n v="300"/>
  </r>
  <r>
    <n v="1"/>
    <s v="Nancy"/>
    <n v="10374"/>
    <s v="WOLZA"/>
    <x v="25"/>
    <n v="10374"/>
    <n v="58"/>
    <x v="43"/>
    <x v="48"/>
    <n v="10.6"/>
    <n v="15"/>
    <n v="159"/>
  </r>
  <r>
    <n v="1"/>
    <s v="Nancy"/>
    <n v="10709"/>
    <s v="GOURL"/>
    <x v="26"/>
    <n v="10709"/>
    <n v="8"/>
    <x v="26"/>
    <x v="49"/>
    <n v="40"/>
    <n v="40"/>
    <n v="1600"/>
  </r>
  <r>
    <n v="1"/>
    <s v="Nancy"/>
    <n v="10709"/>
    <s v="GOURL"/>
    <x v="26"/>
    <n v="10709"/>
    <n v="51"/>
    <x v="3"/>
    <x v="49"/>
    <n v="53"/>
    <n v="28"/>
    <n v="1484"/>
  </r>
  <r>
    <n v="1"/>
    <s v="Nancy"/>
    <n v="10709"/>
    <s v="GOURL"/>
    <x v="26"/>
    <n v="10709"/>
    <n v="60"/>
    <x v="37"/>
    <x v="49"/>
    <n v="34"/>
    <n v="10"/>
    <n v="340"/>
  </r>
  <r>
    <n v="1"/>
    <s v="Nancy"/>
    <n v="10357"/>
    <s v="LILAS"/>
    <x v="24"/>
    <n v="10357"/>
    <n v="10"/>
    <x v="27"/>
    <x v="50"/>
    <n v="24.8"/>
    <n v="30"/>
    <n v="744"/>
  </r>
  <r>
    <n v="1"/>
    <s v="Nancy"/>
    <n v="10357"/>
    <s v="LILAS"/>
    <x v="24"/>
    <n v="10357"/>
    <n v="26"/>
    <x v="9"/>
    <x v="50"/>
    <n v="24.9"/>
    <n v="16"/>
    <n v="398.4"/>
  </r>
  <r>
    <n v="1"/>
    <s v="Nancy"/>
    <n v="10357"/>
    <s v="LILAS"/>
    <x v="24"/>
    <n v="10357"/>
    <n v="60"/>
    <x v="37"/>
    <x v="50"/>
    <n v="27.2"/>
    <n v="8"/>
    <n v="217.6"/>
  </r>
  <r>
    <n v="1"/>
    <s v="Nancy"/>
    <n v="10461"/>
    <s v="LILAS"/>
    <x v="24"/>
    <n v="10461"/>
    <n v="21"/>
    <x v="65"/>
    <x v="51"/>
    <n v="8"/>
    <n v="40"/>
    <n v="320"/>
  </r>
  <r>
    <n v="1"/>
    <s v="Nancy"/>
    <n v="10461"/>
    <s v="LILAS"/>
    <x v="24"/>
    <n v="10461"/>
    <n v="30"/>
    <x v="18"/>
    <x v="51"/>
    <n v="20.7"/>
    <n v="28"/>
    <n v="579.6"/>
  </r>
  <r>
    <n v="1"/>
    <s v="Nancy"/>
    <n v="10461"/>
    <s v="LILAS"/>
    <x v="24"/>
    <n v="10461"/>
    <n v="55"/>
    <x v="36"/>
    <x v="51"/>
    <n v="19.2"/>
    <n v="60"/>
    <n v="1152"/>
  </r>
  <r>
    <n v="1"/>
    <s v="Nancy"/>
    <n v="10579"/>
    <s v="LETSS"/>
    <x v="27"/>
    <n v="10579"/>
    <n v="15"/>
    <x v="66"/>
    <x v="52"/>
    <n v="15.5"/>
    <n v="10"/>
    <n v="155"/>
  </r>
  <r>
    <n v="1"/>
    <s v="Nancy"/>
    <n v="10579"/>
    <s v="LETSS"/>
    <x v="27"/>
    <n v="10579"/>
    <n v="75"/>
    <x v="41"/>
    <x v="52"/>
    <n v="7.75"/>
    <n v="21"/>
    <n v="162.75"/>
  </r>
  <r>
    <n v="1"/>
    <s v="Nancy"/>
    <n v="10616"/>
    <s v="GREAL"/>
    <x v="28"/>
    <n v="10616"/>
    <n v="38"/>
    <x v="15"/>
    <x v="53"/>
    <n v="263.5"/>
    <n v="15"/>
    <n v="3952.5"/>
  </r>
  <r>
    <n v="1"/>
    <s v="Nancy"/>
    <n v="10616"/>
    <s v="GREAL"/>
    <x v="28"/>
    <n v="10616"/>
    <n v="56"/>
    <x v="19"/>
    <x v="53"/>
    <n v="38"/>
    <n v="14"/>
    <n v="532"/>
  </r>
  <r>
    <n v="1"/>
    <s v="Nancy"/>
    <n v="10616"/>
    <s v="GREAL"/>
    <x v="28"/>
    <n v="10616"/>
    <n v="70"/>
    <x v="48"/>
    <x v="53"/>
    <n v="15"/>
    <n v="15"/>
    <n v="225"/>
  </r>
  <r>
    <n v="1"/>
    <s v="Nancy"/>
    <n v="10616"/>
    <s v="GREAL"/>
    <x v="28"/>
    <n v="10616"/>
    <n v="71"/>
    <x v="14"/>
    <x v="53"/>
    <n v="21.5"/>
    <n v="15"/>
    <n v="322.5"/>
  </r>
  <r>
    <n v="1"/>
    <s v="Nancy"/>
    <n v="10482"/>
    <s v="LAZYK"/>
    <x v="29"/>
    <n v="10482"/>
    <n v="40"/>
    <x v="46"/>
    <x v="54"/>
    <n v="14.7"/>
    <n v="10"/>
    <n v="147"/>
  </r>
  <r>
    <n v="1"/>
    <s v="Nancy"/>
    <n v="10785"/>
    <s v="GROSR"/>
    <x v="30"/>
    <n v="10785"/>
    <n v="10"/>
    <x v="27"/>
    <x v="55"/>
    <n v="31"/>
    <n v="10"/>
    <n v="310"/>
  </r>
  <r>
    <n v="1"/>
    <s v="Nancy"/>
    <n v="10785"/>
    <s v="GROSR"/>
    <x v="30"/>
    <n v="10785"/>
    <n v="75"/>
    <x v="41"/>
    <x v="55"/>
    <n v="7.75"/>
    <n v="10"/>
    <n v="77.5"/>
  </r>
  <r>
    <n v="1"/>
    <s v="Nancy"/>
    <n v="10773"/>
    <s v="ERNSH"/>
    <x v="0"/>
    <n v="10773"/>
    <n v="17"/>
    <x v="62"/>
    <x v="56"/>
    <n v="39"/>
    <n v="33"/>
    <n v="1287"/>
  </r>
  <r>
    <n v="1"/>
    <s v="Nancy"/>
    <n v="10773"/>
    <s v="ERNSH"/>
    <x v="0"/>
    <n v="10773"/>
    <n v="31"/>
    <x v="0"/>
    <x v="56"/>
    <n v="12.5"/>
    <n v="70"/>
    <n v="875"/>
  </r>
  <r>
    <n v="1"/>
    <s v="Nancy"/>
    <n v="10773"/>
    <s v="ERNSH"/>
    <x v="0"/>
    <n v="10773"/>
    <n v="75"/>
    <x v="41"/>
    <x v="56"/>
    <n v="7.75"/>
    <n v="7"/>
    <n v="54.25"/>
  </r>
  <r>
    <n v="1"/>
    <s v="Nancy"/>
    <n v="10981"/>
    <s v="HANAR"/>
    <x v="23"/>
    <n v="10981"/>
    <n v="38"/>
    <x v="15"/>
    <x v="57"/>
    <n v="263.5"/>
    <n v="60"/>
    <n v="15810"/>
  </r>
  <r>
    <n v="1"/>
    <s v="Nancy"/>
    <n v="11039"/>
    <s v="LINOD"/>
    <x v="31"/>
    <n v="11039"/>
    <n v="28"/>
    <x v="61"/>
    <x v="25"/>
    <n v="45.6"/>
    <n v="20"/>
    <n v="912"/>
  </r>
  <r>
    <n v="1"/>
    <s v="Nancy"/>
    <n v="11039"/>
    <s v="LINOD"/>
    <x v="31"/>
    <n v="11039"/>
    <n v="35"/>
    <x v="53"/>
    <x v="25"/>
    <n v="18"/>
    <n v="24"/>
    <n v="432"/>
  </r>
  <r>
    <n v="1"/>
    <s v="Nancy"/>
    <n v="11039"/>
    <s v="LINOD"/>
    <x v="31"/>
    <n v="11039"/>
    <n v="49"/>
    <x v="54"/>
    <x v="25"/>
    <n v="20"/>
    <n v="60"/>
    <n v="1200"/>
  </r>
  <r>
    <n v="1"/>
    <s v="Nancy"/>
    <n v="11039"/>
    <s v="LINOD"/>
    <x v="31"/>
    <n v="11039"/>
    <n v="57"/>
    <x v="44"/>
    <x v="25"/>
    <n v="19.5"/>
    <n v="28"/>
    <n v="546"/>
  </r>
  <r>
    <n v="1"/>
    <s v="Nancy"/>
    <n v="10690"/>
    <s v="HANAR"/>
    <x v="23"/>
    <n v="10690"/>
    <n v="56"/>
    <x v="19"/>
    <x v="58"/>
    <n v="38"/>
    <n v="20"/>
    <n v="760"/>
  </r>
  <r>
    <n v="1"/>
    <s v="Nancy"/>
    <n v="10690"/>
    <s v="HANAR"/>
    <x v="23"/>
    <n v="10690"/>
    <n v="77"/>
    <x v="42"/>
    <x v="58"/>
    <n v="13"/>
    <n v="30"/>
    <n v="390"/>
  </r>
  <r>
    <n v="1"/>
    <s v="Nancy"/>
    <n v="10325"/>
    <s v="KOENE"/>
    <x v="32"/>
    <n v="10325"/>
    <n v="6"/>
    <x v="24"/>
    <x v="59"/>
    <n v="20"/>
    <n v="6"/>
    <n v="120"/>
  </r>
  <r>
    <n v="1"/>
    <s v="Nancy"/>
    <n v="10325"/>
    <s v="KOENE"/>
    <x v="32"/>
    <n v="10325"/>
    <n v="13"/>
    <x v="29"/>
    <x v="59"/>
    <n v="4.8"/>
    <n v="12"/>
    <n v="57.599999999999994"/>
  </r>
  <r>
    <n v="1"/>
    <s v="Nancy"/>
    <n v="10325"/>
    <s v="KOENE"/>
    <x v="32"/>
    <n v="10325"/>
    <n v="14"/>
    <x v="30"/>
    <x v="59"/>
    <n v="18.600000000000001"/>
    <n v="9"/>
    <n v="167.4"/>
  </r>
  <r>
    <n v="1"/>
    <s v="Nancy"/>
    <n v="10325"/>
    <s v="KOENE"/>
    <x v="32"/>
    <n v="10325"/>
    <n v="31"/>
    <x v="0"/>
    <x v="59"/>
    <n v="10"/>
    <n v="4"/>
    <n v="40"/>
  </r>
  <r>
    <n v="1"/>
    <s v="Nancy"/>
    <n v="10325"/>
    <s v="KOENE"/>
    <x v="32"/>
    <n v="10325"/>
    <n v="72"/>
    <x v="57"/>
    <x v="59"/>
    <n v="27.8"/>
    <n v="40"/>
    <n v="1112"/>
  </r>
  <r>
    <n v="1"/>
    <s v="Nancy"/>
    <n v="10630"/>
    <s v="KOENE"/>
    <x v="32"/>
    <n v="10630"/>
    <n v="55"/>
    <x v="36"/>
    <x v="60"/>
    <n v="24"/>
    <n v="12"/>
    <n v="288"/>
  </r>
  <r>
    <n v="1"/>
    <s v="Nancy"/>
    <n v="10630"/>
    <s v="KOENE"/>
    <x v="32"/>
    <n v="10630"/>
    <n v="76"/>
    <x v="49"/>
    <x v="60"/>
    <n v="18"/>
    <n v="35"/>
    <n v="630"/>
  </r>
  <r>
    <n v="1"/>
    <s v="Nancy"/>
    <n v="10718"/>
    <s v="KOENE"/>
    <x v="32"/>
    <n v="10718"/>
    <n v="12"/>
    <x v="28"/>
    <x v="61"/>
    <n v="38"/>
    <n v="36"/>
    <n v="1368"/>
  </r>
  <r>
    <n v="1"/>
    <s v="Nancy"/>
    <n v="10718"/>
    <s v="KOENE"/>
    <x v="32"/>
    <n v="10718"/>
    <n v="16"/>
    <x v="4"/>
    <x v="61"/>
    <n v="17.45"/>
    <n v="20"/>
    <n v="349"/>
  </r>
  <r>
    <n v="1"/>
    <s v="Nancy"/>
    <n v="10718"/>
    <s v="KOENE"/>
    <x v="32"/>
    <n v="10718"/>
    <n v="36"/>
    <x v="59"/>
    <x v="61"/>
    <n v="19"/>
    <n v="40"/>
    <n v="760"/>
  </r>
  <r>
    <n v="1"/>
    <s v="Nancy"/>
    <n v="10718"/>
    <s v="KOENE"/>
    <x v="32"/>
    <n v="10718"/>
    <n v="62"/>
    <x v="12"/>
    <x v="61"/>
    <n v="49.3"/>
    <n v="20"/>
    <n v="986"/>
  </r>
  <r>
    <n v="1"/>
    <s v="Nancy"/>
    <n v="10542"/>
    <s v="KOENE"/>
    <x v="32"/>
    <n v="10542"/>
    <n v="11"/>
    <x v="55"/>
    <x v="62"/>
    <n v="21"/>
    <n v="15"/>
    <n v="315"/>
  </r>
  <r>
    <n v="1"/>
    <s v="Nancy"/>
    <n v="10542"/>
    <s v="KOENE"/>
    <x v="32"/>
    <n v="10542"/>
    <n v="54"/>
    <x v="20"/>
    <x v="62"/>
    <n v="7.45"/>
    <n v="24"/>
    <n v="178.8"/>
  </r>
  <r>
    <n v="1"/>
    <s v="Nancy"/>
    <n v="10473"/>
    <s v="ISLAT"/>
    <x v="33"/>
    <n v="10473"/>
    <n v="33"/>
    <x v="11"/>
    <x v="63"/>
    <n v="2"/>
    <n v="12"/>
    <n v="24"/>
  </r>
  <r>
    <n v="1"/>
    <s v="Nancy"/>
    <n v="10473"/>
    <s v="ISLAT"/>
    <x v="33"/>
    <n v="10473"/>
    <n v="71"/>
    <x v="14"/>
    <x v="63"/>
    <n v="17.2"/>
    <n v="12"/>
    <n v="206.39999999999998"/>
  </r>
  <r>
    <n v="1"/>
    <s v="Nancy"/>
    <n v="10486"/>
    <s v="HILAA"/>
    <x v="34"/>
    <n v="10486"/>
    <n v="11"/>
    <x v="55"/>
    <x v="64"/>
    <n v="16.8"/>
    <n v="5"/>
    <n v="84"/>
  </r>
  <r>
    <n v="1"/>
    <s v="Nancy"/>
    <n v="10486"/>
    <s v="HILAA"/>
    <x v="34"/>
    <n v="10486"/>
    <n v="51"/>
    <x v="3"/>
    <x v="64"/>
    <n v="42.4"/>
    <n v="25"/>
    <n v="1060"/>
  </r>
  <r>
    <n v="1"/>
    <s v="Nancy"/>
    <n v="10486"/>
    <s v="HILAA"/>
    <x v="34"/>
    <n v="10486"/>
    <n v="74"/>
    <x v="67"/>
    <x v="64"/>
    <n v="8"/>
    <n v="16"/>
    <n v="128"/>
  </r>
  <r>
    <n v="1"/>
    <s v="Nancy"/>
    <n v="10976"/>
    <s v="HILAA"/>
    <x v="34"/>
    <n v="10976"/>
    <n v="28"/>
    <x v="61"/>
    <x v="45"/>
    <n v="45.6"/>
    <n v="20"/>
    <n v="912"/>
  </r>
  <r>
    <n v="1"/>
    <s v="Nancy"/>
    <n v="10567"/>
    <s v="HUNGO"/>
    <x v="35"/>
    <n v="10567"/>
    <n v="31"/>
    <x v="0"/>
    <x v="65"/>
    <n v="12.5"/>
    <n v="60"/>
    <n v="750"/>
  </r>
  <r>
    <n v="1"/>
    <s v="Nancy"/>
    <n v="10567"/>
    <s v="HUNGO"/>
    <x v="35"/>
    <n v="10567"/>
    <n v="51"/>
    <x v="3"/>
    <x v="65"/>
    <n v="53"/>
    <n v="3"/>
    <n v="159"/>
  </r>
  <r>
    <n v="1"/>
    <s v="Nancy"/>
    <n v="10567"/>
    <s v="HUNGO"/>
    <x v="35"/>
    <n v="10567"/>
    <n v="59"/>
    <x v="56"/>
    <x v="65"/>
    <n v="55"/>
    <n v="40"/>
    <n v="2200"/>
  </r>
  <r>
    <n v="1"/>
    <s v="Nancy"/>
    <n v="10394"/>
    <s v="HUNGC"/>
    <x v="36"/>
    <n v="10394"/>
    <n v="13"/>
    <x v="29"/>
    <x v="40"/>
    <n v="4.8"/>
    <n v="10"/>
    <n v="48"/>
  </r>
  <r>
    <n v="1"/>
    <s v="Nancy"/>
    <n v="10394"/>
    <s v="HUNGC"/>
    <x v="36"/>
    <n v="10394"/>
    <n v="62"/>
    <x v="12"/>
    <x v="40"/>
    <n v="39.4"/>
    <n v="10"/>
    <n v="394"/>
  </r>
  <r>
    <n v="1"/>
    <s v="Nancy"/>
    <n v="10371"/>
    <s v="LAMAI"/>
    <x v="37"/>
    <n v="10371"/>
    <n v="36"/>
    <x v="59"/>
    <x v="66"/>
    <n v="15.2"/>
    <n v="6"/>
    <n v="91.199999999999989"/>
  </r>
  <r>
    <n v="1"/>
    <s v="Nancy"/>
    <n v="10710"/>
    <s v="FRANS"/>
    <x v="38"/>
    <n v="10710"/>
    <n v="19"/>
    <x v="47"/>
    <x v="67"/>
    <n v="9.1999999999999993"/>
    <n v="5"/>
    <n v="46"/>
  </r>
  <r>
    <n v="1"/>
    <s v="Nancy"/>
    <n v="10710"/>
    <s v="FRANS"/>
    <x v="38"/>
    <n v="10710"/>
    <n v="47"/>
    <x v="68"/>
    <x v="67"/>
    <n v="9.5"/>
    <n v="5"/>
    <n v="47.5"/>
  </r>
  <r>
    <n v="1"/>
    <s v="Nancy"/>
    <n v="10789"/>
    <s v="FOLIG"/>
    <x v="39"/>
    <n v="10789"/>
    <n v="18"/>
    <x v="5"/>
    <x v="19"/>
    <n v="62.5"/>
    <n v="30"/>
    <n v="1875"/>
  </r>
  <r>
    <n v="1"/>
    <s v="Nancy"/>
    <n v="10789"/>
    <s v="FOLIG"/>
    <x v="39"/>
    <n v="10789"/>
    <n v="35"/>
    <x v="53"/>
    <x v="19"/>
    <n v="18"/>
    <n v="15"/>
    <n v="270"/>
  </r>
  <r>
    <n v="1"/>
    <s v="Nancy"/>
    <n v="10789"/>
    <s v="FOLIG"/>
    <x v="39"/>
    <n v="10789"/>
    <n v="63"/>
    <x v="51"/>
    <x v="19"/>
    <n v="43.9"/>
    <n v="30"/>
    <n v="1317"/>
  </r>
  <r>
    <n v="1"/>
    <s v="Nancy"/>
    <n v="10789"/>
    <s v="FOLIG"/>
    <x v="39"/>
    <n v="10789"/>
    <n v="68"/>
    <x v="58"/>
    <x v="19"/>
    <n v="12.5"/>
    <n v="18"/>
    <n v="225"/>
  </r>
  <r>
    <n v="1"/>
    <s v="Nancy"/>
    <n v="10587"/>
    <s v="QUEDE"/>
    <x v="40"/>
    <n v="10587"/>
    <n v="26"/>
    <x v="9"/>
    <x v="68"/>
    <n v="31.23"/>
    <n v="6"/>
    <n v="187.38"/>
  </r>
  <r>
    <n v="1"/>
    <s v="Nancy"/>
    <n v="10587"/>
    <s v="QUEDE"/>
    <x v="40"/>
    <n v="10587"/>
    <n v="35"/>
    <x v="53"/>
    <x v="68"/>
    <n v="18"/>
    <n v="20"/>
    <n v="360"/>
  </r>
  <r>
    <n v="1"/>
    <s v="Nancy"/>
    <n v="10587"/>
    <s v="QUEDE"/>
    <x v="40"/>
    <n v="10587"/>
    <n v="77"/>
    <x v="42"/>
    <x v="68"/>
    <n v="13"/>
    <n v="20"/>
    <n v="260"/>
  </r>
  <r>
    <n v="1"/>
    <s v="Nancy"/>
    <n v="10902"/>
    <s v="FOLKO"/>
    <x v="41"/>
    <n v="10902"/>
    <n v="55"/>
    <x v="36"/>
    <x v="69"/>
    <n v="24"/>
    <n v="30"/>
    <n v="720"/>
  </r>
  <r>
    <n v="1"/>
    <s v="Nancy"/>
    <n v="10902"/>
    <s v="FOLKO"/>
    <x v="41"/>
    <n v="10902"/>
    <n v="62"/>
    <x v="12"/>
    <x v="69"/>
    <n v="49.3"/>
    <n v="6"/>
    <n v="295.79999999999995"/>
  </r>
  <r>
    <n v="1"/>
    <s v="Nancy"/>
    <n v="10396"/>
    <s v="FRANK"/>
    <x v="42"/>
    <n v="10396"/>
    <n v="23"/>
    <x v="32"/>
    <x v="70"/>
    <n v="7.2"/>
    <n v="40"/>
    <n v="288"/>
  </r>
  <r>
    <n v="1"/>
    <s v="Nancy"/>
    <n v="10396"/>
    <s v="FRANK"/>
    <x v="42"/>
    <n v="10396"/>
    <n v="71"/>
    <x v="14"/>
    <x v="70"/>
    <n v="17.2"/>
    <n v="60"/>
    <n v="1032"/>
  </r>
  <r>
    <n v="1"/>
    <s v="Nancy"/>
    <n v="10396"/>
    <s v="FRANK"/>
    <x v="42"/>
    <n v="10396"/>
    <n v="72"/>
    <x v="57"/>
    <x v="70"/>
    <n v="27.8"/>
    <n v="21"/>
    <n v="583.80000000000007"/>
  </r>
  <r>
    <n v="1"/>
    <s v="Nancy"/>
    <n v="11012"/>
    <s v="FRANK"/>
    <x v="42"/>
    <n v="11012"/>
    <n v="19"/>
    <x v="47"/>
    <x v="71"/>
    <n v="9.1999999999999993"/>
    <n v="50"/>
    <n v="459.99999999999994"/>
  </r>
  <r>
    <n v="1"/>
    <s v="Nancy"/>
    <n v="11012"/>
    <s v="FRANK"/>
    <x v="42"/>
    <n v="11012"/>
    <n v="60"/>
    <x v="37"/>
    <x v="71"/>
    <n v="34"/>
    <n v="36"/>
    <n v="1224"/>
  </r>
  <r>
    <n v="1"/>
    <s v="Nancy"/>
    <n v="11012"/>
    <s v="FRANK"/>
    <x v="42"/>
    <n v="11012"/>
    <n v="71"/>
    <x v="14"/>
    <x v="71"/>
    <n v="21.5"/>
    <n v="60"/>
    <n v="1290"/>
  </r>
  <r>
    <n v="1"/>
    <s v="Nancy"/>
    <n v="10995"/>
    <s v="PERIC"/>
    <x v="43"/>
    <n v="10995"/>
    <n v="51"/>
    <x v="3"/>
    <x v="72"/>
    <n v="53"/>
    <n v="20"/>
    <n v="1060"/>
  </r>
  <r>
    <n v="1"/>
    <s v="Nancy"/>
    <n v="10995"/>
    <s v="PERIC"/>
    <x v="43"/>
    <n v="10995"/>
    <n v="60"/>
    <x v="37"/>
    <x v="72"/>
    <n v="34"/>
    <n v="4"/>
    <n v="136"/>
  </r>
  <r>
    <n v="1"/>
    <s v="Nancy"/>
    <n v="10653"/>
    <s v="FRANK"/>
    <x v="42"/>
    <n v="10653"/>
    <n v="16"/>
    <x v="4"/>
    <x v="73"/>
    <n v="17.45"/>
    <n v="30"/>
    <n v="523.5"/>
  </r>
  <r>
    <n v="1"/>
    <s v="Nancy"/>
    <n v="10653"/>
    <s v="FRANK"/>
    <x v="42"/>
    <n v="10653"/>
    <n v="60"/>
    <x v="37"/>
    <x v="73"/>
    <n v="34"/>
    <n v="20"/>
    <n v="680"/>
  </r>
  <r>
    <n v="1"/>
    <s v="Nancy"/>
    <n v="10717"/>
    <s v="FRANK"/>
    <x v="42"/>
    <n v="10717"/>
    <n v="21"/>
    <x v="65"/>
    <x v="74"/>
    <n v="10"/>
    <n v="32"/>
    <n v="320"/>
  </r>
  <r>
    <n v="1"/>
    <s v="Nancy"/>
    <n v="10717"/>
    <s v="FRANK"/>
    <x v="42"/>
    <n v="10717"/>
    <n v="54"/>
    <x v="20"/>
    <x v="74"/>
    <n v="7.45"/>
    <n v="15"/>
    <n v="111.75"/>
  </r>
  <r>
    <n v="1"/>
    <s v="Nancy"/>
    <n v="10717"/>
    <s v="FRANK"/>
    <x v="42"/>
    <n v="10717"/>
    <n v="69"/>
    <x v="13"/>
    <x v="74"/>
    <n v="36"/>
    <n v="25"/>
    <n v="900"/>
  </r>
  <r>
    <n v="1"/>
    <s v="Nancy"/>
    <n v="10508"/>
    <s v="OTTIK"/>
    <x v="44"/>
    <n v="10508"/>
    <n v="13"/>
    <x v="29"/>
    <x v="75"/>
    <n v="6"/>
    <n v="10"/>
    <n v="60"/>
  </r>
  <r>
    <n v="1"/>
    <s v="Nancy"/>
    <n v="10508"/>
    <s v="OTTIK"/>
    <x v="44"/>
    <n v="10508"/>
    <n v="39"/>
    <x v="34"/>
    <x v="75"/>
    <n v="18"/>
    <n v="10"/>
    <n v="180"/>
  </r>
  <r>
    <n v="1"/>
    <s v="Nancy"/>
    <n v="10859"/>
    <s v="FRANK"/>
    <x v="42"/>
    <n v="10859"/>
    <n v="24"/>
    <x v="50"/>
    <x v="76"/>
    <n v="4.5"/>
    <n v="40"/>
    <n v="180"/>
  </r>
  <r>
    <n v="1"/>
    <s v="Nancy"/>
    <n v="10859"/>
    <s v="FRANK"/>
    <x v="42"/>
    <n v="10859"/>
    <n v="54"/>
    <x v="20"/>
    <x v="76"/>
    <n v="7.45"/>
    <n v="35"/>
    <n v="260.75"/>
  </r>
  <r>
    <n v="1"/>
    <s v="Nancy"/>
    <n v="10859"/>
    <s v="FRANK"/>
    <x v="42"/>
    <n v="10859"/>
    <n v="64"/>
    <x v="38"/>
    <x v="76"/>
    <n v="33.25"/>
    <n v="30"/>
    <n v="997.5"/>
  </r>
  <r>
    <n v="1"/>
    <s v="Nancy"/>
    <n v="10888"/>
    <s v="GODOS"/>
    <x v="45"/>
    <n v="10888"/>
    <n v="2"/>
    <x v="8"/>
    <x v="77"/>
    <n v="19"/>
    <n v="20"/>
    <n v="380"/>
  </r>
  <r>
    <n v="1"/>
    <s v="Nancy"/>
    <n v="10888"/>
    <s v="GODOS"/>
    <x v="45"/>
    <n v="10888"/>
    <n v="68"/>
    <x v="58"/>
    <x v="77"/>
    <n v="12.5"/>
    <n v="18"/>
    <n v="225"/>
  </r>
  <r>
    <n v="1"/>
    <s v="Nancy"/>
    <n v="10671"/>
    <s v="FRANR"/>
    <x v="46"/>
    <n v="10671"/>
    <n v="16"/>
    <x v="4"/>
    <x v="78"/>
    <n v="17.45"/>
    <n v="10"/>
    <n v="174.5"/>
  </r>
  <r>
    <n v="1"/>
    <s v="Nancy"/>
    <n v="10671"/>
    <s v="FRANR"/>
    <x v="46"/>
    <n v="10671"/>
    <n v="62"/>
    <x v="12"/>
    <x v="78"/>
    <n v="49.3"/>
    <n v="10"/>
    <n v="493"/>
  </r>
  <r>
    <n v="1"/>
    <s v="Nancy"/>
    <n v="10671"/>
    <s v="FRANR"/>
    <x v="46"/>
    <n v="10671"/>
    <n v="65"/>
    <x v="17"/>
    <x v="78"/>
    <n v="21.05"/>
    <n v="12"/>
    <n v="252.60000000000002"/>
  </r>
  <r>
    <n v="1"/>
    <s v="Nancy"/>
    <n v="10405"/>
    <s v="LINOD"/>
    <x v="31"/>
    <n v="10405"/>
    <n v="3"/>
    <x v="22"/>
    <x v="79"/>
    <n v="8"/>
    <n v="50"/>
    <n v="400"/>
  </r>
  <r>
    <n v="1"/>
    <s v="Nancy"/>
    <n v="10618"/>
    <s v="MEREP"/>
    <x v="47"/>
    <n v="10618"/>
    <n v="6"/>
    <x v="24"/>
    <x v="80"/>
    <n v="25"/>
    <n v="70"/>
    <n v="1750"/>
  </r>
  <r>
    <n v="1"/>
    <s v="Nancy"/>
    <n v="10618"/>
    <s v="MEREP"/>
    <x v="47"/>
    <n v="10618"/>
    <n v="56"/>
    <x v="19"/>
    <x v="80"/>
    <n v="38"/>
    <n v="20"/>
    <n v="760"/>
  </r>
  <r>
    <n v="1"/>
    <s v="Nancy"/>
    <n v="10618"/>
    <s v="MEREP"/>
    <x v="47"/>
    <n v="10618"/>
    <n v="68"/>
    <x v="58"/>
    <x v="80"/>
    <n v="12.5"/>
    <n v="15"/>
    <n v="187.5"/>
  </r>
  <r>
    <n v="1"/>
    <s v="Nancy"/>
    <n v="10605"/>
    <s v="MEREP"/>
    <x v="47"/>
    <n v="10605"/>
    <n v="16"/>
    <x v="4"/>
    <x v="81"/>
    <n v="17.45"/>
    <n v="30"/>
    <n v="523.5"/>
  </r>
  <r>
    <n v="1"/>
    <s v="Nancy"/>
    <n v="10605"/>
    <s v="MEREP"/>
    <x v="47"/>
    <n v="10605"/>
    <n v="59"/>
    <x v="56"/>
    <x v="81"/>
    <n v="55"/>
    <n v="20"/>
    <n v="1100"/>
  </r>
  <r>
    <n v="1"/>
    <s v="Nancy"/>
    <n v="10605"/>
    <s v="MEREP"/>
    <x v="47"/>
    <n v="10605"/>
    <n v="60"/>
    <x v="37"/>
    <x v="81"/>
    <n v="34"/>
    <n v="70"/>
    <n v="2380"/>
  </r>
  <r>
    <n v="1"/>
    <s v="Nancy"/>
    <n v="10605"/>
    <s v="MEREP"/>
    <x v="47"/>
    <n v="10605"/>
    <n v="71"/>
    <x v="14"/>
    <x v="81"/>
    <n v="21.5"/>
    <n v="15"/>
    <n v="322.5"/>
  </r>
  <r>
    <n v="1"/>
    <s v="Nancy"/>
    <n v="10376"/>
    <s v="MEREP"/>
    <x v="47"/>
    <n v="10376"/>
    <n v="31"/>
    <x v="0"/>
    <x v="31"/>
    <n v="10"/>
    <n v="42"/>
    <n v="420"/>
  </r>
  <r>
    <n v="1"/>
    <s v="Nancy"/>
    <n v="10604"/>
    <s v="FURIB"/>
    <x v="48"/>
    <n v="10604"/>
    <n v="48"/>
    <x v="69"/>
    <x v="82"/>
    <n v="12.75"/>
    <n v="6"/>
    <n v="76.5"/>
  </r>
  <r>
    <n v="1"/>
    <s v="Nancy"/>
    <n v="10604"/>
    <s v="FURIB"/>
    <x v="48"/>
    <n v="10604"/>
    <n v="76"/>
    <x v="49"/>
    <x v="82"/>
    <n v="18"/>
    <n v="10"/>
    <n v="180"/>
  </r>
  <r>
    <n v="1"/>
    <s v="Nancy"/>
    <n v="10275"/>
    <s v="MAGAA"/>
    <x v="49"/>
    <n v="10275"/>
    <n v="24"/>
    <x v="50"/>
    <x v="83"/>
    <n v="3.6"/>
    <n v="12"/>
    <n v="43.2"/>
  </r>
  <r>
    <n v="1"/>
    <s v="Nancy"/>
    <n v="10275"/>
    <s v="MAGAA"/>
    <x v="49"/>
    <n v="10275"/>
    <n v="59"/>
    <x v="56"/>
    <x v="83"/>
    <n v="44"/>
    <n v="6"/>
    <n v="264"/>
  </r>
  <r>
    <n v="1"/>
    <s v="Nancy"/>
    <n v="10664"/>
    <s v="FURIB"/>
    <x v="48"/>
    <n v="10664"/>
    <n v="10"/>
    <x v="27"/>
    <x v="84"/>
    <n v="31"/>
    <n v="24"/>
    <n v="744"/>
  </r>
  <r>
    <n v="1"/>
    <s v="Nancy"/>
    <n v="10664"/>
    <s v="FURIB"/>
    <x v="48"/>
    <n v="10664"/>
    <n v="56"/>
    <x v="19"/>
    <x v="84"/>
    <n v="38"/>
    <n v="12"/>
    <n v="456"/>
  </r>
  <r>
    <n v="1"/>
    <s v="Nancy"/>
    <n v="10664"/>
    <s v="FURIB"/>
    <x v="48"/>
    <n v="10664"/>
    <n v="65"/>
    <x v="17"/>
    <x v="84"/>
    <n v="21.05"/>
    <n v="15"/>
    <n v="315.75"/>
  </r>
  <r>
    <n v="1"/>
    <s v="Nancy"/>
    <n v="10950"/>
    <s v="MAGAA"/>
    <x v="49"/>
    <n v="10950"/>
    <n v="4"/>
    <x v="23"/>
    <x v="85"/>
    <n v="22"/>
    <n v="5"/>
    <n v="110"/>
  </r>
  <r>
    <n v="1"/>
    <s v="Nancy"/>
    <n v="10928"/>
    <s v="GALED"/>
    <x v="50"/>
    <n v="10928"/>
    <n v="47"/>
    <x v="68"/>
    <x v="86"/>
    <n v="9.5"/>
    <n v="5"/>
    <n v="47.5"/>
  </r>
  <r>
    <n v="1"/>
    <s v="Nancy"/>
    <n v="10928"/>
    <s v="GALED"/>
    <x v="50"/>
    <n v="10928"/>
    <n v="76"/>
    <x v="49"/>
    <x v="86"/>
    <n v="18"/>
    <n v="5"/>
    <n v="90"/>
  </r>
  <r>
    <n v="1"/>
    <s v="Nancy"/>
    <n v="10665"/>
    <s v="LONEP"/>
    <x v="51"/>
    <n v="10665"/>
    <n v="51"/>
    <x v="3"/>
    <x v="87"/>
    <n v="53"/>
    <n v="20"/>
    <n v="1060"/>
  </r>
  <r>
    <n v="1"/>
    <s v="Nancy"/>
    <n v="10665"/>
    <s v="LONEP"/>
    <x v="51"/>
    <n v="10665"/>
    <n v="59"/>
    <x v="56"/>
    <x v="87"/>
    <n v="55"/>
    <n v="1"/>
    <n v="55"/>
  </r>
  <r>
    <n v="1"/>
    <s v="Nancy"/>
    <n v="10665"/>
    <s v="LONEP"/>
    <x v="51"/>
    <n v="10665"/>
    <n v="76"/>
    <x v="49"/>
    <x v="87"/>
    <n v="18"/>
    <n v="10"/>
    <n v="180"/>
  </r>
  <r>
    <n v="1"/>
    <s v="Nancy"/>
    <n v="10968"/>
    <s v="ERNSH"/>
    <x v="0"/>
    <n v="10968"/>
    <n v="12"/>
    <x v="28"/>
    <x v="2"/>
    <n v="38"/>
    <n v="30"/>
    <n v="1140"/>
  </r>
  <r>
    <n v="1"/>
    <s v="Nancy"/>
    <n v="10968"/>
    <s v="ERNSH"/>
    <x v="0"/>
    <n v="10968"/>
    <n v="24"/>
    <x v="50"/>
    <x v="2"/>
    <n v="4.5"/>
    <n v="30"/>
    <n v="135"/>
  </r>
  <r>
    <n v="1"/>
    <s v="Nancy"/>
    <n v="10968"/>
    <s v="ERNSH"/>
    <x v="0"/>
    <n v="10968"/>
    <n v="64"/>
    <x v="38"/>
    <x v="2"/>
    <n v="33.25"/>
    <n v="4"/>
    <n v="133"/>
  </r>
  <r>
    <n v="1"/>
    <s v="Nancy"/>
    <n v="10680"/>
    <s v="OLDWO"/>
    <x v="52"/>
    <n v="10680"/>
    <n v="16"/>
    <x v="4"/>
    <x v="88"/>
    <n v="17.45"/>
    <n v="50"/>
    <n v="872.5"/>
  </r>
  <r>
    <n v="1"/>
    <s v="Nancy"/>
    <n v="10680"/>
    <s v="OLDWO"/>
    <x v="52"/>
    <n v="10680"/>
    <n v="31"/>
    <x v="0"/>
    <x v="88"/>
    <n v="12.5"/>
    <n v="20"/>
    <n v="250"/>
  </r>
  <r>
    <n v="1"/>
    <s v="Nancy"/>
    <n v="10680"/>
    <s v="OLDWO"/>
    <x v="52"/>
    <n v="10680"/>
    <n v="42"/>
    <x v="1"/>
    <x v="88"/>
    <n v="14"/>
    <n v="40"/>
    <n v="560"/>
  </r>
  <r>
    <n v="1"/>
    <s v="Nancy"/>
    <n v="10850"/>
    <s v="VICTE"/>
    <x v="53"/>
    <n v="10850"/>
    <n v="25"/>
    <x v="63"/>
    <x v="89"/>
    <n v="14"/>
    <n v="20"/>
    <n v="280"/>
  </r>
  <r>
    <n v="1"/>
    <s v="Nancy"/>
    <n v="10850"/>
    <s v="VICTE"/>
    <x v="53"/>
    <n v="10850"/>
    <n v="33"/>
    <x v="11"/>
    <x v="89"/>
    <n v="2.5"/>
    <n v="4"/>
    <n v="10"/>
  </r>
  <r>
    <n v="1"/>
    <s v="Nancy"/>
    <n v="10850"/>
    <s v="VICTE"/>
    <x v="53"/>
    <n v="10850"/>
    <n v="70"/>
    <x v="48"/>
    <x v="89"/>
    <n v="15"/>
    <n v="30"/>
    <n v="450"/>
  </r>
  <r>
    <n v="1"/>
    <s v="Nancy"/>
    <n v="10733"/>
    <s v="BERGS"/>
    <x v="54"/>
    <n v="10733"/>
    <n v="14"/>
    <x v="30"/>
    <x v="90"/>
    <n v="23.25"/>
    <n v="16"/>
    <n v="372"/>
  </r>
  <r>
    <n v="1"/>
    <s v="Nancy"/>
    <n v="10733"/>
    <s v="BERGS"/>
    <x v="54"/>
    <n v="10733"/>
    <n v="28"/>
    <x v="61"/>
    <x v="90"/>
    <n v="45.6"/>
    <n v="20"/>
    <n v="912"/>
  </r>
  <r>
    <n v="1"/>
    <s v="Nancy"/>
    <n v="10733"/>
    <s v="BERGS"/>
    <x v="54"/>
    <n v="10733"/>
    <n v="52"/>
    <x v="35"/>
    <x v="90"/>
    <n v="7"/>
    <n v="25"/>
    <n v="175"/>
  </r>
  <r>
    <n v="1"/>
    <s v="Nancy"/>
    <n v="10689"/>
    <s v="BERGS"/>
    <x v="54"/>
    <n v="10689"/>
    <n v="1"/>
    <x v="45"/>
    <x v="91"/>
    <n v="18"/>
    <n v="35"/>
    <n v="630"/>
  </r>
  <r>
    <n v="1"/>
    <s v="Nancy"/>
    <n v="10469"/>
    <s v="WHITC"/>
    <x v="55"/>
    <n v="10469"/>
    <n v="2"/>
    <x v="8"/>
    <x v="92"/>
    <n v="15.2"/>
    <n v="40"/>
    <n v="608"/>
  </r>
  <r>
    <n v="1"/>
    <s v="Nancy"/>
    <n v="10469"/>
    <s v="WHITC"/>
    <x v="55"/>
    <n v="10469"/>
    <n v="16"/>
    <x v="4"/>
    <x v="92"/>
    <n v="13.9"/>
    <n v="35"/>
    <n v="486.5"/>
  </r>
  <r>
    <n v="1"/>
    <s v="Nancy"/>
    <n v="10469"/>
    <s v="WHITC"/>
    <x v="55"/>
    <n v="10469"/>
    <n v="44"/>
    <x v="16"/>
    <x v="92"/>
    <n v="15.5"/>
    <n v="2"/>
    <n v="31"/>
  </r>
  <r>
    <n v="1"/>
    <s v="Nancy"/>
    <n v="10834"/>
    <s v="TRADH"/>
    <x v="56"/>
    <n v="10834"/>
    <n v="29"/>
    <x v="52"/>
    <x v="93"/>
    <n v="123.79"/>
    <n v="8"/>
    <n v="990.32"/>
  </r>
  <r>
    <n v="1"/>
    <s v="Nancy"/>
    <n v="10834"/>
    <s v="TRADH"/>
    <x v="56"/>
    <n v="10834"/>
    <n v="30"/>
    <x v="18"/>
    <x v="93"/>
    <n v="25.89"/>
    <n v="20"/>
    <n v="517.79999999999995"/>
  </r>
  <r>
    <n v="1"/>
    <s v="Nancy"/>
    <n v="10952"/>
    <s v="ALFKI"/>
    <x v="57"/>
    <n v="10952"/>
    <n v="6"/>
    <x v="24"/>
    <x v="85"/>
    <n v="25"/>
    <n v="16"/>
    <n v="400"/>
  </r>
  <r>
    <n v="1"/>
    <s v="Nancy"/>
    <n v="10952"/>
    <s v="ALFKI"/>
    <x v="57"/>
    <n v="10952"/>
    <n v="28"/>
    <x v="61"/>
    <x v="85"/>
    <n v="45.6"/>
    <n v="2"/>
    <n v="91.2"/>
  </r>
  <r>
    <n v="1"/>
    <s v="Nancy"/>
    <n v="10546"/>
    <s v="VICTE"/>
    <x v="53"/>
    <n v="10546"/>
    <n v="7"/>
    <x v="25"/>
    <x v="94"/>
    <n v="30"/>
    <n v="10"/>
    <n v="300"/>
  </r>
  <r>
    <n v="1"/>
    <s v="Nancy"/>
    <n v="10546"/>
    <s v="VICTE"/>
    <x v="53"/>
    <n v="10546"/>
    <n v="35"/>
    <x v="53"/>
    <x v="94"/>
    <n v="18"/>
    <n v="30"/>
    <n v="540"/>
  </r>
  <r>
    <n v="1"/>
    <s v="Nancy"/>
    <n v="10546"/>
    <s v="VICTE"/>
    <x v="53"/>
    <n v="10546"/>
    <n v="62"/>
    <x v="12"/>
    <x v="94"/>
    <n v="49.3"/>
    <n v="40"/>
    <n v="1972"/>
  </r>
  <r>
    <n v="1"/>
    <s v="Nancy"/>
    <n v="10668"/>
    <s v="WANDK"/>
    <x v="58"/>
    <n v="10668"/>
    <n v="31"/>
    <x v="0"/>
    <x v="95"/>
    <n v="12.5"/>
    <n v="8"/>
    <n v="100"/>
  </r>
  <r>
    <n v="1"/>
    <s v="Nancy"/>
    <n v="10668"/>
    <s v="WANDK"/>
    <x v="58"/>
    <n v="10668"/>
    <n v="55"/>
    <x v="36"/>
    <x v="95"/>
    <n v="24"/>
    <n v="4"/>
    <n v="96"/>
  </r>
  <r>
    <n v="1"/>
    <s v="Nancy"/>
    <n v="10668"/>
    <s v="WANDK"/>
    <x v="58"/>
    <n v="10668"/>
    <n v="64"/>
    <x v="38"/>
    <x v="95"/>
    <n v="33.25"/>
    <n v="15"/>
    <n v="498.75"/>
  </r>
  <r>
    <n v="1"/>
    <s v="Nancy"/>
    <n v="10524"/>
    <s v="BERGS"/>
    <x v="54"/>
    <n v="10524"/>
    <n v="10"/>
    <x v="27"/>
    <x v="96"/>
    <n v="31"/>
    <n v="2"/>
    <n v="62"/>
  </r>
  <r>
    <n v="1"/>
    <s v="Nancy"/>
    <n v="10524"/>
    <s v="BERGS"/>
    <x v="54"/>
    <n v="10524"/>
    <n v="30"/>
    <x v="18"/>
    <x v="96"/>
    <n v="25.89"/>
    <n v="10"/>
    <n v="258.89999999999998"/>
  </r>
  <r>
    <n v="1"/>
    <s v="Nancy"/>
    <n v="10524"/>
    <s v="BERGS"/>
    <x v="54"/>
    <n v="10524"/>
    <n v="43"/>
    <x v="60"/>
    <x v="96"/>
    <n v="46"/>
    <n v="60"/>
    <n v="2760"/>
  </r>
  <r>
    <n v="1"/>
    <s v="Nancy"/>
    <n v="10524"/>
    <s v="BERGS"/>
    <x v="54"/>
    <n v="10524"/>
    <n v="54"/>
    <x v="20"/>
    <x v="96"/>
    <n v="7.45"/>
    <n v="15"/>
    <n v="111.75"/>
  </r>
  <r>
    <n v="1"/>
    <s v="Nancy"/>
    <n v="10910"/>
    <s v="WILMK"/>
    <x v="59"/>
    <n v="10910"/>
    <n v="19"/>
    <x v="47"/>
    <x v="43"/>
    <n v="9.1999999999999993"/>
    <n v="12"/>
    <n v="110.39999999999999"/>
  </r>
  <r>
    <n v="1"/>
    <s v="Nancy"/>
    <n v="10910"/>
    <s v="WILMK"/>
    <x v="59"/>
    <n v="10910"/>
    <n v="49"/>
    <x v="54"/>
    <x v="43"/>
    <n v="20"/>
    <n v="10"/>
    <n v="200"/>
  </r>
  <r>
    <n v="1"/>
    <s v="Nancy"/>
    <n v="10910"/>
    <s v="WILMK"/>
    <x v="59"/>
    <n v="10910"/>
    <n v="61"/>
    <x v="70"/>
    <x v="43"/>
    <n v="28.5"/>
    <n v="5"/>
    <n v="142.5"/>
  </r>
  <r>
    <n v="1"/>
    <s v="Nancy"/>
    <n v="10946"/>
    <s v="VAFFE"/>
    <x v="60"/>
    <n v="10946"/>
    <n v="10"/>
    <x v="27"/>
    <x v="97"/>
    <n v="31"/>
    <n v="25"/>
    <n v="775"/>
  </r>
  <r>
    <n v="1"/>
    <s v="Nancy"/>
    <n v="10946"/>
    <s v="VAFFE"/>
    <x v="60"/>
    <n v="10946"/>
    <n v="24"/>
    <x v="50"/>
    <x v="97"/>
    <n v="4.5"/>
    <n v="25"/>
    <n v="112.5"/>
  </r>
  <r>
    <n v="1"/>
    <s v="Nancy"/>
    <n v="10946"/>
    <s v="VAFFE"/>
    <x v="60"/>
    <n v="10946"/>
    <n v="77"/>
    <x v="42"/>
    <x v="97"/>
    <n v="13"/>
    <n v="40"/>
    <n v="520"/>
  </r>
  <r>
    <n v="1"/>
    <s v="Nancy"/>
    <n v="10453"/>
    <s v="AROUT"/>
    <x v="61"/>
    <n v="10453"/>
    <n v="48"/>
    <x v="69"/>
    <x v="98"/>
    <n v="10.199999999999999"/>
    <n v="15"/>
    <n v="153"/>
  </r>
  <r>
    <n v="1"/>
    <s v="Nancy"/>
    <n v="10453"/>
    <s v="AROUT"/>
    <x v="61"/>
    <n v="10453"/>
    <n v="70"/>
    <x v="48"/>
    <x v="98"/>
    <n v="12"/>
    <n v="25"/>
    <n v="300"/>
  </r>
  <r>
    <n v="1"/>
    <s v="Nancy"/>
    <n v="10465"/>
    <s v="VAFFE"/>
    <x v="60"/>
    <n v="10465"/>
    <n v="24"/>
    <x v="50"/>
    <x v="99"/>
    <n v="3.6"/>
    <n v="25"/>
    <n v="90"/>
  </r>
  <r>
    <n v="1"/>
    <s v="Nancy"/>
    <n v="10465"/>
    <s v="VAFFE"/>
    <x v="60"/>
    <n v="10465"/>
    <n v="29"/>
    <x v="52"/>
    <x v="99"/>
    <n v="99"/>
    <n v="18"/>
    <n v="1782"/>
  </r>
  <r>
    <n v="1"/>
    <s v="Nancy"/>
    <n v="10465"/>
    <s v="VAFFE"/>
    <x v="60"/>
    <n v="10465"/>
    <n v="40"/>
    <x v="46"/>
    <x v="99"/>
    <n v="14.7"/>
    <n v="20"/>
    <n v="294"/>
  </r>
  <r>
    <n v="1"/>
    <s v="Nancy"/>
    <n v="10465"/>
    <s v="VAFFE"/>
    <x v="60"/>
    <n v="10465"/>
    <n v="45"/>
    <x v="2"/>
    <x v="99"/>
    <n v="7.6"/>
    <n v="30"/>
    <n v="228"/>
  </r>
  <r>
    <n v="1"/>
    <s v="Nancy"/>
    <n v="10465"/>
    <s v="VAFFE"/>
    <x v="60"/>
    <n v="10465"/>
    <n v="50"/>
    <x v="71"/>
    <x v="99"/>
    <n v="13"/>
    <n v="25"/>
    <n v="325"/>
  </r>
  <r>
    <n v="1"/>
    <s v="Nancy"/>
    <n v="10591"/>
    <s v="VAFFE"/>
    <x v="60"/>
    <n v="10591"/>
    <n v="3"/>
    <x v="22"/>
    <x v="100"/>
    <n v="10"/>
    <n v="14"/>
    <n v="140"/>
  </r>
  <r>
    <n v="1"/>
    <s v="Nancy"/>
    <n v="10591"/>
    <s v="VAFFE"/>
    <x v="60"/>
    <n v="10591"/>
    <n v="7"/>
    <x v="25"/>
    <x v="100"/>
    <n v="30"/>
    <n v="10"/>
    <n v="300"/>
  </r>
  <r>
    <n v="1"/>
    <s v="Nancy"/>
    <n v="10591"/>
    <s v="VAFFE"/>
    <x v="60"/>
    <n v="10591"/>
    <n v="54"/>
    <x v="20"/>
    <x v="100"/>
    <n v="7.45"/>
    <n v="50"/>
    <n v="372.5"/>
  </r>
  <r>
    <n v="1"/>
    <s v="Nancy"/>
    <n v="10270"/>
    <s v="WARTH"/>
    <x v="62"/>
    <n v="10270"/>
    <n v="36"/>
    <x v="59"/>
    <x v="101"/>
    <n v="15.2"/>
    <n v="30"/>
    <n v="456"/>
  </r>
  <r>
    <n v="1"/>
    <s v="Nancy"/>
    <n v="10270"/>
    <s v="WARTH"/>
    <x v="62"/>
    <n v="10270"/>
    <n v="43"/>
    <x v="60"/>
    <x v="101"/>
    <n v="36.799999999999997"/>
    <n v="25"/>
    <n v="919.99999999999989"/>
  </r>
  <r>
    <n v="1"/>
    <s v="Nancy"/>
    <n v="10792"/>
    <s v="WOLZA"/>
    <x v="25"/>
    <n v="10792"/>
    <n v="2"/>
    <x v="8"/>
    <x v="102"/>
    <n v="19"/>
    <n v="10"/>
    <n v="190"/>
  </r>
  <r>
    <n v="1"/>
    <s v="Nancy"/>
    <n v="10792"/>
    <s v="WOLZA"/>
    <x v="25"/>
    <n v="10792"/>
    <n v="54"/>
    <x v="20"/>
    <x v="102"/>
    <n v="7.45"/>
    <n v="3"/>
    <n v="22.35"/>
  </r>
  <r>
    <n v="1"/>
    <s v="Nancy"/>
    <n v="10792"/>
    <s v="WOLZA"/>
    <x v="25"/>
    <n v="10792"/>
    <n v="68"/>
    <x v="58"/>
    <x v="102"/>
    <n v="12.5"/>
    <n v="15"/>
    <n v="187.5"/>
  </r>
  <r>
    <n v="1"/>
    <s v="Nancy"/>
    <n v="10921"/>
    <s v="VAFFE"/>
    <x v="60"/>
    <n v="10921"/>
    <n v="35"/>
    <x v="53"/>
    <x v="103"/>
    <n v="18"/>
    <n v="10"/>
    <n v="180"/>
  </r>
  <r>
    <n v="1"/>
    <s v="Nancy"/>
    <n v="10921"/>
    <s v="VAFFE"/>
    <x v="60"/>
    <n v="10921"/>
    <n v="63"/>
    <x v="51"/>
    <x v="103"/>
    <n v="43.9"/>
    <n v="40"/>
    <n v="1756"/>
  </r>
  <r>
    <n v="1"/>
    <s v="Nancy"/>
    <n v="10626"/>
    <s v="BERGS"/>
    <x v="54"/>
    <n v="10626"/>
    <n v="53"/>
    <x v="10"/>
    <x v="104"/>
    <n v="32.799999999999997"/>
    <n v="12"/>
    <n v="393.59999999999997"/>
  </r>
  <r>
    <n v="1"/>
    <s v="Nancy"/>
    <n v="10626"/>
    <s v="BERGS"/>
    <x v="54"/>
    <n v="10626"/>
    <n v="60"/>
    <x v="37"/>
    <x v="104"/>
    <n v="34"/>
    <n v="20"/>
    <n v="680"/>
  </r>
  <r>
    <n v="1"/>
    <s v="Nancy"/>
    <n v="10626"/>
    <s v="BERGS"/>
    <x v="54"/>
    <n v="10626"/>
    <n v="71"/>
    <x v="14"/>
    <x v="104"/>
    <n v="21.5"/>
    <n v="20"/>
    <n v="430"/>
  </r>
  <r>
    <n v="1"/>
    <s v="Nancy"/>
    <n v="10842"/>
    <s v="TORTU"/>
    <x v="11"/>
    <n v="10842"/>
    <n v="11"/>
    <x v="55"/>
    <x v="105"/>
    <n v="21"/>
    <n v="15"/>
    <n v="315"/>
  </r>
  <r>
    <n v="1"/>
    <s v="Nancy"/>
    <n v="10842"/>
    <s v="TORTU"/>
    <x v="11"/>
    <n v="10842"/>
    <n v="43"/>
    <x v="60"/>
    <x v="105"/>
    <n v="46"/>
    <n v="5"/>
    <n v="230"/>
  </r>
  <r>
    <n v="1"/>
    <s v="Nancy"/>
    <n v="10842"/>
    <s v="TORTU"/>
    <x v="11"/>
    <n v="10842"/>
    <n v="68"/>
    <x v="58"/>
    <x v="105"/>
    <n v="12.5"/>
    <n v="20"/>
    <n v="250"/>
  </r>
  <r>
    <n v="1"/>
    <s v="Nancy"/>
    <n v="10842"/>
    <s v="TORTU"/>
    <x v="11"/>
    <n v="10842"/>
    <n v="70"/>
    <x v="48"/>
    <x v="105"/>
    <n v="15"/>
    <n v="12"/>
    <n v="180"/>
  </r>
  <r>
    <n v="1"/>
    <s v="Nancy"/>
    <n v="10743"/>
    <s v="AROUT"/>
    <x v="61"/>
    <n v="10743"/>
    <n v="46"/>
    <x v="6"/>
    <x v="106"/>
    <n v="12"/>
    <n v="28"/>
    <n v="336"/>
  </r>
  <r>
    <n v="1"/>
    <s v="Nancy"/>
    <n v="10558"/>
    <s v="AROUT"/>
    <x v="61"/>
    <n v="10558"/>
    <n v="47"/>
    <x v="68"/>
    <x v="107"/>
    <n v="9.5"/>
    <n v="25"/>
    <n v="237.5"/>
  </r>
  <r>
    <n v="1"/>
    <s v="Nancy"/>
    <n v="10558"/>
    <s v="AROUT"/>
    <x v="61"/>
    <n v="10558"/>
    <n v="51"/>
    <x v="3"/>
    <x v="107"/>
    <n v="53"/>
    <n v="20"/>
    <n v="1060"/>
  </r>
  <r>
    <n v="1"/>
    <s v="Nancy"/>
    <n v="10558"/>
    <s v="AROUT"/>
    <x v="61"/>
    <n v="10558"/>
    <n v="52"/>
    <x v="35"/>
    <x v="107"/>
    <n v="7"/>
    <n v="30"/>
    <n v="210"/>
  </r>
  <r>
    <n v="1"/>
    <s v="Nancy"/>
    <n v="10558"/>
    <s v="AROUT"/>
    <x v="61"/>
    <n v="10558"/>
    <n v="53"/>
    <x v="10"/>
    <x v="107"/>
    <n v="32.799999999999997"/>
    <n v="18"/>
    <n v="590.4"/>
  </r>
  <r>
    <n v="1"/>
    <s v="Nancy"/>
    <n v="10558"/>
    <s v="AROUT"/>
    <x v="61"/>
    <n v="10558"/>
    <n v="73"/>
    <x v="40"/>
    <x v="107"/>
    <n v="15"/>
    <n v="3"/>
    <n v="45"/>
  </r>
  <r>
    <n v="1"/>
    <s v="Nancy"/>
    <n v="10900"/>
    <s v="WELLI"/>
    <x v="63"/>
    <n v="10900"/>
    <n v="70"/>
    <x v="48"/>
    <x v="108"/>
    <n v="15"/>
    <n v="3"/>
    <n v="45"/>
  </r>
  <r>
    <n v="1"/>
    <s v="Nancy"/>
    <n v="10677"/>
    <s v="ANTON"/>
    <x v="64"/>
    <n v="10677"/>
    <n v="26"/>
    <x v="9"/>
    <x v="109"/>
    <n v="31.23"/>
    <n v="30"/>
    <n v="936.9"/>
  </r>
  <r>
    <n v="1"/>
    <s v="Nancy"/>
    <n v="10677"/>
    <s v="ANTON"/>
    <x v="64"/>
    <n v="10677"/>
    <n v="33"/>
    <x v="11"/>
    <x v="109"/>
    <n v="2.5"/>
    <n v="8"/>
    <n v="20"/>
  </r>
  <r>
    <n v="1"/>
    <s v="Nancy"/>
    <n v="10292"/>
    <s v="TRADH"/>
    <x v="56"/>
    <n v="10292"/>
    <n v="20"/>
    <x v="31"/>
    <x v="110"/>
    <n v="64.8"/>
    <n v="20"/>
    <n v="1296"/>
  </r>
  <r>
    <n v="1"/>
    <s v="Nancy"/>
    <n v="10835"/>
    <s v="ALFKI"/>
    <x v="57"/>
    <n v="10835"/>
    <n v="59"/>
    <x v="56"/>
    <x v="93"/>
    <n v="55"/>
    <n v="15"/>
    <n v="825"/>
  </r>
  <r>
    <n v="1"/>
    <s v="Nancy"/>
    <n v="10835"/>
    <s v="ALFKI"/>
    <x v="57"/>
    <n v="10835"/>
    <n v="77"/>
    <x v="42"/>
    <x v="93"/>
    <n v="13"/>
    <n v="2"/>
    <n v="26"/>
  </r>
  <r>
    <n v="2"/>
    <s v="Andrew"/>
    <n v="10478"/>
    <s v="VICTE"/>
    <x v="53"/>
    <n v="10478"/>
    <n v="10"/>
    <x v="27"/>
    <x v="111"/>
    <n v="24.8"/>
    <n v="20"/>
    <n v="496"/>
  </r>
  <r>
    <n v="2"/>
    <s v="Andrew"/>
    <n v="10345"/>
    <s v="QUICK"/>
    <x v="10"/>
    <n v="10345"/>
    <n v="8"/>
    <x v="26"/>
    <x v="112"/>
    <n v="32"/>
    <n v="70"/>
    <n v="2240"/>
  </r>
  <r>
    <n v="2"/>
    <s v="Andrew"/>
    <n v="10345"/>
    <s v="QUICK"/>
    <x v="10"/>
    <n v="10345"/>
    <n v="19"/>
    <x v="47"/>
    <x v="112"/>
    <n v="7.3"/>
    <n v="80"/>
    <n v="584"/>
  </r>
  <r>
    <n v="2"/>
    <s v="Andrew"/>
    <n v="10345"/>
    <s v="QUICK"/>
    <x v="10"/>
    <n v="10345"/>
    <n v="42"/>
    <x v="1"/>
    <x v="112"/>
    <n v="11.2"/>
    <n v="9"/>
    <n v="100.8"/>
  </r>
  <r>
    <n v="2"/>
    <s v="Andrew"/>
    <n v="10858"/>
    <s v="LACOR"/>
    <x v="65"/>
    <n v="10858"/>
    <n v="7"/>
    <x v="25"/>
    <x v="76"/>
    <n v="30"/>
    <n v="5"/>
    <n v="150"/>
  </r>
  <r>
    <n v="2"/>
    <s v="Andrew"/>
    <n v="10858"/>
    <s v="LACOR"/>
    <x v="65"/>
    <n v="10858"/>
    <n v="27"/>
    <x v="21"/>
    <x v="76"/>
    <n v="43.9"/>
    <n v="10"/>
    <n v="439"/>
  </r>
  <r>
    <n v="2"/>
    <s v="Andrew"/>
    <n v="10858"/>
    <s v="LACOR"/>
    <x v="65"/>
    <n v="10858"/>
    <n v="70"/>
    <x v="48"/>
    <x v="76"/>
    <n v="15"/>
    <n v="4"/>
    <n v="60"/>
  </r>
  <r>
    <n v="2"/>
    <s v="Andrew"/>
    <n v="10691"/>
    <s v="QUICK"/>
    <x v="10"/>
    <n v="10691"/>
    <n v="1"/>
    <x v="45"/>
    <x v="113"/>
    <n v="18"/>
    <n v="30"/>
    <n v="540"/>
  </r>
  <r>
    <n v="2"/>
    <s v="Andrew"/>
    <n v="10691"/>
    <s v="QUICK"/>
    <x v="10"/>
    <n v="10691"/>
    <n v="29"/>
    <x v="52"/>
    <x v="113"/>
    <n v="123.79"/>
    <n v="40"/>
    <n v="4951.6000000000004"/>
  </r>
  <r>
    <n v="2"/>
    <s v="Andrew"/>
    <n v="10691"/>
    <s v="QUICK"/>
    <x v="10"/>
    <n v="10691"/>
    <n v="43"/>
    <x v="60"/>
    <x v="113"/>
    <n v="46"/>
    <n v="40"/>
    <n v="1840"/>
  </r>
  <r>
    <n v="2"/>
    <s v="Andrew"/>
    <n v="10691"/>
    <s v="QUICK"/>
    <x v="10"/>
    <n v="10691"/>
    <n v="44"/>
    <x v="16"/>
    <x v="113"/>
    <n v="19.45"/>
    <n v="24"/>
    <n v="466.79999999999995"/>
  </r>
  <r>
    <n v="2"/>
    <s v="Andrew"/>
    <n v="10691"/>
    <s v="QUICK"/>
    <x v="10"/>
    <n v="10691"/>
    <n v="62"/>
    <x v="12"/>
    <x v="113"/>
    <n v="49.3"/>
    <n v="48"/>
    <n v="2366.3999999999996"/>
  </r>
  <r>
    <n v="2"/>
    <s v="Andrew"/>
    <n v="10686"/>
    <s v="PICCO"/>
    <x v="66"/>
    <n v="10686"/>
    <n v="17"/>
    <x v="62"/>
    <x v="114"/>
    <n v="39"/>
    <n v="30"/>
    <n v="1170"/>
  </r>
  <r>
    <n v="2"/>
    <s v="Andrew"/>
    <n v="10686"/>
    <s v="PICCO"/>
    <x v="66"/>
    <n v="10686"/>
    <n v="26"/>
    <x v="9"/>
    <x v="114"/>
    <n v="31.23"/>
    <n v="15"/>
    <n v="468.45"/>
  </r>
  <r>
    <n v="2"/>
    <s v="Andrew"/>
    <n v="11053"/>
    <s v="PICCO"/>
    <x v="66"/>
    <n v="11053"/>
    <n v="18"/>
    <x v="5"/>
    <x v="115"/>
    <n v="62.5"/>
    <n v="35"/>
    <n v="2187.5"/>
  </r>
  <r>
    <n v="2"/>
    <s v="Andrew"/>
    <n v="11053"/>
    <s v="PICCO"/>
    <x v="66"/>
    <n v="11053"/>
    <n v="32"/>
    <x v="33"/>
    <x v="115"/>
    <n v="32"/>
    <n v="20"/>
    <n v="640"/>
  </r>
  <r>
    <n v="2"/>
    <s v="Andrew"/>
    <n v="11053"/>
    <s v="PICCO"/>
    <x v="66"/>
    <n v="11053"/>
    <n v="64"/>
    <x v="38"/>
    <x v="115"/>
    <n v="33.25"/>
    <n v="25"/>
    <n v="831.25"/>
  </r>
  <r>
    <n v="2"/>
    <s v="Andrew"/>
    <n v="10392"/>
    <s v="PICCO"/>
    <x v="66"/>
    <n v="10392"/>
    <n v="69"/>
    <x v="13"/>
    <x v="116"/>
    <n v="28.8"/>
    <n v="50"/>
    <n v="1440"/>
  </r>
  <r>
    <n v="2"/>
    <s v="Andrew"/>
    <n v="10787"/>
    <s v="LAMAI"/>
    <x v="37"/>
    <n v="10787"/>
    <n v="2"/>
    <x v="8"/>
    <x v="117"/>
    <n v="19"/>
    <n v="15"/>
    <n v="285"/>
  </r>
  <r>
    <n v="2"/>
    <s v="Andrew"/>
    <n v="10787"/>
    <s v="LAMAI"/>
    <x v="37"/>
    <n v="10787"/>
    <n v="29"/>
    <x v="52"/>
    <x v="117"/>
    <n v="123.79"/>
    <n v="20"/>
    <n v="2475.8000000000002"/>
  </r>
  <r>
    <n v="2"/>
    <s v="Andrew"/>
    <n v="11032"/>
    <s v="WHITC"/>
    <x v="55"/>
    <n v="11032"/>
    <n v="36"/>
    <x v="59"/>
    <x v="118"/>
    <n v="19"/>
    <n v="35"/>
    <n v="665"/>
  </r>
  <r>
    <n v="2"/>
    <s v="Andrew"/>
    <n v="11032"/>
    <s v="WHITC"/>
    <x v="55"/>
    <n v="11032"/>
    <n v="38"/>
    <x v="15"/>
    <x v="118"/>
    <n v="263.5"/>
    <n v="25"/>
    <n v="6587.5"/>
  </r>
  <r>
    <n v="2"/>
    <s v="Andrew"/>
    <n v="11032"/>
    <s v="WHITC"/>
    <x v="55"/>
    <n v="11032"/>
    <n v="59"/>
    <x v="56"/>
    <x v="118"/>
    <n v="55"/>
    <n v="30"/>
    <n v="1650"/>
  </r>
  <r>
    <n v="2"/>
    <s v="Andrew"/>
    <n v="10781"/>
    <s v="WARTH"/>
    <x v="62"/>
    <n v="10781"/>
    <n v="54"/>
    <x v="20"/>
    <x v="119"/>
    <n v="7.45"/>
    <n v="3"/>
    <n v="22.35"/>
  </r>
  <r>
    <n v="2"/>
    <s v="Andrew"/>
    <n v="10781"/>
    <s v="WARTH"/>
    <x v="62"/>
    <n v="10781"/>
    <n v="56"/>
    <x v="19"/>
    <x v="119"/>
    <n v="38"/>
    <n v="20"/>
    <n v="760"/>
  </r>
  <r>
    <n v="2"/>
    <s v="Andrew"/>
    <n v="10781"/>
    <s v="WARTH"/>
    <x v="62"/>
    <n v="10781"/>
    <n v="74"/>
    <x v="67"/>
    <x v="119"/>
    <n v="10"/>
    <n v="35"/>
    <n v="350"/>
  </r>
  <r>
    <n v="2"/>
    <s v="Andrew"/>
    <n v="10673"/>
    <s v="WILMK"/>
    <x v="59"/>
    <n v="10673"/>
    <n v="16"/>
    <x v="4"/>
    <x v="120"/>
    <n v="17.45"/>
    <n v="3"/>
    <n v="52.349999999999994"/>
  </r>
  <r>
    <n v="2"/>
    <s v="Andrew"/>
    <n v="10673"/>
    <s v="WILMK"/>
    <x v="59"/>
    <n v="10673"/>
    <n v="42"/>
    <x v="1"/>
    <x v="120"/>
    <n v="14"/>
    <n v="6"/>
    <n v="84"/>
  </r>
  <r>
    <n v="2"/>
    <s v="Andrew"/>
    <n v="10673"/>
    <s v="WILMK"/>
    <x v="59"/>
    <n v="10673"/>
    <n v="43"/>
    <x v="60"/>
    <x v="120"/>
    <n v="46"/>
    <n v="6"/>
    <n v="276"/>
  </r>
  <r>
    <n v="2"/>
    <s v="Andrew"/>
    <n v="11013"/>
    <s v="ROMEY"/>
    <x v="8"/>
    <n v="11013"/>
    <n v="23"/>
    <x v="32"/>
    <x v="71"/>
    <n v="9"/>
    <n v="10"/>
    <n v="90"/>
  </r>
  <r>
    <n v="2"/>
    <s v="Andrew"/>
    <n v="11013"/>
    <s v="ROMEY"/>
    <x v="8"/>
    <n v="11013"/>
    <n v="42"/>
    <x v="1"/>
    <x v="71"/>
    <n v="14"/>
    <n v="4"/>
    <n v="56"/>
  </r>
  <r>
    <n v="2"/>
    <s v="Andrew"/>
    <n v="11013"/>
    <s v="ROMEY"/>
    <x v="8"/>
    <n v="11013"/>
    <n v="45"/>
    <x v="2"/>
    <x v="71"/>
    <n v="9.5"/>
    <n v="20"/>
    <n v="190"/>
  </r>
  <r>
    <n v="2"/>
    <s v="Andrew"/>
    <n v="11013"/>
    <s v="ROMEY"/>
    <x v="8"/>
    <n v="11013"/>
    <n v="68"/>
    <x v="58"/>
    <x v="71"/>
    <n v="12.5"/>
    <n v="2"/>
    <n v="25"/>
  </r>
  <r>
    <n v="2"/>
    <s v="Andrew"/>
    <n v="10541"/>
    <s v="HANAR"/>
    <x v="23"/>
    <n v="10541"/>
    <n v="24"/>
    <x v="50"/>
    <x v="121"/>
    <n v="4.5"/>
    <n v="35"/>
    <n v="157.5"/>
  </r>
  <r>
    <n v="2"/>
    <s v="Andrew"/>
    <n v="10541"/>
    <s v="HANAR"/>
    <x v="23"/>
    <n v="10541"/>
    <n v="38"/>
    <x v="15"/>
    <x v="121"/>
    <n v="263.5"/>
    <n v="4"/>
    <n v="1054"/>
  </r>
  <r>
    <n v="2"/>
    <s v="Andrew"/>
    <n v="10541"/>
    <s v="HANAR"/>
    <x v="23"/>
    <n v="10541"/>
    <n v="65"/>
    <x v="17"/>
    <x v="121"/>
    <n v="21.05"/>
    <n v="36"/>
    <n v="757.80000000000007"/>
  </r>
  <r>
    <n v="2"/>
    <s v="Andrew"/>
    <n v="10541"/>
    <s v="HANAR"/>
    <x v="23"/>
    <n v="10541"/>
    <n v="71"/>
    <x v="14"/>
    <x v="121"/>
    <n v="21.5"/>
    <n v="9"/>
    <n v="193.5"/>
  </r>
  <r>
    <n v="2"/>
    <s v="Andrew"/>
    <n v="10280"/>
    <s v="BERGS"/>
    <x v="54"/>
    <n v="10280"/>
    <n v="24"/>
    <x v="50"/>
    <x v="122"/>
    <n v="3.6"/>
    <n v="12"/>
    <n v="43.2"/>
  </r>
  <r>
    <n v="2"/>
    <s v="Andrew"/>
    <n v="10280"/>
    <s v="BERGS"/>
    <x v="54"/>
    <n v="10280"/>
    <n v="55"/>
    <x v="36"/>
    <x v="122"/>
    <n v="19.2"/>
    <n v="20"/>
    <n v="384"/>
  </r>
  <r>
    <n v="2"/>
    <s v="Andrew"/>
    <n v="10280"/>
    <s v="BERGS"/>
    <x v="54"/>
    <n v="10280"/>
    <n v="75"/>
    <x v="41"/>
    <x v="122"/>
    <n v="6.2"/>
    <n v="30"/>
    <n v="186"/>
  </r>
  <r>
    <n v="2"/>
    <s v="Andrew"/>
    <n v="11015"/>
    <s v="SANTG"/>
    <x v="22"/>
    <n v="11015"/>
    <n v="30"/>
    <x v="18"/>
    <x v="123"/>
    <n v="25.89"/>
    <n v="15"/>
    <n v="388.35"/>
  </r>
  <r>
    <n v="2"/>
    <s v="Andrew"/>
    <n v="11015"/>
    <s v="SANTG"/>
    <x v="22"/>
    <n v="11015"/>
    <n v="77"/>
    <x v="42"/>
    <x v="123"/>
    <n v="13"/>
    <n v="18"/>
    <n v="234"/>
  </r>
  <r>
    <n v="2"/>
    <s v="Andrew"/>
    <n v="10502"/>
    <s v="PERIC"/>
    <x v="43"/>
    <n v="10502"/>
    <n v="45"/>
    <x v="2"/>
    <x v="124"/>
    <n v="9.5"/>
    <n v="21"/>
    <n v="199.5"/>
  </r>
  <r>
    <n v="2"/>
    <s v="Andrew"/>
    <n v="10502"/>
    <s v="PERIC"/>
    <x v="43"/>
    <n v="10502"/>
    <n v="53"/>
    <x v="10"/>
    <x v="124"/>
    <n v="32.799999999999997"/>
    <n v="6"/>
    <n v="196.79999999999998"/>
  </r>
  <r>
    <n v="2"/>
    <s v="Andrew"/>
    <n v="10502"/>
    <s v="PERIC"/>
    <x v="43"/>
    <n v="10502"/>
    <n v="67"/>
    <x v="72"/>
    <x v="124"/>
    <n v="14"/>
    <n v="30"/>
    <n v="420"/>
  </r>
  <r>
    <n v="2"/>
    <s v="Andrew"/>
    <n v="11005"/>
    <s v="WILMK"/>
    <x v="59"/>
    <n v="11005"/>
    <n v="1"/>
    <x v="45"/>
    <x v="125"/>
    <n v="18"/>
    <n v="2"/>
    <n v="36"/>
  </r>
  <r>
    <n v="2"/>
    <s v="Andrew"/>
    <n v="11005"/>
    <s v="WILMK"/>
    <x v="59"/>
    <n v="11005"/>
    <n v="59"/>
    <x v="56"/>
    <x v="125"/>
    <n v="55"/>
    <n v="10"/>
    <n v="550"/>
  </r>
  <r>
    <n v="2"/>
    <s v="Andrew"/>
    <n v="11028"/>
    <s v="KOENE"/>
    <x v="32"/>
    <n v="11028"/>
    <n v="55"/>
    <x v="36"/>
    <x v="33"/>
    <n v="24"/>
    <n v="35"/>
    <n v="840"/>
  </r>
  <r>
    <n v="2"/>
    <s v="Andrew"/>
    <n v="11028"/>
    <s v="KOENE"/>
    <x v="32"/>
    <n v="11028"/>
    <n v="59"/>
    <x v="56"/>
    <x v="33"/>
    <n v="55"/>
    <n v="24"/>
    <n v="1320"/>
  </r>
  <r>
    <n v="2"/>
    <s v="Andrew"/>
    <n v="10515"/>
    <s v="QUICK"/>
    <x v="10"/>
    <n v="10515"/>
    <n v="9"/>
    <x v="73"/>
    <x v="126"/>
    <n v="97"/>
    <n v="16"/>
    <n v="1552"/>
  </r>
  <r>
    <n v="2"/>
    <s v="Andrew"/>
    <n v="10515"/>
    <s v="QUICK"/>
    <x v="10"/>
    <n v="10515"/>
    <n v="16"/>
    <x v="4"/>
    <x v="126"/>
    <n v="17.45"/>
    <n v="50"/>
    <n v="872.5"/>
  </r>
  <r>
    <n v="2"/>
    <s v="Andrew"/>
    <n v="10515"/>
    <s v="QUICK"/>
    <x v="10"/>
    <n v="10515"/>
    <n v="27"/>
    <x v="21"/>
    <x v="126"/>
    <n v="43.9"/>
    <n v="120"/>
    <n v="5268"/>
  </r>
  <r>
    <n v="2"/>
    <s v="Andrew"/>
    <n v="10515"/>
    <s v="QUICK"/>
    <x v="10"/>
    <n v="10515"/>
    <n v="33"/>
    <x v="11"/>
    <x v="126"/>
    <n v="2.5"/>
    <n v="16"/>
    <n v="40"/>
  </r>
  <r>
    <n v="2"/>
    <s v="Andrew"/>
    <n v="10515"/>
    <s v="QUICK"/>
    <x v="10"/>
    <n v="10515"/>
    <n v="60"/>
    <x v="37"/>
    <x v="126"/>
    <n v="34"/>
    <n v="84"/>
    <n v="2856"/>
  </r>
  <r>
    <n v="2"/>
    <s v="Andrew"/>
    <n v="10983"/>
    <s v="SAVEA"/>
    <x v="20"/>
    <n v="10983"/>
    <n v="13"/>
    <x v="29"/>
    <x v="57"/>
    <n v="6"/>
    <n v="84"/>
    <n v="504"/>
  </r>
  <r>
    <n v="2"/>
    <s v="Andrew"/>
    <n v="10983"/>
    <s v="SAVEA"/>
    <x v="20"/>
    <n v="10983"/>
    <n v="57"/>
    <x v="44"/>
    <x v="57"/>
    <n v="19.5"/>
    <n v="15"/>
    <n v="292.5"/>
  </r>
  <r>
    <n v="2"/>
    <s v="Andrew"/>
    <n v="10810"/>
    <s v="LAUGB"/>
    <x v="67"/>
    <n v="10810"/>
    <n v="13"/>
    <x v="29"/>
    <x v="127"/>
    <n v="6"/>
    <n v="7"/>
    <n v="42"/>
  </r>
  <r>
    <n v="2"/>
    <s v="Andrew"/>
    <n v="10810"/>
    <s v="LAUGB"/>
    <x v="67"/>
    <n v="10810"/>
    <n v="25"/>
    <x v="63"/>
    <x v="127"/>
    <n v="14"/>
    <n v="5"/>
    <n v="70"/>
  </r>
  <r>
    <n v="2"/>
    <s v="Andrew"/>
    <n v="10810"/>
    <s v="LAUGB"/>
    <x v="67"/>
    <n v="10810"/>
    <n v="70"/>
    <x v="48"/>
    <x v="127"/>
    <n v="15"/>
    <n v="5"/>
    <n v="75"/>
  </r>
  <r>
    <n v="2"/>
    <s v="Andrew"/>
    <n v="10588"/>
    <s v="QUICK"/>
    <x v="10"/>
    <n v="10588"/>
    <n v="18"/>
    <x v="5"/>
    <x v="128"/>
    <n v="62.5"/>
    <n v="40"/>
    <n v="2500"/>
  </r>
  <r>
    <n v="2"/>
    <s v="Andrew"/>
    <n v="10588"/>
    <s v="QUICK"/>
    <x v="10"/>
    <n v="10588"/>
    <n v="42"/>
    <x v="1"/>
    <x v="128"/>
    <n v="14"/>
    <n v="100"/>
    <n v="1400"/>
  </r>
  <r>
    <n v="2"/>
    <s v="Andrew"/>
    <n v="10994"/>
    <s v="VAFFE"/>
    <x v="60"/>
    <n v="10994"/>
    <n v="59"/>
    <x v="56"/>
    <x v="72"/>
    <n v="55"/>
    <n v="18"/>
    <n v="990"/>
  </r>
  <r>
    <n v="2"/>
    <s v="Andrew"/>
    <n v="10457"/>
    <s v="KOENE"/>
    <x v="32"/>
    <n v="10457"/>
    <n v="59"/>
    <x v="56"/>
    <x v="129"/>
    <n v="44"/>
    <n v="36"/>
    <n v="1584"/>
  </r>
  <r>
    <n v="2"/>
    <s v="Andrew"/>
    <n v="10727"/>
    <s v="REGGC"/>
    <x v="4"/>
    <n v="10727"/>
    <n v="17"/>
    <x v="62"/>
    <x v="130"/>
    <n v="39"/>
    <n v="20"/>
    <n v="780"/>
  </r>
  <r>
    <n v="2"/>
    <s v="Andrew"/>
    <n v="10727"/>
    <s v="REGGC"/>
    <x v="4"/>
    <n v="10727"/>
    <n v="56"/>
    <x v="19"/>
    <x v="130"/>
    <n v="38"/>
    <n v="10"/>
    <n v="380"/>
  </r>
  <r>
    <n v="2"/>
    <s v="Andrew"/>
    <n v="10727"/>
    <s v="REGGC"/>
    <x v="4"/>
    <n v="10727"/>
    <n v="59"/>
    <x v="56"/>
    <x v="130"/>
    <n v="55"/>
    <n v="10"/>
    <n v="550"/>
  </r>
  <r>
    <n v="2"/>
    <s v="Andrew"/>
    <n v="10780"/>
    <s v="LILAS"/>
    <x v="24"/>
    <n v="10780"/>
    <n v="70"/>
    <x v="48"/>
    <x v="131"/>
    <n v="15"/>
    <n v="35"/>
    <n v="525"/>
  </r>
  <r>
    <n v="2"/>
    <s v="Andrew"/>
    <n v="10780"/>
    <s v="LILAS"/>
    <x v="24"/>
    <n v="10780"/>
    <n v="77"/>
    <x v="42"/>
    <x v="131"/>
    <n v="13"/>
    <n v="15"/>
    <n v="195"/>
  </r>
  <r>
    <n v="2"/>
    <s v="Andrew"/>
    <n v="11070"/>
    <s v="LEHMS"/>
    <x v="68"/>
    <n v="11070"/>
    <n v="1"/>
    <x v="45"/>
    <x v="47"/>
    <n v="18"/>
    <n v="40"/>
    <n v="720"/>
  </r>
  <r>
    <n v="2"/>
    <s v="Andrew"/>
    <n v="11070"/>
    <s v="LEHMS"/>
    <x v="68"/>
    <n v="11070"/>
    <n v="2"/>
    <x v="8"/>
    <x v="47"/>
    <n v="19"/>
    <n v="20"/>
    <n v="380"/>
  </r>
  <r>
    <n v="2"/>
    <s v="Andrew"/>
    <n v="11070"/>
    <s v="LEHMS"/>
    <x v="68"/>
    <n v="11070"/>
    <n v="16"/>
    <x v="4"/>
    <x v="47"/>
    <n v="17.45"/>
    <n v="30"/>
    <n v="523.5"/>
  </r>
  <r>
    <n v="2"/>
    <s v="Andrew"/>
    <n v="11070"/>
    <s v="LEHMS"/>
    <x v="68"/>
    <n v="11070"/>
    <n v="31"/>
    <x v="0"/>
    <x v="47"/>
    <n v="12.5"/>
    <n v="20"/>
    <n v="250"/>
  </r>
  <r>
    <n v="2"/>
    <s v="Andrew"/>
    <n v="10990"/>
    <s v="ERNSH"/>
    <x v="0"/>
    <n v="10990"/>
    <n v="21"/>
    <x v="65"/>
    <x v="20"/>
    <n v="10"/>
    <n v="65"/>
    <n v="650"/>
  </r>
  <r>
    <n v="2"/>
    <s v="Andrew"/>
    <n v="10990"/>
    <s v="ERNSH"/>
    <x v="0"/>
    <n v="10990"/>
    <n v="34"/>
    <x v="74"/>
    <x v="20"/>
    <n v="14"/>
    <n v="60"/>
    <n v="840"/>
  </r>
  <r>
    <n v="2"/>
    <s v="Andrew"/>
    <n v="10990"/>
    <s v="ERNSH"/>
    <x v="0"/>
    <n v="10990"/>
    <n v="55"/>
    <x v="36"/>
    <x v="20"/>
    <n v="24"/>
    <n v="65"/>
    <n v="1560"/>
  </r>
  <r>
    <n v="2"/>
    <s v="Andrew"/>
    <n v="10990"/>
    <s v="ERNSH"/>
    <x v="0"/>
    <n v="10990"/>
    <n v="61"/>
    <x v="70"/>
    <x v="20"/>
    <n v="28.5"/>
    <n v="66"/>
    <n v="1881"/>
  </r>
  <r>
    <n v="2"/>
    <s v="Andrew"/>
    <n v="10487"/>
    <s v="QUEEN"/>
    <x v="69"/>
    <n v="10487"/>
    <n v="19"/>
    <x v="47"/>
    <x v="64"/>
    <n v="7.3"/>
    <n v="5"/>
    <n v="36.5"/>
  </r>
  <r>
    <n v="2"/>
    <s v="Andrew"/>
    <n v="10487"/>
    <s v="QUEEN"/>
    <x v="69"/>
    <n v="10487"/>
    <n v="26"/>
    <x v="9"/>
    <x v="64"/>
    <n v="24.9"/>
    <n v="30"/>
    <n v="747"/>
  </r>
  <r>
    <n v="2"/>
    <s v="Andrew"/>
    <n v="10487"/>
    <s v="QUEEN"/>
    <x v="69"/>
    <n v="10487"/>
    <n v="54"/>
    <x v="20"/>
    <x v="64"/>
    <n v="5.9"/>
    <n v="24"/>
    <n v="141.60000000000002"/>
  </r>
  <r>
    <n v="2"/>
    <s v="Andrew"/>
    <n v="10414"/>
    <s v="FAMIA"/>
    <x v="70"/>
    <n v="10414"/>
    <n v="19"/>
    <x v="47"/>
    <x v="132"/>
    <n v="7.3"/>
    <n v="18"/>
    <n v="131.4"/>
  </r>
  <r>
    <n v="2"/>
    <s v="Andrew"/>
    <n v="10414"/>
    <s v="FAMIA"/>
    <x v="70"/>
    <n v="10414"/>
    <n v="33"/>
    <x v="11"/>
    <x v="132"/>
    <n v="2"/>
    <n v="50"/>
    <n v="100"/>
  </r>
  <r>
    <n v="2"/>
    <s v="Andrew"/>
    <n v="10989"/>
    <s v="QUEDE"/>
    <x v="40"/>
    <n v="10989"/>
    <n v="6"/>
    <x v="24"/>
    <x v="133"/>
    <n v="25"/>
    <n v="40"/>
    <n v="1000"/>
  </r>
  <r>
    <n v="2"/>
    <s v="Andrew"/>
    <n v="10989"/>
    <s v="QUEDE"/>
    <x v="40"/>
    <n v="10989"/>
    <n v="11"/>
    <x v="55"/>
    <x v="133"/>
    <n v="21"/>
    <n v="15"/>
    <n v="315"/>
  </r>
  <r>
    <n v="2"/>
    <s v="Andrew"/>
    <n v="10989"/>
    <s v="QUEDE"/>
    <x v="40"/>
    <n v="10989"/>
    <n v="41"/>
    <x v="7"/>
    <x v="133"/>
    <n v="9.65"/>
    <n v="4"/>
    <n v="38.6"/>
  </r>
  <r>
    <n v="2"/>
    <s v="Andrew"/>
    <n v="10737"/>
    <s v="VINET"/>
    <x v="71"/>
    <n v="10737"/>
    <n v="13"/>
    <x v="29"/>
    <x v="134"/>
    <n v="6"/>
    <n v="4"/>
    <n v="24"/>
  </r>
  <r>
    <n v="2"/>
    <s v="Andrew"/>
    <n v="10737"/>
    <s v="VINET"/>
    <x v="71"/>
    <n v="10737"/>
    <n v="41"/>
    <x v="7"/>
    <x v="134"/>
    <n v="9.65"/>
    <n v="12"/>
    <n v="115.80000000000001"/>
  </r>
  <r>
    <n v="2"/>
    <s v="Andrew"/>
    <n v="10620"/>
    <s v="LAUGB"/>
    <x v="67"/>
    <n v="10620"/>
    <n v="24"/>
    <x v="50"/>
    <x v="135"/>
    <n v="4.5"/>
    <n v="5"/>
    <n v="22.5"/>
  </r>
  <r>
    <n v="2"/>
    <s v="Andrew"/>
    <n v="10620"/>
    <s v="LAUGB"/>
    <x v="67"/>
    <n v="10620"/>
    <n v="52"/>
    <x v="35"/>
    <x v="135"/>
    <n v="7"/>
    <n v="5"/>
    <n v="35"/>
  </r>
  <r>
    <n v="2"/>
    <s v="Andrew"/>
    <n v="10553"/>
    <s v="WARTH"/>
    <x v="62"/>
    <n v="10553"/>
    <n v="11"/>
    <x v="55"/>
    <x v="136"/>
    <n v="21"/>
    <n v="15"/>
    <n v="315"/>
  </r>
  <r>
    <n v="2"/>
    <s v="Andrew"/>
    <n v="10553"/>
    <s v="WARTH"/>
    <x v="62"/>
    <n v="10553"/>
    <n v="16"/>
    <x v="4"/>
    <x v="136"/>
    <n v="17.45"/>
    <n v="14"/>
    <n v="244.29999999999998"/>
  </r>
  <r>
    <n v="2"/>
    <s v="Andrew"/>
    <n v="10553"/>
    <s v="WARTH"/>
    <x v="62"/>
    <n v="10553"/>
    <n v="22"/>
    <x v="75"/>
    <x v="136"/>
    <n v="21"/>
    <n v="24"/>
    <n v="504"/>
  </r>
  <r>
    <n v="2"/>
    <s v="Andrew"/>
    <n v="10553"/>
    <s v="WARTH"/>
    <x v="62"/>
    <n v="10553"/>
    <n v="31"/>
    <x v="0"/>
    <x v="136"/>
    <n v="12.5"/>
    <n v="30"/>
    <n v="375"/>
  </r>
  <r>
    <n v="2"/>
    <s v="Andrew"/>
    <n v="10553"/>
    <s v="WARTH"/>
    <x v="62"/>
    <n v="10553"/>
    <n v="35"/>
    <x v="53"/>
    <x v="136"/>
    <n v="18"/>
    <n v="6"/>
    <n v="108"/>
  </r>
  <r>
    <n v="2"/>
    <s v="Andrew"/>
    <n v="11000"/>
    <s v="RATTC"/>
    <x v="7"/>
    <n v="11000"/>
    <n v="4"/>
    <x v="23"/>
    <x v="137"/>
    <n v="22"/>
    <n v="25"/>
    <n v="550"/>
  </r>
  <r>
    <n v="2"/>
    <s v="Andrew"/>
    <n v="11000"/>
    <s v="RATTC"/>
    <x v="7"/>
    <n v="11000"/>
    <n v="24"/>
    <x v="50"/>
    <x v="137"/>
    <n v="4.5"/>
    <n v="30"/>
    <n v="135"/>
  </r>
  <r>
    <n v="2"/>
    <s v="Andrew"/>
    <n v="11000"/>
    <s v="RATTC"/>
    <x v="7"/>
    <n v="11000"/>
    <n v="77"/>
    <x v="42"/>
    <x v="137"/>
    <n v="13"/>
    <n v="30"/>
    <n v="390"/>
  </r>
  <r>
    <n v="2"/>
    <s v="Andrew"/>
    <n v="10561"/>
    <s v="FOLKO"/>
    <x v="41"/>
    <n v="10561"/>
    <n v="44"/>
    <x v="16"/>
    <x v="138"/>
    <n v="19.45"/>
    <n v="10"/>
    <n v="194.5"/>
  </r>
  <r>
    <n v="2"/>
    <s v="Andrew"/>
    <n v="10561"/>
    <s v="FOLKO"/>
    <x v="41"/>
    <n v="10561"/>
    <n v="51"/>
    <x v="3"/>
    <x v="138"/>
    <n v="53"/>
    <n v="50"/>
    <n v="2650"/>
  </r>
  <r>
    <n v="2"/>
    <s v="Andrew"/>
    <n v="10295"/>
    <s v="VINET"/>
    <x v="71"/>
    <n v="10295"/>
    <n v="56"/>
    <x v="19"/>
    <x v="139"/>
    <n v="30.4"/>
    <n v="4"/>
    <n v="121.6"/>
  </r>
  <r>
    <n v="2"/>
    <s v="Andrew"/>
    <n v="11010"/>
    <s v="REGGC"/>
    <x v="4"/>
    <n v="11010"/>
    <n v="7"/>
    <x v="25"/>
    <x v="71"/>
    <n v="30"/>
    <n v="20"/>
    <n v="600"/>
  </r>
  <r>
    <n v="2"/>
    <s v="Andrew"/>
    <n v="11010"/>
    <s v="REGGC"/>
    <x v="4"/>
    <n v="11010"/>
    <n v="24"/>
    <x v="50"/>
    <x v="71"/>
    <n v="4.5"/>
    <n v="10"/>
    <n v="45"/>
  </r>
  <r>
    <n v="2"/>
    <s v="Andrew"/>
    <n v="11042"/>
    <s v="COMMI"/>
    <x v="2"/>
    <n v="11042"/>
    <n v="44"/>
    <x v="16"/>
    <x v="140"/>
    <n v="19.45"/>
    <n v="15"/>
    <n v="291.75"/>
  </r>
  <r>
    <n v="2"/>
    <s v="Andrew"/>
    <n v="11042"/>
    <s v="COMMI"/>
    <x v="2"/>
    <n v="11042"/>
    <n v="61"/>
    <x v="70"/>
    <x v="140"/>
    <n v="28.5"/>
    <n v="4"/>
    <n v="114"/>
  </r>
  <r>
    <n v="2"/>
    <s v="Andrew"/>
    <n v="10368"/>
    <s v="ERNSH"/>
    <x v="0"/>
    <n v="10368"/>
    <n v="21"/>
    <x v="65"/>
    <x v="141"/>
    <n v="8"/>
    <n v="5"/>
    <n v="40"/>
  </r>
  <r>
    <n v="2"/>
    <s v="Andrew"/>
    <n v="10368"/>
    <s v="ERNSH"/>
    <x v="0"/>
    <n v="10368"/>
    <n v="28"/>
    <x v="61"/>
    <x v="141"/>
    <n v="36.4"/>
    <n v="13"/>
    <n v="473.2"/>
  </r>
  <r>
    <n v="2"/>
    <s v="Andrew"/>
    <n v="10368"/>
    <s v="ERNSH"/>
    <x v="0"/>
    <n v="10368"/>
    <n v="57"/>
    <x v="44"/>
    <x v="141"/>
    <n v="15.6"/>
    <n v="25"/>
    <n v="390"/>
  </r>
  <r>
    <n v="2"/>
    <s v="Andrew"/>
    <n v="10368"/>
    <s v="ERNSH"/>
    <x v="0"/>
    <n v="10368"/>
    <n v="64"/>
    <x v="38"/>
    <x v="141"/>
    <n v="26.6"/>
    <n v="35"/>
    <n v="931"/>
  </r>
  <r>
    <n v="2"/>
    <s v="Andrew"/>
    <n v="10462"/>
    <s v="CONSH"/>
    <x v="72"/>
    <n v="10462"/>
    <n v="13"/>
    <x v="29"/>
    <x v="142"/>
    <n v="4.8"/>
    <n v="1"/>
    <n v="4.8"/>
  </r>
  <r>
    <n v="2"/>
    <s v="Andrew"/>
    <n v="10462"/>
    <s v="CONSH"/>
    <x v="72"/>
    <n v="10462"/>
    <n v="23"/>
    <x v="32"/>
    <x v="142"/>
    <n v="7.2"/>
    <n v="21"/>
    <n v="151.20000000000002"/>
  </r>
  <r>
    <n v="2"/>
    <s v="Andrew"/>
    <n v="11059"/>
    <s v="RICAR"/>
    <x v="1"/>
    <n v="11059"/>
    <n v="13"/>
    <x v="29"/>
    <x v="143"/>
    <n v="6"/>
    <n v="30"/>
    <n v="180"/>
  </r>
  <r>
    <n v="2"/>
    <s v="Andrew"/>
    <n v="11059"/>
    <s v="RICAR"/>
    <x v="1"/>
    <n v="11059"/>
    <n v="17"/>
    <x v="62"/>
    <x v="143"/>
    <n v="39"/>
    <n v="12"/>
    <n v="468"/>
  </r>
  <r>
    <n v="2"/>
    <s v="Andrew"/>
    <n v="11059"/>
    <s v="RICAR"/>
    <x v="1"/>
    <n v="11059"/>
    <n v="60"/>
    <x v="37"/>
    <x v="143"/>
    <n v="34"/>
    <n v="35"/>
    <n v="1190"/>
  </r>
  <r>
    <n v="2"/>
    <s v="Andrew"/>
    <n v="10327"/>
    <s v="FOLKO"/>
    <x v="41"/>
    <n v="10327"/>
    <n v="2"/>
    <x v="8"/>
    <x v="144"/>
    <n v="15.2"/>
    <n v="25"/>
    <n v="380"/>
  </r>
  <r>
    <n v="2"/>
    <s v="Andrew"/>
    <n v="10327"/>
    <s v="FOLKO"/>
    <x v="41"/>
    <n v="10327"/>
    <n v="11"/>
    <x v="55"/>
    <x v="144"/>
    <n v="16.8"/>
    <n v="50"/>
    <n v="840"/>
  </r>
  <r>
    <n v="2"/>
    <s v="Andrew"/>
    <n v="10327"/>
    <s v="FOLKO"/>
    <x v="41"/>
    <n v="10327"/>
    <n v="30"/>
    <x v="18"/>
    <x v="144"/>
    <n v="20.7"/>
    <n v="35"/>
    <n v="724.5"/>
  </r>
  <r>
    <n v="2"/>
    <s v="Andrew"/>
    <n v="10327"/>
    <s v="FOLKO"/>
    <x v="41"/>
    <n v="10327"/>
    <n v="58"/>
    <x v="43"/>
    <x v="144"/>
    <n v="10.6"/>
    <n v="30"/>
    <n v="318"/>
  </r>
  <r>
    <n v="2"/>
    <s v="Andrew"/>
    <n v="10865"/>
    <s v="QUICK"/>
    <x v="10"/>
    <n v="10865"/>
    <n v="38"/>
    <x v="15"/>
    <x v="145"/>
    <n v="263.5"/>
    <n v="60"/>
    <n v="15810"/>
  </r>
  <r>
    <n v="2"/>
    <s v="Andrew"/>
    <n v="10865"/>
    <s v="QUICK"/>
    <x v="10"/>
    <n v="10865"/>
    <n v="39"/>
    <x v="34"/>
    <x v="145"/>
    <n v="18"/>
    <n v="80"/>
    <n v="1440"/>
  </r>
  <r>
    <n v="2"/>
    <s v="Andrew"/>
    <n v="10563"/>
    <s v="RICAR"/>
    <x v="1"/>
    <n v="10563"/>
    <n v="36"/>
    <x v="59"/>
    <x v="146"/>
    <n v="19"/>
    <n v="25"/>
    <n v="475"/>
  </r>
  <r>
    <n v="2"/>
    <s v="Andrew"/>
    <n v="10563"/>
    <s v="RICAR"/>
    <x v="1"/>
    <n v="10563"/>
    <n v="52"/>
    <x v="35"/>
    <x v="146"/>
    <n v="7"/>
    <n v="70"/>
    <n v="490"/>
  </r>
  <r>
    <n v="2"/>
    <s v="Andrew"/>
    <n v="10595"/>
    <s v="ERNSH"/>
    <x v="0"/>
    <n v="10595"/>
    <n v="35"/>
    <x v="53"/>
    <x v="147"/>
    <n v="18"/>
    <n v="30"/>
    <n v="540"/>
  </r>
  <r>
    <n v="2"/>
    <s v="Andrew"/>
    <n v="10595"/>
    <s v="ERNSH"/>
    <x v="0"/>
    <n v="10595"/>
    <n v="61"/>
    <x v="70"/>
    <x v="147"/>
    <n v="28.5"/>
    <n v="120"/>
    <n v="3420"/>
  </r>
  <r>
    <n v="2"/>
    <s v="Andrew"/>
    <n v="10595"/>
    <s v="ERNSH"/>
    <x v="0"/>
    <n v="10595"/>
    <n v="69"/>
    <x v="13"/>
    <x v="147"/>
    <n v="36"/>
    <n v="65"/>
    <n v="2340"/>
  </r>
  <r>
    <n v="2"/>
    <s v="Andrew"/>
    <n v="10615"/>
    <s v="WILMK"/>
    <x v="59"/>
    <n v="10615"/>
    <n v="55"/>
    <x v="36"/>
    <x v="148"/>
    <n v="24"/>
    <n v="5"/>
    <n v="120"/>
  </r>
  <r>
    <n v="2"/>
    <s v="Andrew"/>
    <n v="10683"/>
    <s v="DUMON"/>
    <x v="5"/>
    <n v="10683"/>
    <n v="52"/>
    <x v="35"/>
    <x v="149"/>
    <n v="7"/>
    <n v="9"/>
    <n v="63"/>
  </r>
  <r>
    <n v="2"/>
    <s v="Andrew"/>
    <n v="10819"/>
    <s v="CACTU"/>
    <x v="73"/>
    <n v="10819"/>
    <n v="43"/>
    <x v="60"/>
    <x v="150"/>
    <n v="46"/>
    <n v="7"/>
    <n v="322"/>
  </r>
  <r>
    <n v="2"/>
    <s v="Andrew"/>
    <n v="10819"/>
    <s v="CACTU"/>
    <x v="73"/>
    <n v="10819"/>
    <n v="75"/>
    <x v="41"/>
    <x v="150"/>
    <n v="7.75"/>
    <n v="20"/>
    <n v="155"/>
  </r>
  <r>
    <n v="2"/>
    <s v="Andrew"/>
    <n v="10313"/>
    <s v="QUICK"/>
    <x v="10"/>
    <n v="10313"/>
    <n v="36"/>
    <x v="59"/>
    <x v="151"/>
    <n v="15.2"/>
    <n v="12"/>
    <n v="182.39999999999998"/>
  </r>
  <r>
    <n v="2"/>
    <s v="Andrew"/>
    <n v="10734"/>
    <s v="GOURL"/>
    <x v="26"/>
    <n v="10734"/>
    <n v="6"/>
    <x v="24"/>
    <x v="90"/>
    <n v="25"/>
    <n v="30"/>
    <n v="750"/>
  </r>
  <r>
    <n v="2"/>
    <s v="Andrew"/>
    <n v="10734"/>
    <s v="GOURL"/>
    <x v="26"/>
    <n v="10734"/>
    <n v="30"/>
    <x v="18"/>
    <x v="90"/>
    <n v="25.89"/>
    <n v="15"/>
    <n v="388.35"/>
  </r>
  <r>
    <n v="2"/>
    <s v="Andrew"/>
    <n v="10734"/>
    <s v="GOURL"/>
    <x v="26"/>
    <n v="10734"/>
    <n v="76"/>
    <x v="49"/>
    <x v="90"/>
    <n v="18"/>
    <n v="20"/>
    <n v="360"/>
  </r>
  <r>
    <n v="2"/>
    <s v="Andrew"/>
    <n v="11001"/>
    <s v="FOLKO"/>
    <x v="41"/>
    <n v="11001"/>
    <n v="7"/>
    <x v="25"/>
    <x v="137"/>
    <n v="30"/>
    <n v="60"/>
    <n v="1800"/>
  </r>
  <r>
    <n v="2"/>
    <s v="Andrew"/>
    <n v="11001"/>
    <s v="FOLKO"/>
    <x v="41"/>
    <n v="11001"/>
    <n v="22"/>
    <x v="75"/>
    <x v="137"/>
    <n v="21"/>
    <n v="25"/>
    <n v="525"/>
  </r>
  <r>
    <n v="2"/>
    <s v="Andrew"/>
    <n v="11001"/>
    <s v="FOLKO"/>
    <x v="41"/>
    <n v="11001"/>
    <n v="46"/>
    <x v="6"/>
    <x v="137"/>
    <n v="12"/>
    <n v="25"/>
    <n v="300"/>
  </r>
  <r>
    <n v="2"/>
    <s v="Andrew"/>
    <n v="11001"/>
    <s v="FOLKO"/>
    <x v="41"/>
    <n v="11001"/>
    <n v="55"/>
    <x v="36"/>
    <x v="137"/>
    <n v="24"/>
    <n v="6"/>
    <n v="144"/>
  </r>
  <r>
    <n v="2"/>
    <s v="Andrew"/>
    <n v="10379"/>
    <s v="QUEDE"/>
    <x v="40"/>
    <n v="10379"/>
    <n v="41"/>
    <x v="7"/>
    <x v="152"/>
    <n v="7.7"/>
    <n v="8"/>
    <n v="61.6"/>
  </r>
  <r>
    <n v="2"/>
    <s v="Andrew"/>
    <n v="10379"/>
    <s v="QUEDE"/>
    <x v="40"/>
    <n v="10379"/>
    <n v="63"/>
    <x v="51"/>
    <x v="152"/>
    <n v="35.1"/>
    <n v="16"/>
    <n v="561.6"/>
  </r>
  <r>
    <n v="2"/>
    <s v="Andrew"/>
    <n v="10379"/>
    <s v="QUEDE"/>
    <x v="40"/>
    <n v="10379"/>
    <n v="65"/>
    <x v="17"/>
    <x v="152"/>
    <n v="16.8"/>
    <n v="20"/>
    <n v="336"/>
  </r>
  <r>
    <n v="2"/>
    <s v="Andrew"/>
    <n v="10312"/>
    <s v="WANDK"/>
    <x v="58"/>
    <n v="10312"/>
    <n v="28"/>
    <x v="61"/>
    <x v="153"/>
    <n v="36.4"/>
    <n v="4"/>
    <n v="145.6"/>
  </r>
  <r>
    <n v="2"/>
    <s v="Andrew"/>
    <n v="10312"/>
    <s v="WANDK"/>
    <x v="58"/>
    <n v="10312"/>
    <n v="43"/>
    <x v="60"/>
    <x v="153"/>
    <n v="36.799999999999997"/>
    <n v="24"/>
    <n v="883.19999999999993"/>
  </r>
  <r>
    <n v="2"/>
    <s v="Andrew"/>
    <n v="10312"/>
    <s v="WANDK"/>
    <x v="58"/>
    <n v="10312"/>
    <n v="53"/>
    <x v="10"/>
    <x v="153"/>
    <n v="26.2"/>
    <n v="20"/>
    <n v="524"/>
  </r>
  <r>
    <n v="2"/>
    <s v="Andrew"/>
    <n v="10312"/>
    <s v="WANDK"/>
    <x v="58"/>
    <n v="10312"/>
    <n v="75"/>
    <x v="41"/>
    <x v="153"/>
    <n v="6.2"/>
    <n v="10"/>
    <n v="62"/>
  </r>
  <r>
    <n v="2"/>
    <s v="Andrew"/>
    <n v="10832"/>
    <s v="LAMAI"/>
    <x v="37"/>
    <n v="10832"/>
    <n v="13"/>
    <x v="29"/>
    <x v="154"/>
    <n v="6"/>
    <n v="3"/>
    <n v="18"/>
  </r>
  <r>
    <n v="2"/>
    <s v="Andrew"/>
    <n v="10832"/>
    <s v="LAMAI"/>
    <x v="37"/>
    <n v="10832"/>
    <n v="25"/>
    <x v="63"/>
    <x v="154"/>
    <n v="14"/>
    <n v="10"/>
    <n v="140"/>
  </r>
  <r>
    <n v="2"/>
    <s v="Andrew"/>
    <n v="10832"/>
    <s v="LAMAI"/>
    <x v="37"/>
    <n v="10832"/>
    <n v="44"/>
    <x v="16"/>
    <x v="154"/>
    <n v="19.45"/>
    <n v="16"/>
    <n v="311.2"/>
  </r>
  <r>
    <n v="2"/>
    <s v="Andrew"/>
    <n v="10832"/>
    <s v="LAMAI"/>
    <x v="37"/>
    <n v="10832"/>
    <n v="64"/>
    <x v="38"/>
    <x v="154"/>
    <n v="33.25"/>
    <n v="3"/>
    <n v="99.75"/>
  </r>
  <r>
    <n v="2"/>
    <s v="Andrew"/>
    <n v="11035"/>
    <s v="SUPRD"/>
    <x v="14"/>
    <n v="11035"/>
    <n v="1"/>
    <x v="45"/>
    <x v="155"/>
    <n v="18"/>
    <n v="10"/>
    <n v="180"/>
  </r>
  <r>
    <n v="2"/>
    <s v="Andrew"/>
    <n v="11035"/>
    <s v="SUPRD"/>
    <x v="14"/>
    <n v="11035"/>
    <n v="35"/>
    <x v="53"/>
    <x v="155"/>
    <n v="18"/>
    <n v="60"/>
    <n v="1080"/>
  </r>
  <r>
    <n v="2"/>
    <s v="Andrew"/>
    <n v="11035"/>
    <s v="SUPRD"/>
    <x v="14"/>
    <n v="11035"/>
    <n v="42"/>
    <x v="1"/>
    <x v="155"/>
    <n v="14"/>
    <n v="30"/>
    <n v="420"/>
  </r>
  <r>
    <n v="2"/>
    <s v="Andrew"/>
    <n v="11035"/>
    <s v="SUPRD"/>
    <x v="14"/>
    <n v="11035"/>
    <n v="54"/>
    <x v="20"/>
    <x v="155"/>
    <n v="7.45"/>
    <n v="10"/>
    <n v="74.5"/>
  </r>
  <r>
    <n v="2"/>
    <s v="Andrew"/>
    <n v="10669"/>
    <s v="SIMOB"/>
    <x v="74"/>
    <n v="10669"/>
    <n v="36"/>
    <x v="59"/>
    <x v="95"/>
    <n v="19"/>
    <n v="30"/>
    <n v="570"/>
  </r>
  <r>
    <n v="2"/>
    <s v="Andrew"/>
    <n v="10556"/>
    <s v="SIMOB"/>
    <x v="74"/>
    <n v="10556"/>
    <n v="72"/>
    <x v="57"/>
    <x v="156"/>
    <n v="34.799999999999997"/>
    <n v="24"/>
    <n v="835.19999999999993"/>
  </r>
  <r>
    <n v="2"/>
    <s v="Andrew"/>
    <n v="10752"/>
    <s v="NORTS"/>
    <x v="75"/>
    <n v="10752"/>
    <n v="1"/>
    <x v="45"/>
    <x v="157"/>
    <n v="18"/>
    <n v="8"/>
    <n v="144"/>
  </r>
  <r>
    <n v="2"/>
    <s v="Andrew"/>
    <n v="10752"/>
    <s v="NORTS"/>
    <x v="75"/>
    <n v="10752"/>
    <n v="69"/>
    <x v="13"/>
    <x v="157"/>
    <n v="36"/>
    <n v="3"/>
    <n v="108"/>
  </r>
  <r>
    <n v="2"/>
    <s v="Andrew"/>
    <n v="10738"/>
    <s v="SPECD"/>
    <x v="76"/>
    <n v="10738"/>
    <n v="16"/>
    <x v="4"/>
    <x v="158"/>
    <n v="17.45"/>
    <n v="3"/>
    <n v="52.349999999999994"/>
  </r>
  <r>
    <n v="2"/>
    <s v="Andrew"/>
    <n v="10277"/>
    <s v="MORGK"/>
    <x v="77"/>
    <n v="10277"/>
    <n v="28"/>
    <x v="61"/>
    <x v="159"/>
    <n v="36.4"/>
    <n v="20"/>
    <n v="728"/>
  </r>
  <r>
    <n v="2"/>
    <s v="Andrew"/>
    <n v="10277"/>
    <s v="MORGK"/>
    <x v="77"/>
    <n v="10277"/>
    <n v="62"/>
    <x v="12"/>
    <x v="159"/>
    <n v="39.4"/>
    <n v="12"/>
    <n v="472.79999999999995"/>
  </r>
  <r>
    <n v="2"/>
    <s v="Andrew"/>
    <n v="10912"/>
    <s v="HUNGO"/>
    <x v="35"/>
    <n v="10912"/>
    <n v="11"/>
    <x v="55"/>
    <x v="43"/>
    <n v="21"/>
    <n v="40"/>
    <n v="840"/>
  </r>
  <r>
    <n v="2"/>
    <s v="Andrew"/>
    <n v="10912"/>
    <s v="HUNGO"/>
    <x v="35"/>
    <n v="10912"/>
    <n v="29"/>
    <x v="52"/>
    <x v="43"/>
    <n v="123.79"/>
    <n v="60"/>
    <n v="7427.4000000000005"/>
  </r>
  <r>
    <n v="2"/>
    <s v="Andrew"/>
    <n v="10407"/>
    <s v="OTTIK"/>
    <x v="44"/>
    <n v="10407"/>
    <n v="11"/>
    <x v="55"/>
    <x v="160"/>
    <n v="16.8"/>
    <n v="30"/>
    <n v="504"/>
  </r>
  <r>
    <n v="2"/>
    <s v="Andrew"/>
    <n v="10407"/>
    <s v="OTTIK"/>
    <x v="44"/>
    <n v="10407"/>
    <n v="69"/>
    <x v="13"/>
    <x v="160"/>
    <n v="28.8"/>
    <n v="15"/>
    <n v="432"/>
  </r>
  <r>
    <n v="2"/>
    <s v="Andrew"/>
    <n v="10407"/>
    <s v="OTTIK"/>
    <x v="44"/>
    <n v="10407"/>
    <n v="71"/>
    <x v="14"/>
    <x v="160"/>
    <n v="17.2"/>
    <n v="15"/>
    <n v="258"/>
  </r>
  <r>
    <n v="2"/>
    <s v="Andrew"/>
    <n v="10339"/>
    <s v="MEREP"/>
    <x v="47"/>
    <n v="10339"/>
    <n v="4"/>
    <x v="23"/>
    <x v="161"/>
    <n v="17.600000000000001"/>
    <n v="10"/>
    <n v="176"/>
  </r>
  <r>
    <n v="2"/>
    <s v="Andrew"/>
    <n v="10339"/>
    <s v="MEREP"/>
    <x v="47"/>
    <n v="10339"/>
    <n v="17"/>
    <x v="62"/>
    <x v="161"/>
    <n v="31.2"/>
    <n v="70"/>
    <n v="2184"/>
  </r>
  <r>
    <n v="2"/>
    <s v="Andrew"/>
    <n v="10339"/>
    <s v="MEREP"/>
    <x v="47"/>
    <n v="10339"/>
    <n v="62"/>
    <x v="12"/>
    <x v="161"/>
    <n v="39.4"/>
    <n v="28"/>
    <n v="1103.2"/>
  </r>
  <r>
    <n v="2"/>
    <s v="Andrew"/>
    <n v="11073"/>
    <s v="PERIC"/>
    <x v="43"/>
    <n v="11073"/>
    <n v="11"/>
    <x v="55"/>
    <x v="47"/>
    <n v="21"/>
    <n v="10"/>
    <n v="210"/>
  </r>
  <r>
    <n v="2"/>
    <s v="Andrew"/>
    <n v="11073"/>
    <s v="PERIC"/>
    <x v="43"/>
    <n v="11073"/>
    <n v="24"/>
    <x v="50"/>
    <x v="47"/>
    <n v="4.5"/>
    <n v="20"/>
    <n v="90"/>
  </r>
  <r>
    <n v="2"/>
    <s v="Andrew"/>
    <n v="10663"/>
    <s v="BONAP"/>
    <x v="16"/>
    <n v="10663"/>
    <n v="40"/>
    <x v="46"/>
    <x v="84"/>
    <n v="18.399999999999999"/>
    <n v="30"/>
    <n v="552"/>
  </r>
  <r>
    <n v="2"/>
    <s v="Andrew"/>
    <n v="10663"/>
    <s v="BONAP"/>
    <x v="16"/>
    <n v="10663"/>
    <n v="42"/>
    <x v="1"/>
    <x v="84"/>
    <n v="14"/>
    <n v="30"/>
    <n v="420"/>
  </r>
  <r>
    <n v="2"/>
    <s v="Andrew"/>
    <n v="10663"/>
    <s v="BONAP"/>
    <x v="16"/>
    <n v="10663"/>
    <n v="51"/>
    <x v="3"/>
    <x v="84"/>
    <n v="53"/>
    <n v="20"/>
    <n v="1060"/>
  </r>
  <r>
    <n v="2"/>
    <s v="Andrew"/>
    <n v="10985"/>
    <s v="HUNGO"/>
    <x v="35"/>
    <n v="10985"/>
    <n v="16"/>
    <x v="4"/>
    <x v="39"/>
    <n v="17.45"/>
    <n v="36"/>
    <n v="628.19999999999993"/>
  </r>
  <r>
    <n v="2"/>
    <s v="Andrew"/>
    <n v="10985"/>
    <s v="HUNGO"/>
    <x v="35"/>
    <n v="10985"/>
    <n v="18"/>
    <x v="5"/>
    <x v="39"/>
    <n v="62.5"/>
    <n v="8"/>
    <n v="500"/>
  </r>
  <r>
    <n v="2"/>
    <s v="Andrew"/>
    <n v="10985"/>
    <s v="HUNGO"/>
    <x v="35"/>
    <n v="10985"/>
    <n v="32"/>
    <x v="33"/>
    <x v="39"/>
    <n v="32"/>
    <n v="35"/>
    <n v="1120"/>
  </r>
  <r>
    <n v="2"/>
    <s v="Andrew"/>
    <n v="10388"/>
    <s v="SEVES"/>
    <x v="12"/>
    <n v="10388"/>
    <n v="45"/>
    <x v="2"/>
    <x v="162"/>
    <n v="7.6"/>
    <n v="15"/>
    <n v="114"/>
  </r>
  <r>
    <n v="2"/>
    <s v="Andrew"/>
    <n v="10388"/>
    <s v="SEVES"/>
    <x v="12"/>
    <n v="10388"/>
    <n v="52"/>
    <x v="35"/>
    <x v="162"/>
    <n v="5.6"/>
    <n v="20"/>
    <n v="112"/>
  </r>
  <r>
    <n v="2"/>
    <s v="Andrew"/>
    <n v="10388"/>
    <s v="SEVES"/>
    <x v="12"/>
    <n v="10388"/>
    <n v="53"/>
    <x v="10"/>
    <x v="162"/>
    <n v="26.2"/>
    <n v="40"/>
    <n v="1048"/>
  </r>
  <r>
    <n v="2"/>
    <s v="Andrew"/>
    <n v="10422"/>
    <s v="FRANS"/>
    <x v="38"/>
    <n v="10422"/>
    <n v="26"/>
    <x v="9"/>
    <x v="163"/>
    <n v="24.9"/>
    <n v="2"/>
    <n v="49.8"/>
  </r>
  <r>
    <n v="2"/>
    <s v="Andrew"/>
    <n v="11060"/>
    <s v="FRANS"/>
    <x v="38"/>
    <n v="11060"/>
    <n v="60"/>
    <x v="37"/>
    <x v="164"/>
    <n v="34"/>
    <n v="4"/>
    <n v="136"/>
  </r>
  <r>
    <n v="2"/>
    <s v="Andrew"/>
    <n v="11060"/>
    <s v="FRANS"/>
    <x v="38"/>
    <n v="11060"/>
    <n v="77"/>
    <x v="42"/>
    <x v="164"/>
    <n v="13"/>
    <n v="10"/>
    <n v="130"/>
  </r>
  <r>
    <n v="2"/>
    <s v="Andrew"/>
    <n v="10516"/>
    <s v="HUNGO"/>
    <x v="35"/>
    <n v="10516"/>
    <n v="18"/>
    <x v="5"/>
    <x v="165"/>
    <n v="62.5"/>
    <n v="25"/>
    <n v="1562.5"/>
  </r>
  <r>
    <n v="2"/>
    <s v="Andrew"/>
    <n v="10516"/>
    <s v="HUNGO"/>
    <x v="35"/>
    <n v="10516"/>
    <n v="41"/>
    <x v="7"/>
    <x v="165"/>
    <n v="9.65"/>
    <n v="80"/>
    <n v="772"/>
  </r>
  <r>
    <n v="2"/>
    <s v="Andrew"/>
    <n v="10516"/>
    <s v="HUNGO"/>
    <x v="35"/>
    <n v="10516"/>
    <n v="42"/>
    <x v="1"/>
    <x v="165"/>
    <n v="14"/>
    <n v="20"/>
    <n v="280"/>
  </r>
  <r>
    <n v="2"/>
    <s v="Andrew"/>
    <n v="11009"/>
    <s v="GODOS"/>
    <x v="45"/>
    <n v="11009"/>
    <n v="24"/>
    <x v="50"/>
    <x v="166"/>
    <n v="4.5"/>
    <n v="12"/>
    <n v="54"/>
  </r>
  <r>
    <n v="2"/>
    <s v="Andrew"/>
    <n v="11009"/>
    <s v="GODOS"/>
    <x v="45"/>
    <n v="11009"/>
    <n v="36"/>
    <x v="59"/>
    <x v="166"/>
    <n v="19"/>
    <n v="18"/>
    <n v="342"/>
  </r>
  <r>
    <n v="2"/>
    <s v="Andrew"/>
    <n v="11009"/>
    <s v="GODOS"/>
    <x v="45"/>
    <n v="11009"/>
    <n v="60"/>
    <x v="37"/>
    <x v="166"/>
    <n v="34"/>
    <n v="9"/>
    <n v="306"/>
  </r>
  <r>
    <n v="2"/>
    <s v="Andrew"/>
    <n v="10307"/>
    <s v="LONEP"/>
    <x v="51"/>
    <n v="10307"/>
    <n v="62"/>
    <x v="12"/>
    <x v="167"/>
    <n v="39.4"/>
    <n v="10"/>
    <n v="394"/>
  </r>
  <r>
    <n v="2"/>
    <s v="Andrew"/>
    <n v="10307"/>
    <s v="LONEP"/>
    <x v="51"/>
    <n v="10307"/>
    <n v="68"/>
    <x v="58"/>
    <x v="167"/>
    <n v="10"/>
    <n v="3"/>
    <n v="30"/>
  </r>
  <r>
    <n v="2"/>
    <s v="Andrew"/>
    <n v="10552"/>
    <s v="HILAA"/>
    <x v="34"/>
    <n v="10552"/>
    <n v="69"/>
    <x v="13"/>
    <x v="168"/>
    <n v="36"/>
    <n v="18"/>
    <n v="648"/>
  </r>
  <r>
    <n v="2"/>
    <s v="Andrew"/>
    <n v="10552"/>
    <s v="HILAA"/>
    <x v="34"/>
    <n v="10552"/>
    <n v="75"/>
    <x v="41"/>
    <x v="168"/>
    <n v="7.75"/>
    <n v="30"/>
    <n v="232.5"/>
  </r>
  <r>
    <n v="2"/>
    <s v="Andrew"/>
    <n v="10805"/>
    <s v="THEBI"/>
    <x v="13"/>
    <n v="10805"/>
    <n v="34"/>
    <x v="74"/>
    <x v="169"/>
    <n v="14"/>
    <n v="10"/>
    <n v="140"/>
  </r>
  <r>
    <n v="2"/>
    <s v="Andrew"/>
    <n v="10805"/>
    <s v="THEBI"/>
    <x v="13"/>
    <n v="10805"/>
    <n v="38"/>
    <x v="15"/>
    <x v="169"/>
    <n v="263.5"/>
    <n v="10"/>
    <n v="2635"/>
  </r>
  <r>
    <n v="2"/>
    <s v="Andrew"/>
    <n v="10265"/>
    <s v="BLONP"/>
    <x v="78"/>
    <n v="10265"/>
    <n v="17"/>
    <x v="62"/>
    <x v="170"/>
    <n v="31.2"/>
    <n v="30"/>
    <n v="936"/>
  </r>
  <r>
    <n v="2"/>
    <s v="Andrew"/>
    <n v="10265"/>
    <s v="BLONP"/>
    <x v="78"/>
    <n v="10265"/>
    <n v="70"/>
    <x v="48"/>
    <x v="170"/>
    <n v="12"/>
    <n v="20"/>
    <n v="240"/>
  </r>
  <r>
    <n v="2"/>
    <s v="Andrew"/>
    <n v="10939"/>
    <s v="MAGAA"/>
    <x v="49"/>
    <n v="10939"/>
    <n v="2"/>
    <x v="8"/>
    <x v="171"/>
    <n v="19"/>
    <n v="10"/>
    <n v="190"/>
  </r>
  <r>
    <n v="2"/>
    <s v="Andrew"/>
    <n v="10939"/>
    <s v="MAGAA"/>
    <x v="49"/>
    <n v="10939"/>
    <n v="67"/>
    <x v="72"/>
    <x v="171"/>
    <n v="14"/>
    <n v="40"/>
    <n v="560"/>
  </r>
  <r>
    <n v="2"/>
    <s v="Andrew"/>
    <n v="10404"/>
    <s v="MAGAA"/>
    <x v="49"/>
    <n v="10404"/>
    <n v="26"/>
    <x v="9"/>
    <x v="172"/>
    <n v="24.9"/>
    <n v="30"/>
    <n v="747"/>
  </r>
  <r>
    <n v="2"/>
    <s v="Andrew"/>
    <n v="10404"/>
    <s v="MAGAA"/>
    <x v="49"/>
    <n v="10404"/>
    <n v="42"/>
    <x v="1"/>
    <x v="172"/>
    <n v="11.2"/>
    <n v="40"/>
    <n v="448"/>
  </r>
  <r>
    <n v="2"/>
    <s v="Andrew"/>
    <n v="10404"/>
    <s v="MAGAA"/>
    <x v="49"/>
    <n v="10404"/>
    <n v="49"/>
    <x v="54"/>
    <x v="172"/>
    <n v="16"/>
    <n v="30"/>
    <n v="480"/>
  </r>
  <r>
    <n v="2"/>
    <s v="Andrew"/>
    <n v="10967"/>
    <s v="TOMSP"/>
    <x v="79"/>
    <n v="10967"/>
    <n v="19"/>
    <x v="47"/>
    <x v="2"/>
    <n v="9.1999999999999993"/>
    <n v="12"/>
    <n v="110.39999999999999"/>
  </r>
  <r>
    <n v="2"/>
    <s v="Andrew"/>
    <n v="10967"/>
    <s v="TOMSP"/>
    <x v="79"/>
    <n v="10967"/>
    <n v="49"/>
    <x v="54"/>
    <x v="2"/>
    <n v="20"/>
    <n v="40"/>
    <n v="800"/>
  </r>
  <r>
    <n v="2"/>
    <s v="Andrew"/>
    <n v="10300"/>
    <s v="MAGAA"/>
    <x v="49"/>
    <n v="10300"/>
    <n v="66"/>
    <x v="39"/>
    <x v="173"/>
    <n v="13.6"/>
    <n v="30"/>
    <n v="408"/>
  </r>
  <r>
    <n v="2"/>
    <s v="Andrew"/>
    <n v="10300"/>
    <s v="MAGAA"/>
    <x v="49"/>
    <n v="10300"/>
    <n v="68"/>
    <x v="58"/>
    <x v="173"/>
    <n v="10"/>
    <n v="20"/>
    <n v="200"/>
  </r>
  <r>
    <n v="2"/>
    <s v="Andrew"/>
    <n v="10915"/>
    <s v="TORTU"/>
    <x v="11"/>
    <n v="10915"/>
    <n v="17"/>
    <x v="62"/>
    <x v="17"/>
    <n v="39"/>
    <n v="10"/>
    <n v="390"/>
  </r>
  <r>
    <n v="2"/>
    <s v="Andrew"/>
    <n v="10915"/>
    <s v="TORTU"/>
    <x v="11"/>
    <n v="10915"/>
    <n v="33"/>
    <x v="11"/>
    <x v="17"/>
    <n v="2.5"/>
    <n v="30"/>
    <n v="75"/>
  </r>
  <r>
    <n v="2"/>
    <s v="Andrew"/>
    <n v="10915"/>
    <s v="TORTU"/>
    <x v="11"/>
    <n v="10915"/>
    <n v="54"/>
    <x v="20"/>
    <x v="17"/>
    <n v="7.45"/>
    <n v="10"/>
    <n v="74.5"/>
  </r>
  <r>
    <n v="2"/>
    <s v="Andrew"/>
    <n v="10676"/>
    <s v="TORTU"/>
    <x v="11"/>
    <n v="10676"/>
    <n v="10"/>
    <x v="27"/>
    <x v="109"/>
    <n v="31"/>
    <n v="2"/>
    <n v="62"/>
  </r>
  <r>
    <n v="2"/>
    <s v="Andrew"/>
    <n v="10676"/>
    <s v="TORTU"/>
    <x v="11"/>
    <n v="10676"/>
    <n v="19"/>
    <x v="47"/>
    <x v="109"/>
    <n v="9.1999999999999993"/>
    <n v="7"/>
    <n v="64.399999999999991"/>
  </r>
  <r>
    <n v="2"/>
    <s v="Andrew"/>
    <n v="10676"/>
    <s v="TORTU"/>
    <x v="11"/>
    <n v="10676"/>
    <n v="44"/>
    <x v="16"/>
    <x v="109"/>
    <n v="19.45"/>
    <n v="21"/>
    <n v="408.45"/>
  </r>
  <r>
    <n v="2"/>
    <s v="Andrew"/>
    <n v="10846"/>
    <s v="SUPRD"/>
    <x v="14"/>
    <n v="10846"/>
    <n v="4"/>
    <x v="23"/>
    <x v="174"/>
    <n v="22"/>
    <n v="21"/>
    <n v="462"/>
  </r>
  <r>
    <n v="2"/>
    <s v="Andrew"/>
    <n v="10846"/>
    <s v="SUPRD"/>
    <x v="14"/>
    <n v="10846"/>
    <n v="70"/>
    <x v="48"/>
    <x v="174"/>
    <n v="15"/>
    <n v="30"/>
    <n v="450"/>
  </r>
  <r>
    <n v="2"/>
    <s v="Andrew"/>
    <n v="10846"/>
    <s v="SUPRD"/>
    <x v="14"/>
    <n v="10846"/>
    <n v="74"/>
    <x v="67"/>
    <x v="174"/>
    <n v="10"/>
    <n v="20"/>
    <n v="200"/>
  </r>
  <r>
    <n v="2"/>
    <s v="Andrew"/>
    <n v="11020"/>
    <s v="OTTIK"/>
    <x v="44"/>
    <n v="11020"/>
    <n v="10"/>
    <x v="27"/>
    <x v="36"/>
    <n v="31"/>
    <n v="24"/>
    <n v="744"/>
  </r>
  <r>
    <n v="2"/>
    <s v="Andrew"/>
    <n v="10398"/>
    <s v="SAVEA"/>
    <x v="20"/>
    <n v="10398"/>
    <n v="35"/>
    <x v="53"/>
    <x v="175"/>
    <n v="14.4"/>
    <n v="30"/>
    <n v="432"/>
  </r>
  <r>
    <n v="2"/>
    <s v="Andrew"/>
    <n v="10398"/>
    <s v="SAVEA"/>
    <x v="20"/>
    <n v="10398"/>
    <n v="55"/>
    <x v="36"/>
    <x v="175"/>
    <n v="19.2"/>
    <n v="120"/>
    <n v="2304"/>
  </r>
  <r>
    <n v="2"/>
    <s v="Andrew"/>
    <n v="10471"/>
    <s v="BSBEV"/>
    <x v="21"/>
    <n v="10471"/>
    <n v="7"/>
    <x v="25"/>
    <x v="176"/>
    <n v="24"/>
    <n v="30"/>
    <n v="720"/>
  </r>
  <r>
    <n v="2"/>
    <s v="Andrew"/>
    <n v="10471"/>
    <s v="BSBEV"/>
    <x v="21"/>
    <n v="10471"/>
    <n v="56"/>
    <x v="19"/>
    <x v="176"/>
    <n v="30.4"/>
    <n v="20"/>
    <n v="608"/>
  </r>
  <r>
    <n v="2"/>
    <s v="Andrew"/>
    <n v="10949"/>
    <s v="BOTTM"/>
    <x v="18"/>
    <n v="10949"/>
    <n v="6"/>
    <x v="24"/>
    <x v="177"/>
    <n v="25"/>
    <n v="12"/>
    <n v="300"/>
  </r>
  <r>
    <n v="2"/>
    <s v="Andrew"/>
    <n v="10949"/>
    <s v="BOTTM"/>
    <x v="18"/>
    <n v="10949"/>
    <n v="10"/>
    <x v="27"/>
    <x v="177"/>
    <n v="31"/>
    <n v="30"/>
    <n v="930"/>
  </r>
  <r>
    <n v="2"/>
    <s v="Andrew"/>
    <n v="10949"/>
    <s v="BOTTM"/>
    <x v="18"/>
    <n v="10949"/>
    <n v="17"/>
    <x v="62"/>
    <x v="177"/>
    <n v="39"/>
    <n v="6"/>
    <n v="234"/>
  </r>
  <r>
    <n v="2"/>
    <s v="Andrew"/>
    <n v="10949"/>
    <s v="BOTTM"/>
    <x v="18"/>
    <n v="10949"/>
    <n v="62"/>
    <x v="12"/>
    <x v="177"/>
    <n v="49.3"/>
    <n v="60"/>
    <n v="2958"/>
  </r>
  <r>
    <n v="2"/>
    <s v="Andrew"/>
    <n v="10919"/>
    <s v="LINOD"/>
    <x v="31"/>
    <n v="10919"/>
    <n v="16"/>
    <x v="4"/>
    <x v="178"/>
    <n v="17.45"/>
    <n v="24"/>
    <n v="418.79999999999995"/>
  </r>
  <r>
    <n v="2"/>
    <s v="Andrew"/>
    <n v="10919"/>
    <s v="LINOD"/>
    <x v="31"/>
    <n v="10919"/>
    <n v="25"/>
    <x v="63"/>
    <x v="178"/>
    <n v="14"/>
    <n v="24"/>
    <n v="336"/>
  </r>
  <r>
    <n v="2"/>
    <s v="Andrew"/>
    <n v="10919"/>
    <s v="LINOD"/>
    <x v="31"/>
    <n v="10919"/>
    <n v="40"/>
    <x v="46"/>
    <x v="178"/>
    <n v="18.399999999999999"/>
    <n v="20"/>
    <n v="368"/>
  </r>
  <r>
    <n v="2"/>
    <s v="Andrew"/>
    <n v="10798"/>
    <s v="ISLAT"/>
    <x v="33"/>
    <n v="10798"/>
    <n v="62"/>
    <x v="12"/>
    <x v="23"/>
    <n v="49.3"/>
    <n v="2"/>
    <n v="98.6"/>
  </r>
  <r>
    <n v="2"/>
    <s v="Andrew"/>
    <n v="10798"/>
    <s v="ISLAT"/>
    <x v="33"/>
    <n v="10798"/>
    <n v="72"/>
    <x v="57"/>
    <x v="23"/>
    <n v="34.799999999999997"/>
    <n v="10"/>
    <n v="348"/>
  </r>
  <r>
    <n v="2"/>
    <s v="Andrew"/>
    <n v="10971"/>
    <s v="FRANR"/>
    <x v="46"/>
    <n v="10971"/>
    <n v="29"/>
    <x v="52"/>
    <x v="179"/>
    <n v="123.79"/>
    <n v="14"/>
    <n v="1733.0600000000002"/>
  </r>
  <r>
    <n v="2"/>
    <s v="Andrew"/>
    <n v="10583"/>
    <s v="WARTH"/>
    <x v="62"/>
    <n v="10583"/>
    <n v="29"/>
    <x v="52"/>
    <x v="180"/>
    <n v="123.79"/>
    <n v="10"/>
    <n v="1237.9000000000001"/>
  </r>
  <r>
    <n v="2"/>
    <s v="Andrew"/>
    <n v="10583"/>
    <s v="WARTH"/>
    <x v="62"/>
    <n v="10583"/>
    <n v="60"/>
    <x v="37"/>
    <x v="180"/>
    <n v="34"/>
    <n v="24"/>
    <n v="816"/>
  </r>
  <r>
    <n v="2"/>
    <s v="Andrew"/>
    <n v="10583"/>
    <s v="WARTH"/>
    <x v="62"/>
    <n v="10583"/>
    <n v="69"/>
    <x v="13"/>
    <x v="180"/>
    <n v="36"/>
    <n v="10"/>
    <n v="360"/>
  </r>
  <r>
    <n v="2"/>
    <s v="Andrew"/>
    <n v="10815"/>
    <s v="SAVEA"/>
    <x v="20"/>
    <n v="10815"/>
    <n v="33"/>
    <x v="11"/>
    <x v="4"/>
    <n v="2.5"/>
    <n v="16"/>
    <n v="40"/>
  </r>
  <r>
    <n v="2"/>
    <s v="Andrew"/>
    <n v="10982"/>
    <s v="BOTTM"/>
    <x v="18"/>
    <n v="10982"/>
    <n v="7"/>
    <x v="25"/>
    <x v="57"/>
    <n v="30"/>
    <n v="20"/>
    <n v="600"/>
  </r>
  <r>
    <n v="2"/>
    <s v="Andrew"/>
    <n v="10982"/>
    <s v="BOTTM"/>
    <x v="18"/>
    <n v="10982"/>
    <n v="43"/>
    <x v="60"/>
    <x v="57"/>
    <n v="46"/>
    <n v="9"/>
    <n v="414"/>
  </r>
  <r>
    <n v="2"/>
    <s v="Andrew"/>
    <n v="10808"/>
    <s v="OLDWO"/>
    <x v="52"/>
    <n v="10808"/>
    <n v="56"/>
    <x v="19"/>
    <x v="127"/>
    <n v="38"/>
    <n v="20"/>
    <n v="760"/>
  </r>
  <r>
    <n v="2"/>
    <s v="Andrew"/>
    <n v="10808"/>
    <s v="OLDWO"/>
    <x v="52"/>
    <n v="10808"/>
    <n v="76"/>
    <x v="49"/>
    <x v="127"/>
    <n v="18"/>
    <n v="50"/>
    <n v="900"/>
  </r>
  <r>
    <n v="2"/>
    <s v="Andrew"/>
    <n v="10657"/>
    <s v="SAVEA"/>
    <x v="20"/>
    <n v="10657"/>
    <n v="15"/>
    <x v="66"/>
    <x v="181"/>
    <n v="15.5"/>
    <n v="50"/>
    <n v="775"/>
  </r>
  <r>
    <n v="2"/>
    <s v="Andrew"/>
    <n v="10657"/>
    <s v="SAVEA"/>
    <x v="20"/>
    <n v="10657"/>
    <n v="41"/>
    <x v="7"/>
    <x v="181"/>
    <n v="9.65"/>
    <n v="24"/>
    <n v="231.60000000000002"/>
  </r>
  <r>
    <n v="2"/>
    <s v="Andrew"/>
    <n v="10657"/>
    <s v="SAVEA"/>
    <x v="20"/>
    <n v="10657"/>
    <n v="46"/>
    <x v="6"/>
    <x v="181"/>
    <n v="12"/>
    <n v="45"/>
    <n v="540"/>
  </r>
  <r>
    <n v="2"/>
    <s v="Andrew"/>
    <n v="10657"/>
    <s v="SAVEA"/>
    <x v="20"/>
    <n v="10657"/>
    <n v="47"/>
    <x v="68"/>
    <x v="181"/>
    <n v="9.5"/>
    <n v="10"/>
    <n v="95"/>
  </r>
  <r>
    <n v="2"/>
    <s v="Andrew"/>
    <n v="10657"/>
    <s v="SAVEA"/>
    <x v="20"/>
    <n v="10657"/>
    <n v="56"/>
    <x v="19"/>
    <x v="181"/>
    <n v="38"/>
    <n v="45"/>
    <n v="1710"/>
  </r>
  <r>
    <n v="2"/>
    <s v="Andrew"/>
    <n v="10657"/>
    <s v="SAVEA"/>
    <x v="20"/>
    <n v="10657"/>
    <n v="60"/>
    <x v="37"/>
    <x v="181"/>
    <n v="34"/>
    <n v="30"/>
    <n v="1020"/>
  </r>
  <r>
    <n v="2"/>
    <s v="Andrew"/>
    <n v="11014"/>
    <s v="LINOD"/>
    <x v="31"/>
    <n v="11014"/>
    <n v="41"/>
    <x v="7"/>
    <x v="123"/>
    <n v="9.65"/>
    <n v="28"/>
    <n v="270.2"/>
  </r>
  <r>
    <n v="3"/>
    <s v="Janet"/>
    <n v="10693"/>
    <s v="WHITC"/>
    <x v="55"/>
    <n v="10693"/>
    <n v="9"/>
    <x v="73"/>
    <x v="182"/>
    <n v="97"/>
    <n v="6"/>
    <n v="582"/>
  </r>
  <r>
    <n v="3"/>
    <s v="Janet"/>
    <n v="10693"/>
    <s v="WHITC"/>
    <x v="55"/>
    <n v="10693"/>
    <n v="54"/>
    <x v="20"/>
    <x v="182"/>
    <n v="7.45"/>
    <n v="60"/>
    <n v="447"/>
  </r>
  <r>
    <n v="3"/>
    <s v="Janet"/>
    <n v="10693"/>
    <s v="WHITC"/>
    <x v="55"/>
    <n v="10693"/>
    <n v="69"/>
    <x v="13"/>
    <x v="182"/>
    <n v="36"/>
    <n v="30"/>
    <n v="1080"/>
  </r>
  <r>
    <n v="3"/>
    <s v="Janet"/>
    <n v="10693"/>
    <s v="WHITC"/>
    <x v="55"/>
    <n v="10693"/>
    <n v="73"/>
    <x v="40"/>
    <x v="182"/>
    <n v="15"/>
    <n v="15"/>
    <n v="225"/>
  </r>
  <r>
    <n v="3"/>
    <s v="Janet"/>
    <n v="10581"/>
    <s v="FAMIA"/>
    <x v="70"/>
    <n v="10581"/>
    <n v="75"/>
    <x v="41"/>
    <x v="183"/>
    <n v="7.75"/>
    <n v="50"/>
    <n v="387.5"/>
  </r>
  <r>
    <n v="3"/>
    <s v="Janet"/>
    <n v="10772"/>
    <s v="LEHMS"/>
    <x v="68"/>
    <n v="10772"/>
    <n v="29"/>
    <x v="52"/>
    <x v="184"/>
    <n v="123.79"/>
    <n v="18"/>
    <n v="2228.2200000000003"/>
  </r>
  <r>
    <n v="3"/>
    <s v="Janet"/>
    <n v="10772"/>
    <s v="LEHMS"/>
    <x v="68"/>
    <n v="10772"/>
    <n v="59"/>
    <x v="56"/>
    <x v="184"/>
    <n v="55"/>
    <n v="25"/>
    <n v="1375"/>
  </r>
  <r>
    <n v="3"/>
    <s v="Janet"/>
    <n v="10570"/>
    <s v="MEREP"/>
    <x v="47"/>
    <n v="10570"/>
    <n v="11"/>
    <x v="55"/>
    <x v="185"/>
    <n v="21"/>
    <n v="15"/>
    <n v="315"/>
  </r>
  <r>
    <n v="3"/>
    <s v="Janet"/>
    <n v="10570"/>
    <s v="MEREP"/>
    <x v="47"/>
    <n v="10570"/>
    <n v="56"/>
    <x v="19"/>
    <x v="185"/>
    <n v="38"/>
    <n v="60"/>
    <n v="2280"/>
  </r>
  <r>
    <n v="3"/>
    <s v="Janet"/>
    <n v="10644"/>
    <s v="WELLI"/>
    <x v="63"/>
    <n v="10644"/>
    <n v="18"/>
    <x v="5"/>
    <x v="186"/>
    <n v="62.5"/>
    <n v="4"/>
    <n v="250"/>
  </r>
  <r>
    <n v="3"/>
    <s v="Janet"/>
    <n v="10644"/>
    <s v="WELLI"/>
    <x v="63"/>
    <n v="10644"/>
    <n v="43"/>
    <x v="60"/>
    <x v="186"/>
    <n v="46"/>
    <n v="20"/>
    <n v="920"/>
  </r>
  <r>
    <n v="3"/>
    <s v="Janet"/>
    <n v="10644"/>
    <s v="WELLI"/>
    <x v="63"/>
    <n v="10644"/>
    <n v="46"/>
    <x v="6"/>
    <x v="186"/>
    <n v="12"/>
    <n v="21"/>
    <n v="252"/>
  </r>
  <r>
    <n v="3"/>
    <s v="Janet"/>
    <n v="10838"/>
    <s v="LINOD"/>
    <x v="31"/>
    <n v="10838"/>
    <n v="1"/>
    <x v="45"/>
    <x v="187"/>
    <n v="18"/>
    <n v="4"/>
    <n v="72"/>
  </r>
  <r>
    <n v="3"/>
    <s v="Janet"/>
    <n v="10838"/>
    <s v="LINOD"/>
    <x v="31"/>
    <n v="10838"/>
    <n v="18"/>
    <x v="5"/>
    <x v="187"/>
    <n v="62.5"/>
    <n v="25"/>
    <n v="1562.5"/>
  </r>
  <r>
    <n v="3"/>
    <s v="Janet"/>
    <n v="10838"/>
    <s v="LINOD"/>
    <x v="31"/>
    <n v="10838"/>
    <n v="36"/>
    <x v="59"/>
    <x v="187"/>
    <n v="19"/>
    <n v="50"/>
    <n v="950"/>
  </r>
  <r>
    <n v="3"/>
    <s v="Janet"/>
    <n v="10681"/>
    <s v="GREAL"/>
    <x v="28"/>
    <n v="10681"/>
    <n v="19"/>
    <x v="47"/>
    <x v="188"/>
    <n v="9.1999999999999993"/>
    <n v="30"/>
    <n v="276"/>
  </r>
  <r>
    <n v="3"/>
    <s v="Janet"/>
    <n v="10681"/>
    <s v="GREAL"/>
    <x v="28"/>
    <n v="10681"/>
    <n v="21"/>
    <x v="65"/>
    <x v="188"/>
    <n v="10"/>
    <n v="12"/>
    <n v="120"/>
  </r>
  <r>
    <n v="3"/>
    <s v="Janet"/>
    <n v="10681"/>
    <s v="GREAL"/>
    <x v="28"/>
    <n v="10681"/>
    <n v="64"/>
    <x v="38"/>
    <x v="188"/>
    <n v="33.25"/>
    <n v="28"/>
    <n v="931"/>
  </r>
  <r>
    <n v="3"/>
    <s v="Janet"/>
    <n v="11049"/>
    <s v="GOURL"/>
    <x v="26"/>
    <n v="11049"/>
    <n v="2"/>
    <x v="8"/>
    <x v="189"/>
    <n v="19"/>
    <n v="10"/>
    <n v="190"/>
  </r>
  <r>
    <n v="3"/>
    <s v="Janet"/>
    <n v="11049"/>
    <s v="GOURL"/>
    <x v="26"/>
    <n v="11049"/>
    <n v="12"/>
    <x v="28"/>
    <x v="189"/>
    <n v="38"/>
    <n v="4"/>
    <n v="152"/>
  </r>
  <r>
    <n v="3"/>
    <s v="Janet"/>
    <n v="10662"/>
    <s v="LONEP"/>
    <x v="51"/>
    <n v="10662"/>
    <n v="68"/>
    <x v="58"/>
    <x v="190"/>
    <n v="12.5"/>
    <n v="10"/>
    <n v="125"/>
  </r>
  <r>
    <n v="3"/>
    <s v="Janet"/>
    <n v="10594"/>
    <s v="OLDWO"/>
    <x v="52"/>
    <n v="10594"/>
    <n v="52"/>
    <x v="35"/>
    <x v="191"/>
    <n v="7"/>
    <n v="24"/>
    <n v="168"/>
  </r>
  <r>
    <n v="3"/>
    <s v="Janet"/>
    <n v="10594"/>
    <s v="OLDWO"/>
    <x v="52"/>
    <n v="10594"/>
    <n v="58"/>
    <x v="43"/>
    <x v="191"/>
    <n v="13.25"/>
    <n v="30"/>
    <n v="397.5"/>
  </r>
  <r>
    <n v="3"/>
    <s v="Janet"/>
    <n v="11004"/>
    <s v="MAISD"/>
    <x v="80"/>
    <n v="11004"/>
    <n v="26"/>
    <x v="9"/>
    <x v="125"/>
    <n v="31.23"/>
    <n v="6"/>
    <n v="187.38"/>
  </r>
  <r>
    <n v="3"/>
    <s v="Janet"/>
    <n v="11004"/>
    <s v="MAISD"/>
    <x v="80"/>
    <n v="11004"/>
    <n v="76"/>
    <x v="49"/>
    <x v="125"/>
    <n v="18"/>
    <n v="6"/>
    <n v="108"/>
  </r>
  <r>
    <n v="3"/>
    <s v="Janet"/>
    <n v="10352"/>
    <s v="FURIB"/>
    <x v="48"/>
    <n v="10352"/>
    <n v="24"/>
    <x v="50"/>
    <x v="192"/>
    <n v="3.6"/>
    <n v="10"/>
    <n v="36"/>
  </r>
  <r>
    <n v="3"/>
    <s v="Janet"/>
    <n v="10352"/>
    <s v="FURIB"/>
    <x v="48"/>
    <n v="10352"/>
    <n v="54"/>
    <x v="20"/>
    <x v="192"/>
    <n v="5.9"/>
    <n v="20"/>
    <n v="118"/>
  </r>
  <r>
    <n v="3"/>
    <s v="Janet"/>
    <n v="10759"/>
    <s v="ANATR"/>
    <x v="81"/>
    <n v="10759"/>
    <n v="32"/>
    <x v="33"/>
    <x v="193"/>
    <n v="32"/>
    <n v="10"/>
    <n v="320"/>
  </r>
  <r>
    <n v="3"/>
    <s v="Janet"/>
    <n v="10684"/>
    <s v="OTTIK"/>
    <x v="44"/>
    <n v="10684"/>
    <n v="40"/>
    <x v="46"/>
    <x v="149"/>
    <n v="18.399999999999999"/>
    <n v="20"/>
    <n v="368"/>
  </r>
  <r>
    <n v="3"/>
    <s v="Janet"/>
    <n v="10684"/>
    <s v="OTTIK"/>
    <x v="44"/>
    <n v="10684"/>
    <n v="47"/>
    <x v="68"/>
    <x v="149"/>
    <n v="9.5"/>
    <n v="40"/>
    <n v="380"/>
  </r>
  <r>
    <n v="3"/>
    <s v="Janet"/>
    <n v="10684"/>
    <s v="OTTIK"/>
    <x v="44"/>
    <n v="10684"/>
    <n v="60"/>
    <x v="37"/>
    <x v="149"/>
    <n v="34"/>
    <n v="30"/>
    <n v="1020"/>
  </r>
  <r>
    <n v="3"/>
    <s v="Janet"/>
    <n v="10420"/>
    <s v="WELLI"/>
    <x v="63"/>
    <n v="10420"/>
    <n v="9"/>
    <x v="73"/>
    <x v="194"/>
    <n v="77.599999999999994"/>
    <n v="20"/>
    <n v="1552"/>
  </r>
  <r>
    <n v="3"/>
    <s v="Janet"/>
    <n v="10420"/>
    <s v="WELLI"/>
    <x v="63"/>
    <n v="10420"/>
    <n v="13"/>
    <x v="29"/>
    <x v="194"/>
    <n v="4.8"/>
    <n v="2"/>
    <n v="9.6"/>
  </r>
  <r>
    <n v="3"/>
    <s v="Janet"/>
    <n v="10420"/>
    <s v="WELLI"/>
    <x v="63"/>
    <n v="10420"/>
    <n v="70"/>
    <x v="48"/>
    <x v="194"/>
    <n v="12"/>
    <n v="8"/>
    <n v="96"/>
  </r>
  <r>
    <n v="3"/>
    <s v="Janet"/>
    <n v="10420"/>
    <s v="WELLI"/>
    <x v="63"/>
    <n v="10420"/>
    <n v="73"/>
    <x v="40"/>
    <x v="194"/>
    <n v="12"/>
    <n v="20"/>
    <n v="240"/>
  </r>
  <r>
    <n v="3"/>
    <s v="Janet"/>
    <n v="10768"/>
    <s v="AROUT"/>
    <x v="61"/>
    <n v="10768"/>
    <n v="22"/>
    <x v="75"/>
    <x v="195"/>
    <n v="21"/>
    <n v="4"/>
    <n v="84"/>
  </r>
  <r>
    <n v="3"/>
    <s v="Janet"/>
    <n v="10768"/>
    <s v="AROUT"/>
    <x v="61"/>
    <n v="10768"/>
    <n v="31"/>
    <x v="0"/>
    <x v="195"/>
    <n v="12.5"/>
    <n v="50"/>
    <n v="625"/>
  </r>
  <r>
    <n v="3"/>
    <s v="Janet"/>
    <n v="10768"/>
    <s v="AROUT"/>
    <x v="61"/>
    <n v="10768"/>
    <n v="60"/>
    <x v="37"/>
    <x v="195"/>
    <n v="34"/>
    <n v="15"/>
    <n v="510"/>
  </r>
  <r>
    <n v="3"/>
    <s v="Janet"/>
    <n v="10768"/>
    <s v="AROUT"/>
    <x v="61"/>
    <n v="10768"/>
    <n v="71"/>
    <x v="14"/>
    <x v="195"/>
    <n v="21.5"/>
    <n v="12"/>
    <n v="258"/>
  </r>
  <r>
    <n v="3"/>
    <s v="Janet"/>
    <n v="11021"/>
    <s v="QUICK"/>
    <x v="10"/>
    <n v="11021"/>
    <n v="2"/>
    <x v="8"/>
    <x v="36"/>
    <n v="19"/>
    <n v="11"/>
    <n v="209"/>
  </r>
  <r>
    <n v="3"/>
    <s v="Janet"/>
    <n v="11021"/>
    <s v="QUICK"/>
    <x v="10"/>
    <n v="11021"/>
    <n v="20"/>
    <x v="31"/>
    <x v="36"/>
    <n v="81"/>
    <n v="15"/>
    <n v="1215"/>
  </r>
  <r>
    <n v="3"/>
    <s v="Janet"/>
    <n v="11021"/>
    <s v="QUICK"/>
    <x v="10"/>
    <n v="11021"/>
    <n v="26"/>
    <x v="9"/>
    <x v="36"/>
    <n v="31.23"/>
    <n v="63"/>
    <n v="1967.49"/>
  </r>
  <r>
    <n v="3"/>
    <s v="Janet"/>
    <n v="11021"/>
    <s v="QUICK"/>
    <x v="10"/>
    <n v="11021"/>
    <n v="51"/>
    <x v="3"/>
    <x v="36"/>
    <n v="53"/>
    <n v="44"/>
    <n v="2332"/>
  </r>
  <r>
    <n v="3"/>
    <s v="Janet"/>
    <n v="11021"/>
    <s v="QUICK"/>
    <x v="10"/>
    <n v="11021"/>
    <n v="72"/>
    <x v="57"/>
    <x v="36"/>
    <n v="34.799999999999997"/>
    <n v="35"/>
    <n v="1218"/>
  </r>
  <r>
    <n v="3"/>
    <s v="Janet"/>
    <n v="10365"/>
    <s v="ANTON"/>
    <x v="64"/>
    <n v="10365"/>
    <n v="11"/>
    <x v="55"/>
    <x v="196"/>
    <n v="16.8"/>
    <n v="24"/>
    <n v="403.20000000000005"/>
  </r>
  <r>
    <n v="3"/>
    <s v="Janet"/>
    <n v="10938"/>
    <s v="QUICK"/>
    <x v="10"/>
    <n v="10938"/>
    <n v="13"/>
    <x v="29"/>
    <x v="171"/>
    <n v="6"/>
    <n v="20"/>
    <n v="120"/>
  </r>
  <r>
    <n v="3"/>
    <s v="Janet"/>
    <n v="10938"/>
    <s v="QUICK"/>
    <x v="10"/>
    <n v="10938"/>
    <n v="43"/>
    <x v="60"/>
    <x v="171"/>
    <n v="46"/>
    <n v="24"/>
    <n v="1104"/>
  </r>
  <r>
    <n v="3"/>
    <s v="Janet"/>
    <n v="10938"/>
    <s v="QUICK"/>
    <x v="10"/>
    <n v="10938"/>
    <n v="60"/>
    <x v="37"/>
    <x v="171"/>
    <n v="34"/>
    <n v="49"/>
    <n v="1666"/>
  </r>
  <r>
    <n v="3"/>
    <s v="Janet"/>
    <n v="10938"/>
    <s v="QUICK"/>
    <x v="10"/>
    <n v="10938"/>
    <n v="71"/>
    <x v="14"/>
    <x v="171"/>
    <n v="21.5"/>
    <n v="35"/>
    <n v="752.5"/>
  </r>
  <r>
    <n v="3"/>
    <s v="Janet"/>
    <n v="10442"/>
    <s v="ERNSH"/>
    <x v="0"/>
    <n v="10442"/>
    <n v="11"/>
    <x v="55"/>
    <x v="197"/>
    <n v="16.8"/>
    <n v="30"/>
    <n v="504"/>
  </r>
  <r>
    <n v="3"/>
    <s v="Janet"/>
    <n v="10442"/>
    <s v="ERNSH"/>
    <x v="0"/>
    <n v="10442"/>
    <n v="54"/>
    <x v="20"/>
    <x v="197"/>
    <n v="5.9"/>
    <n v="80"/>
    <n v="472"/>
  </r>
  <r>
    <n v="3"/>
    <s v="Janet"/>
    <n v="10442"/>
    <s v="ERNSH"/>
    <x v="0"/>
    <n v="10442"/>
    <n v="66"/>
    <x v="39"/>
    <x v="197"/>
    <n v="13.6"/>
    <n v="60"/>
    <n v="816"/>
  </r>
  <r>
    <n v="3"/>
    <s v="Janet"/>
    <n v="10936"/>
    <s v="GREAL"/>
    <x v="28"/>
    <n v="10936"/>
    <n v="36"/>
    <x v="59"/>
    <x v="198"/>
    <n v="19"/>
    <n v="30"/>
    <n v="570"/>
  </r>
  <r>
    <n v="3"/>
    <s v="Janet"/>
    <n v="10536"/>
    <s v="LEHMS"/>
    <x v="68"/>
    <n v="10536"/>
    <n v="12"/>
    <x v="28"/>
    <x v="32"/>
    <n v="38"/>
    <n v="15"/>
    <n v="570"/>
  </r>
  <r>
    <n v="3"/>
    <s v="Janet"/>
    <n v="10536"/>
    <s v="LEHMS"/>
    <x v="68"/>
    <n v="10536"/>
    <n v="31"/>
    <x v="0"/>
    <x v="32"/>
    <n v="12.5"/>
    <n v="20"/>
    <n v="250"/>
  </r>
  <r>
    <n v="3"/>
    <s v="Janet"/>
    <n v="10536"/>
    <s v="LEHMS"/>
    <x v="68"/>
    <n v="10536"/>
    <n v="33"/>
    <x v="11"/>
    <x v="32"/>
    <n v="2.5"/>
    <n v="30"/>
    <n v="75"/>
  </r>
  <r>
    <n v="3"/>
    <s v="Janet"/>
    <n v="10536"/>
    <s v="LEHMS"/>
    <x v="68"/>
    <n v="10536"/>
    <n v="60"/>
    <x v="37"/>
    <x v="32"/>
    <n v="34"/>
    <n v="35"/>
    <n v="1190"/>
  </r>
  <r>
    <n v="3"/>
    <s v="Janet"/>
    <n v="10854"/>
    <s v="ERNSH"/>
    <x v="0"/>
    <n v="10854"/>
    <n v="10"/>
    <x v="27"/>
    <x v="199"/>
    <n v="31"/>
    <n v="100"/>
    <n v="3100"/>
  </r>
  <r>
    <n v="3"/>
    <s v="Janet"/>
    <n v="10854"/>
    <s v="ERNSH"/>
    <x v="0"/>
    <n v="10854"/>
    <n v="13"/>
    <x v="29"/>
    <x v="199"/>
    <n v="6"/>
    <n v="65"/>
    <n v="390"/>
  </r>
  <r>
    <n v="3"/>
    <s v="Janet"/>
    <n v="10530"/>
    <s v="PICCO"/>
    <x v="66"/>
    <n v="10530"/>
    <n v="17"/>
    <x v="62"/>
    <x v="200"/>
    <n v="39"/>
    <n v="40"/>
    <n v="1560"/>
  </r>
  <r>
    <n v="3"/>
    <s v="Janet"/>
    <n v="10530"/>
    <s v="PICCO"/>
    <x v="66"/>
    <n v="10530"/>
    <n v="43"/>
    <x v="60"/>
    <x v="200"/>
    <n v="46"/>
    <n v="25"/>
    <n v="1150"/>
  </r>
  <r>
    <n v="3"/>
    <s v="Janet"/>
    <n v="10530"/>
    <s v="PICCO"/>
    <x v="66"/>
    <n v="10530"/>
    <n v="61"/>
    <x v="70"/>
    <x v="200"/>
    <n v="28.5"/>
    <n v="20"/>
    <n v="570"/>
  </r>
  <r>
    <n v="3"/>
    <s v="Janet"/>
    <n v="10530"/>
    <s v="PICCO"/>
    <x v="66"/>
    <n v="10530"/>
    <n v="76"/>
    <x v="49"/>
    <x v="200"/>
    <n v="18"/>
    <n v="50"/>
    <n v="900"/>
  </r>
  <r>
    <n v="3"/>
    <s v="Janet"/>
    <n v="10625"/>
    <s v="ANATR"/>
    <x v="81"/>
    <n v="10625"/>
    <n v="14"/>
    <x v="30"/>
    <x v="201"/>
    <n v="23.25"/>
    <n v="3"/>
    <n v="69.75"/>
  </r>
  <r>
    <n v="3"/>
    <s v="Janet"/>
    <n v="10625"/>
    <s v="ANATR"/>
    <x v="81"/>
    <n v="10625"/>
    <n v="42"/>
    <x v="1"/>
    <x v="201"/>
    <n v="14"/>
    <n v="5"/>
    <n v="70"/>
  </r>
  <r>
    <n v="3"/>
    <s v="Janet"/>
    <n v="10625"/>
    <s v="ANATR"/>
    <x v="81"/>
    <n v="10625"/>
    <n v="60"/>
    <x v="37"/>
    <x v="201"/>
    <n v="34"/>
    <n v="10"/>
    <n v="340"/>
  </r>
  <r>
    <n v="3"/>
    <s v="Janet"/>
    <n v="10762"/>
    <s v="FOLKO"/>
    <x v="41"/>
    <n v="10762"/>
    <n v="39"/>
    <x v="34"/>
    <x v="202"/>
    <n v="18"/>
    <n v="16"/>
    <n v="288"/>
  </r>
  <r>
    <n v="3"/>
    <s v="Janet"/>
    <n v="10762"/>
    <s v="FOLKO"/>
    <x v="41"/>
    <n v="10762"/>
    <n v="47"/>
    <x v="68"/>
    <x v="202"/>
    <n v="9.5"/>
    <n v="30"/>
    <n v="285"/>
  </r>
  <r>
    <n v="3"/>
    <s v="Janet"/>
    <n v="10762"/>
    <s v="FOLKO"/>
    <x v="41"/>
    <n v="10762"/>
    <n v="51"/>
    <x v="3"/>
    <x v="202"/>
    <n v="53"/>
    <n v="28"/>
    <n v="1484"/>
  </r>
  <r>
    <n v="3"/>
    <s v="Janet"/>
    <n v="10762"/>
    <s v="FOLKO"/>
    <x v="41"/>
    <n v="10762"/>
    <n v="56"/>
    <x v="19"/>
    <x v="202"/>
    <n v="38"/>
    <n v="60"/>
    <n v="2280"/>
  </r>
  <r>
    <n v="3"/>
    <s v="Janet"/>
    <n v="10855"/>
    <s v="OLDWO"/>
    <x v="52"/>
    <n v="10855"/>
    <n v="16"/>
    <x v="4"/>
    <x v="199"/>
    <n v="17.45"/>
    <n v="50"/>
    <n v="872.5"/>
  </r>
  <r>
    <n v="3"/>
    <s v="Janet"/>
    <n v="10855"/>
    <s v="OLDWO"/>
    <x v="52"/>
    <n v="10855"/>
    <n v="31"/>
    <x v="0"/>
    <x v="199"/>
    <n v="12.5"/>
    <n v="14"/>
    <n v="175"/>
  </r>
  <r>
    <n v="3"/>
    <s v="Janet"/>
    <n v="10855"/>
    <s v="OLDWO"/>
    <x v="52"/>
    <n v="10855"/>
    <n v="56"/>
    <x v="19"/>
    <x v="199"/>
    <n v="38"/>
    <n v="24"/>
    <n v="912"/>
  </r>
  <r>
    <n v="3"/>
    <s v="Janet"/>
    <n v="10855"/>
    <s v="OLDWO"/>
    <x v="52"/>
    <n v="10855"/>
    <n v="65"/>
    <x v="17"/>
    <x v="199"/>
    <n v="21.05"/>
    <n v="15"/>
    <n v="315.75"/>
  </r>
  <r>
    <n v="3"/>
    <s v="Janet"/>
    <n v="10699"/>
    <s v="MORGK"/>
    <x v="77"/>
    <n v="10699"/>
    <n v="47"/>
    <x v="68"/>
    <x v="203"/>
    <n v="9.5"/>
    <n v="12"/>
    <n v="114"/>
  </r>
  <r>
    <n v="3"/>
    <s v="Janet"/>
    <n v="11057"/>
    <s v="NORTS"/>
    <x v="75"/>
    <n v="11057"/>
    <n v="70"/>
    <x v="48"/>
    <x v="143"/>
    <n v="15"/>
    <n v="3"/>
    <n v="45"/>
  </r>
  <r>
    <n v="3"/>
    <s v="Janet"/>
    <n v="10948"/>
    <s v="GODOS"/>
    <x v="45"/>
    <n v="10948"/>
    <n v="50"/>
    <x v="71"/>
    <x v="177"/>
    <n v="16.25"/>
    <n v="9"/>
    <n v="146.25"/>
  </r>
  <r>
    <n v="3"/>
    <s v="Janet"/>
    <n v="10948"/>
    <s v="GODOS"/>
    <x v="45"/>
    <n v="10948"/>
    <n v="51"/>
    <x v="3"/>
    <x v="177"/>
    <n v="53"/>
    <n v="40"/>
    <n v="2120"/>
  </r>
  <r>
    <n v="3"/>
    <s v="Janet"/>
    <n v="10948"/>
    <s v="GODOS"/>
    <x v="45"/>
    <n v="10948"/>
    <n v="55"/>
    <x v="36"/>
    <x v="177"/>
    <n v="24"/>
    <n v="4"/>
    <n v="96"/>
  </r>
  <r>
    <n v="3"/>
    <s v="Janet"/>
    <n v="10517"/>
    <s v="NORTS"/>
    <x v="75"/>
    <n v="10517"/>
    <n v="52"/>
    <x v="35"/>
    <x v="165"/>
    <n v="7"/>
    <n v="6"/>
    <n v="42"/>
  </r>
  <r>
    <n v="3"/>
    <s v="Janet"/>
    <n v="10517"/>
    <s v="NORTS"/>
    <x v="75"/>
    <n v="10517"/>
    <n v="59"/>
    <x v="56"/>
    <x v="165"/>
    <n v="55"/>
    <n v="4"/>
    <n v="220"/>
  </r>
  <r>
    <n v="3"/>
    <s v="Janet"/>
    <n v="10517"/>
    <s v="NORTS"/>
    <x v="75"/>
    <n v="10517"/>
    <n v="70"/>
    <x v="48"/>
    <x v="165"/>
    <n v="15"/>
    <n v="6"/>
    <n v="90"/>
  </r>
  <r>
    <n v="3"/>
    <s v="Janet"/>
    <n v="10697"/>
    <s v="LINOD"/>
    <x v="31"/>
    <n v="10697"/>
    <n v="19"/>
    <x v="47"/>
    <x v="204"/>
    <n v="9.1999999999999993"/>
    <n v="7"/>
    <n v="64.399999999999991"/>
  </r>
  <r>
    <n v="3"/>
    <s v="Janet"/>
    <n v="10697"/>
    <s v="LINOD"/>
    <x v="31"/>
    <n v="10697"/>
    <n v="35"/>
    <x v="53"/>
    <x v="204"/>
    <n v="18"/>
    <n v="9"/>
    <n v="162"/>
  </r>
  <r>
    <n v="3"/>
    <s v="Janet"/>
    <n v="10697"/>
    <s v="LINOD"/>
    <x v="31"/>
    <n v="10697"/>
    <n v="58"/>
    <x v="43"/>
    <x v="204"/>
    <n v="13.25"/>
    <n v="30"/>
    <n v="397.5"/>
  </r>
  <r>
    <n v="3"/>
    <s v="Janet"/>
    <n v="10697"/>
    <s v="LINOD"/>
    <x v="31"/>
    <n v="10697"/>
    <n v="70"/>
    <x v="48"/>
    <x v="204"/>
    <n v="15"/>
    <n v="30"/>
    <n v="450"/>
  </r>
  <r>
    <n v="3"/>
    <s v="Janet"/>
    <n v="10266"/>
    <s v="WARTH"/>
    <x v="62"/>
    <n v="10266"/>
    <n v="12"/>
    <x v="28"/>
    <x v="205"/>
    <n v="30.4"/>
    <n v="12"/>
    <n v="364.79999999999995"/>
  </r>
  <r>
    <n v="3"/>
    <s v="Janet"/>
    <n v="10723"/>
    <s v="WHITC"/>
    <x v="55"/>
    <n v="10723"/>
    <n v="26"/>
    <x v="9"/>
    <x v="206"/>
    <n v="31.23"/>
    <n v="15"/>
    <n v="468.45"/>
  </r>
  <r>
    <n v="3"/>
    <s v="Janet"/>
    <n v="10753"/>
    <s v="FRANS"/>
    <x v="38"/>
    <n v="10753"/>
    <n v="45"/>
    <x v="2"/>
    <x v="207"/>
    <n v="9.5"/>
    <n v="4"/>
    <n v="38"/>
  </r>
  <r>
    <n v="3"/>
    <s v="Janet"/>
    <n v="10753"/>
    <s v="FRANS"/>
    <x v="38"/>
    <n v="10753"/>
    <n v="74"/>
    <x v="67"/>
    <x v="207"/>
    <n v="10"/>
    <n v="5"/>
    <n v="50"/>
  </r>
  <r>
    <n v="3"/>
    <s v="Janet"/>
    <n v="10860"/>
    <s v="FRANR"/>
    <x v="46"/>
    <n v="10860"/>
    <n v="51"/>
    <x v="3"/>
    <x v="76"/>
    <n v="53"/>
    <n v="3"/>
    <n v="159"/>
  </r>
  <r>
    <n v="3"/>
    <s v="Janet"/>
    <n v="10860"/>
    <s v="FRANR"/>
    <x v="46"/>
    <n v="10860"/>
    <n v="76"/>
    <x v="49"/>
    <x v="76"/>
    <n v="18"/>
    <n v="20"/>
    <n v="360"/>
  </r>
  <r>
    <n v="3"/>
    <s v="Janet"/>
    <n v="10434"/>
    <s v="FOLKO"/>
    <x v="41"/>
    <n v="10434"/>
    <n v="11"/>
    <x v="55"/>
    <x v="208"/>
    <n v="16.8"/>
    <n v="6"/>
    <n v="100.80000000000001"/>
  </r>
  <r>
    <n v="3"/>
    <s v="Janet"/>
    <n v="10434"/>
    <s v="FOLKO"/>
    <x v="41"/>
    <n v="10434"/>
    <n v="76"/>
    <x v="49"/>
    <x v="208"/>
    <n v="14.4"/>
    <n v="18"/>
    <n v="259.2"/>
  </r>
  <r>
    <n v="3"/>
    <s v="Janet"/>
    <n v="10256"/>
    <s v="WELLI"/>
    <x v="63"/>
    <n v="10256"/>
    <n v="53"/>
    <x v="10"/>
    <x v="209"/>
    <n v="26.2"/>
    <n v="15"/>
    <n v="393"/>
  </r>
  <r>
    <n v="3"/>
    <s v="Janet"/>
    <n v="10256"/>
    <s v="WELLI"/>
    <x v="63"/>
    <n v="10256"/>
    <n v="77"/>
    <x v="42"/>
    <x v="209"/>
    <n v="10.4"/>
    <n v="12"/>
    <n v="124.80000000000001"/>
  </r>
  <r>
    <n v="3"/>
    <s v="Janet"/>
    <n v="10441"/>
    <s v="OLDWO"/>
    <x v="52"/>
    <n v="10441"/>
    <n v="27"/>
    <x v="21"/>
    <x v="210"/>
    <n v="35.1"/>
    <n v="50"/>
    <n v="1755"/>
  </r>
  <r>
    <n v="3"/>
    <s v="Janet"/>
    <n v="10856"/>
    <s v="ANTON"/>
    <x v="64"/>
    <n v="10856"/>
    <n v="2"/>
    <x v="8"/>
    <x v="211"/>
    <n v="19"/>
    <n v="20"/>
    <n v="380"/>
  </r>
  <r>
    <n v="3"/>
    <s v="Janet"/>
    <n v="10856"/>
    <s v="ANTON"/>
    <x v="64"/>
    <n v="10856"/>
    <n v="42"/>
    <x v="1"/>
    <x v="211"/>
    <n v="14"/>
    <n v="20"/>
    <n v="280"/>
  </r>
  <r>
    <n v="3"/>
    <s v="Janet"/>
    <n v="10779"/>
    <s v="MORGK"/>
    <x v="77"/>
    <n v="10779"/>
    <n v="16"/>
    <x v="4"/>
    <x v="131"/>
    <n v="17.45"/>
    <n v="20"/>
    <n v="349"/>
  </r>
  <r>
    <n v="3"/>
    <s v="Janet"/>
    <n v="10779"/>
    <s v="MORGK"/>
    <x v="77"/>
    <n v="10779"/>
    <n v="62"/>
    <x v="12"/>
    <x v="131"/>
    <n v="49.3"/>
    <n v="20"/>
    <n v="986"/>
  </r>
  <r>
    <n v="3"/>
    <s v="Janet"/>
    <n v="10381"/>
    <s v="LILAS"/>
    <x v="24"/>
    <n v="10381"/>
    <n v="74"/>
    <x v="67"/>
    <x v="212"/>
    <n v="8"/>
    <n v="14"/>
    <n v="112"/>
  </r>
  <r>
    <n v="3"/>
    <s v="Janet"/>
    <n v="10409"/>
    <s v="OCEAN"/>
    <x v="82"/>
    <n v="10409"/>
    <n v="14"/>
    <x v="30"/>
    <x v="213"/>
    <n v="18.600000000000001"/>
    <n v="12"/>
    <n v="223.20000000000002"/>
  </r>
  <r>
    <n v="3"/>
    <s v="Janet"/>
    <n v="10409"/>
    <s v="OCEAN"/>
    <x v="82"/>
    <n v="10409"/>
    <n v="21"/>
    <x v="65"/>
    <x v="213"/>
    <n v="8"/>
    <n v="12"/>
    <n v="96"/>
  </r>
  <r>
    <n v="3"/>
    <s v="Janet"/>
    <n v="10763"/>
    <s v="FOLIG"/>
    <x v="39"/>
    <n v="10763"/>
    <n v="21"/>
    <x v="65"/>
    <x v="214"/>
    <n v="10"/>
    <n v="40"/>
    <n v="400"/>
  </r>
  <r>
    <n v="3"/>
    <s v="Janet"/>
    <n v="10763"/>
    <s v="FOLIG"/>
    <x v="39"/>
    <n v="10763"/>
    <n v="22"/>
    <x v="75"/>
    <x v="214"/>
    <n v="21"/>
    <n v="6"/>
    <n v="126"/>
  </r>
  <r>
    <n v="3"/>
    <s v="Janet"/>
    <n v="10763"/>
    <s v="FOLIG"/>
    <x v="39"/>
    <n v="10763"/>
    <n v="24"/>
    <x v="50"/>
    <x v="214"/>
    <n v="4.5"/>
    <n v="20"/>
    <n v="90"/>
  </r>
  <r>
    <n v="3"/>
    <s v="Janet"/>
    <n v="10682"/>
    <s v="ANTON"/>
    <x v="64"/>
    <n v="10682"/>
    <n v="33"/>
    <x v="11"/>
    <x v="188"/>
    <n v="2.5"/>
    <n v="30"/>
    <n v="75"/>
  </r>
  <r>
    <n v="3"/>
    <s v="Janet"/>
    <n v="10682"/>
    <s v="ANTON"/>
    <x v="64"/>
    <n v="10682"/>
    <n v="66"/>
    <x v="39"/>
    <x v="188"/>
    <n v="17"/>
    <n v="4"/>
    <n v="68"/>
  </r>
  <r>
    <n v="3"/>
    <s v="Janet"/>
    <n v="10682"/>
    <s v="ANTON"/>
    <x v="64"/>
    <n v="10682"/>
    <n v="75"/>
    <x v="41"/>
    <x v="188"/>
    <n v="7.75"/>
    <n v="30"/>
    <n v="232.5"/>
  </r>
  <r>
    <n v="3"/>
    <s v="Janet"/>
    <n v="10433"/>
    <s v="PRINI"/>
    <x v="83"/>
    <n v="10433"/>
    <n v="56"/>
    <x v="19"/>
    <x v="208"/>
    <n v="30.4"/>
    <n v="28"/>
    <n v="851.19999999999993"/>
  </r>
  <r>
    <n v="3"/>
    <s v="Janet"/>
    <n v="10576"/>
    <s v="TORTU"/>
    <x v="11"/>
    <n v="10576"/>
    <n v="1"/>
    <x v="45"/>
    <x v="215"/>
    <n v="18"/>
    <n v="10"/>
    <n v="180"/>
  </r>
  <r>
    <n v="3"/>
    <s v="Janet"/>
    <n v="10576"/>
    <s v="TORTU"/>
    <x v="11"/>
    <n v="10576"/>
    <n v="31"/>
    <x v="0"/>
    <x v="215"/>
    <n v="12.5"/>
    <n v="20"/>
    <n v="250"/>
  </r>
  <r>
    <n v="3"/>
    <s v="Janet"/>
    <n v="10576"/>
    <s v="TORTU"/>
    <x v="11"/>
    <n v="10576"/>
    <n v="44"/>
    <x v="16"/>
    <x v="215"/>
    <n v="19.45"/>
    <n v="21"/>
    <n v="408.45"/>
  </r>
  <r>
    <n v="3"/>
    <s v="Janet"/>
    <n v="10638"/>
    <s v="LINOD"/>
    <x v="31"/>
    <n v="10638"/>
    <n v="45"/>
    <x v="2"/>
    <x v="216"/>
    <n v="9.5"/>
    <n v="20"/>
    <n v="190"/>
  </r>
  <r>
    <n v="3"/>
    <s v="Janet"/>
    <n v="10638"/>
    <s v="LINOD"/>
    <x v="31"/>
    <n v="10638"/>
    <n v="65"/>
    <x v="17"/>
    <x v="216"/>
    <n v="21.05"/>
    <n v="21"/>
    <n v="442.05"/>
  </r>
  <r>
    <n v="3"/>
    <s v="Janet"/>
    <n v="10638"/>
    <s v="LINOD"/>
    <x v="31"/>
    <n v="10638"/>
    <n v="72"/>
    <x v="57"/>
    <x v="216"/>
    <n v="34.799999999999997"/>
    <n v="60"/>
    <n v="2088"/>
  </r>
  <r>
    <n v="3"/>
    <s v="Janet"/>
    <n v="11011"/>
    <s v="ALFKI"/>
    <x v="57"/>
    <n v="11011"/>
    <n v="58"/>
    <x v="43"/>
    <x v="71"/>
    <n v="13.25"/>
    <n v="40"/>
    <n v="530"/>
  </r>
  <r>
    <n v="3"/>
    <s v="Janet"/>
    <n v="11011"/>
    <s v="ALFKI"/>
    <x v="57"/>
    <n v="11011"/>
    <n v="71"/>
    <x v="14"/>
    <x v="71"/>
    <n v="21.5"/>
    <n v="20"/>
    <n v="430"/>
  </r>
  <r>
    <n v="3"/>
    <s v="Janet"/>
    <n v="10330"/>
    <s v="LILAS"/>
    <x v="24"/>
    <n v="10330"/>
    <n v="26"/>
    <x v="9"/>
    <x v="217"/>
    <n v="24.9"/>
    <n v="50"/>
    <n v="1245"/>
  </r>
  <r>
    <n v="3"/>
    <s v="Janet"/>
    <n v="10330"/>
    <s v="LILAS"/>
    <x v="24"/>
    <n v="10330"/>
    <n v="72"/>
    <x v="57"/>
    <x v="217"/>
    <n v="27.8"/>
    <n v="25"/>
    <n v="695"/>
  </r>
  <r>
    <n v="3"/>
    <s v="Janet"/>
    <n v="10619"/>
    <s v="MEREP"/>
    <x v="47"/>
    <n v="10619"/>
    <n v="21"/>
    <x v="65"/>
    <x v="218"/>
    <n v="10"/>
    <n v="42"/>
    <n v="420"/>
  </r>
  <r>
    <n v="3"/>
    <s v="Janet"/>
    <n v="10619"/>
    <s v="MEREP"/>
    <x v="47"/>
    <n v="10619"/>
    <n v="22"/>
    <x v="75"/>
    <x v="218"/>
    <n v="21"/>
    <n v="40"/>
    <n v="840"/>
  </r>
  <r>
    <n v="3"/>
    <s v="Janet"/>
    <n v="10505"/>
    <s v="MEREP"/>
    <x v="47"/>
    <n v="10505"/>
    <n v="62"/>
    <x v="12"/>
    <x v="219"/>
    <n v="49.3"/>
    <n v="3"/>
    <n v="147.89999999999998"/>
  </r>
  <r>
    <n v="3"/>
    <s v="Janet"/>
    <n v="10911"/>
    <s v="GODOS"/>
    <x v="45"/>
    <n v="10911"/>
    <n v="1"/>
    <x v="45"/>
    <x v="43"/>
    <n v="18"/>
    <n v="10"/>
    <n v="180"/>
  </r>
  <r>
    <n v="3"/>
    <s v="Janet"/>
    <n v="10911"/>
    <s v="GODOS"/>
    <x v="45"/>
    <n v="10911"/>
    <n v="17"/>
    <x v="62"/>
    <x v="43"/>
    <n v="39"/>
    <n v="12"/>
    <n v="468"/>
  </r>
  <r>
    <n v="3"/>
    <s v="Janet"/>
    <n v="10911"/>
    <s v="GODOS"/>
    <x v="45"/>
    <n v="10911"/>
    <n v="67"/>
    <x v="72"/>
    <x v="43"/>
    <n v="14"/>
    <n v="15"/>
    <n v="210"/>
  </r>
  <r>
    <n v="3"/>
    <s v="Janet"/>
    <n v="10283"/>
    <s v="LILAS"/>
    <x v="24"/>
    <n v="10283"/>
    <n v="15"/>
    <x v="66"/>
    <x v="220"/>
    <n v="12.4"/>
    <n v="20"/>
    <n v="248"/>
  </r>
  <r>
    <n v="3"/>
    <s v="Janet"/>
    <n v="10283"/>
    <s v="LILAS"/>
    <x v="24"/>
    <n v="10283"/>
    <n v="19"/>
    <x v="47"/>
    <x v="220"/>
    <n v="7.3"/>
    <n v="18"/>
    <n v="131.4"/>
  </r>
  <r>
    <n v="3"/>
    <s v="Janet"/>
    <n v="10283"/>
    <s v="LILAS"/>
    <x v="24"/>
    <n v="10283"/>
    <n v="60"/>
    <x v="37"/>
    <x v="220"/>
    <n v="27.2"/>
    <n v="35"/>
    <n v="952"/>
  </r>
  <r>
    <n v="3"/>
    <s v="Janet"/>
    <n v="10283"/>
    <s v="LILAS"/>
    <x v="24"/>
    <n v="10283"/>
    <n v="72"/>
    <x v="57"/>
    <x v="220"/>
    <n v="27.8"/>
    <n v="3"/>
    <n v="83.4"/>
  </r>
  <r>
    <n v="3"/>
    <s v="Janet"/>
    <n v="10332"/>
    <s v="MEREP"/>
    <x v="47"/>
    <n v="10332"/>
    <n v="18"/>
    <x v="5"/>
    <x v="221"/>
    <n v="50"/>
    <n v="40"/>
    <n v="2000"/>
  </r>
  <r>
    <n v="3"/>
    <s v="Janet"/>
    <n v="10332"/>
    <s v="MEREP"/>
    <x v="47"/>
    <n v="10332"/>
    <n v="42"/>
    <x v="1"/>
    <x v="221"/>
    <n v="11.2"/>
    <n v="10"/>
    <n v="112"/>
  </r>
  <r>
    <n v="3"/>
    <s v="Janet"/>
    <n v="10332"/>
    <s v="MEREP"/>
    <x v="47"/>
    <n v="10332"/>
    <n v="47"/>
    <x v="68"/>
    <x v="221"/>
    <n v="7.6"/>
    <n v="16"/>
    <n v="121.6"/>
  </r>
  <r>
    <n v="3"/>
    <s v="Janet"/>
    <n v="10947"/>
    <s v="BSBEV"/>
    <x v="21"/>
    <n v="10947"/>
    <n v="59"/>
    <x v="56"/>
    <x v="177"/>
    <n v="55"/>
    <n v="4"/>
    <n v="220"/>
  </r>
  <r>
    <n v="3"/>
    <s v="Janet"/>
    <n v="10814"/>
    <s v="VICTE"/>
    <x v="53"/>
    <n v="10814"/>
    <n v="41"/>
    <x v="7"/>
    <x v="4"/>
    <n v="9.65"/>
    <n v="20"/>
    <n v="193"/>
  </r>
  <r>
    <n v="3"/>
    <s v="Janet"/>
    <n v="10814"/>
    <s v="VICTE"/>
    <x v="53"/>
    <n v="10814"/>
    <n v="43"/>
    <x v="60"/>
    <x v="4"/>
    <n v="46"/>
    <n v="20"/>
    <n v="920"/>
  </r>
  <r>
    <n v="3"/>
    <s v="Janet"/>
    <n v="10814"/>
    <s v="VICTE"/>
    <x v="53"/>
    <n v="10814"/>
    <n v="48"/>
    <x v="69"/>
    <x v="4"/>
    <n v="12.75"/>
    <n v="8"/>
    <n v="102"/>
  </r>
  <r>
    <n v="3"/>
    <s v="Janet"/>
    <n v="10814"/>
    <s v="VICTE"/>
    <x v="53"/>
    <n v="10814"/>
    <n v="61"/>
    <x v="70"/>
    <x v="4"/>
    <n v="28.5"/>
    <n v="30"/>
    <n v="855"/>
  </r>
  <r>
    <n v="3"/>
    <s v="Janet"/>
    <n v="10410"/>
    <s v="BOTTM"/>
    <x v="18"/>
    <n v="10410"/>
    <n v="33"/>
    <x v="11"/>
    <x v="222"/>
    <n v="2"/>
    <n v="49"/>
    <n v="98"/>
  </r>
  <r>
    <n v="3"/>
    <s v="Janet"/>
    <n v="10410"/>
    <s v="BOTTM"/>
    <x v="18"/>
    <n v="10410"/>
    <n v="59"/>
    <x v="56"/>
    <x v="222"/>
    <n v="44"/>
    <n v="16"/>
    <n v="704"/>
  </r>
  <r>
    <n v="3"/>
    <s v="Janet"/>
    <n v="10547"/>
    <s v="SEVES"/>
    <x v="12"/>
    <n v="10547"/>
    <n v="32"/>
    <x v="33"/>
    <x v="94"/>
    <n v="32"/>
    <n v="24"/>
    <n v="768"/>
  </r>
  <r>
    <n v="3"/>
    <s v="Janet"/>
    <n v="10547"/>
    <s v="SEVES"/>
    <x v="12"/>
    <n v="10547"/>
    <n v="36"/>
    <x v="59"/>
    <x v="94"/>
    <n v="19"/>
    <n v="60"/>
    <n v="1140"/>
  </r>
  <r>
    <n v="3"/>
    <s v="Janet"/>
    <n v="10572"/>
    <s v="BERGS"/>
    <x v="54"/>
    <n v="10572"/>
    <n v="16"/>
    <x v="4"/>
    <x v="223"/>
    <n v="17.45"/>
    <n v="12"/>
    <n v="209.39999999999998"/>
  </r>
  <r>
    <n v="3"/>
    <s v="Janet"/>
    <n v="10572"/>
    <s v="BERGS"/>
    <x v="54"/>
    <n v="10572"/>
    <n v="32"/>
    <x v="33"/>
    <x v="223"/>
    <n v="32"/>
    <n v="10"/>
    <n v="320"/>
  </r>
  <r>
    <n v="3"/>
    <s v="Janet"/>
    <n v="10572"/>
    <s v="BERGS"/>
    <x v="54"/>
    <n v="10572"/>
    <n v="40"/>
    <x v="46"/>
    <x v="223"/>
    <n v="18.399999999999999"/>
    <n v="50"/>
    <n v="919.99999999999989"/>
  </r>
  <r>
    <n v="3"/>
    <s v="Janet"/>
    <n v="10572"/>
    <s v="BERGS"/>
    <x v="54"/>
    <n v="10572"/>
    <n v="75"/>
    <x v="41"/>
    <x v="223"/>
    <n v="7.75"/>
    <n v="15"/>
    <n v="116.25"/>
  </r>
  <r>
    <n v="3"/>
    <s v="Janet"/>
    <n v="10492"/>
    <s v="BOTTM"/>
    <x v="18"/>
    <n v="10492"/>
    <n v="25"/>
    <x v="63"/>
    <x v="224"/>
    <n v="11.2"/>
    <n v="60"/>
    <n v="672"/>
  </r>
  <r>
    <n v="3"/>
    <s v="Janet"/>
    <n v="10492"/>
    <s v="BOTTM"/>
    <x v="18"/>
    <n v="10492"/>
    <n v="42"/>
    <x v="1"/>
    <x v="224"/>
    <n v="11.2"/>
    <n v="20"/>
    <n v="224"/>
  </r>
  <r>
    <n v="3"/>
    <s v="Janet"/>
    <n v="10769"/>
    <s v="VAFFE"/>
    <x v="60"/>
    <n v="10769"/>
    <n v="41"/>
    <x v="7"/>
    <x v="195"/>
    <n v="9.65"/>
    <n v="30"/>
    <n v="289.5"/>
  </r>
  <r>
    <n v="3"/>
    <s v="Janet"/>
    <n v="10769"/>
    <s v="VAFFE"/>
    <x v="60"/>
    <n v="10769"/>
    <n v="52"/>
    <x v="35"/>
    <x v="195"/>
    <n v="7"/>
    <n v="15"/>
    <n v="105"/>
  </r>
  <r>
    <n v="3"/>
    <s v="Janet"/>
    <n v="10769"/>
    <s v="VAFFE"/>
    <x v="60"/>
    <n v="10769"/>
    <n v="61"/>
    <x v="70"/>
    <x v="195"/>
    <n v="28.5"/>
    <n v="20"/>
    <n v="570"/>
  </r>
  <r>
    <n v="3"/>
    <s v="Janet"/>
    <n v="10769"/>
    <s v="VAFFE"/>
    <x v="60"/>
    <n v="10769"/>
    <n v="62"/>
    <x v="12"/>
    <x v="195"/>
    <n v="49.3"/>
    <n v="15"/>
    <n v="739.5"/>
  </r>
  <r>
    <n v="3"/>
    <s v="Janet"/>
    <n v="10918"/>
    <s v="BOTTM"/>
    <x v="18"/>
    <n v="10918"/>
    <n v="1"/>
    <x v="45"/>
    <x v="178"/>
    <n v="18"/>
    <n v="60"/>
    <n v="1080"/>
  </r>
  <r>
    <n v="3"/>
    <s v="Janet"/>
    <n v="10918"/>
    <s v="BOTTM"/>
    <x v="18"/>
    <n v="10918"/>
    <n v="60"/>
    <x v="37"/>
    <x v="178"/>
    <n v="34"/>
    <n v="25"/>
    <n v="850"/>
  </r>
  <r>
    <n v="3"/>
    <s v="Janet"/>
    <n v="10742"/>
    <s v="BOTTM"/>
    <x v="18"/>
    <n v="10742"/>
    <n v="3"/>
    <x v="22"/>
    <x v="225"/>
    <n v="10"/>
    <n v="20"/>
    <n v="200"/>
  </r>
  <r>
    <n v="3"/>
    <s v="Janet"/>
    <n v="10742"/>
    <s v="BOTTM"/>
    <x v="18"/>
    <n v="10742"/>
    <n v="60"/>
    <x v="37"/>
    <x v="225"/>
    <n v="34"/>
    <n v="50"/>
    <n v="1700"/>
  </r>
  <r>
    <n v="3"/>
    <s v="Janet"/>
    <n v="10742"/>
    <s v="BOTTM"/>
    <x v="18"/>
    <n v="10742"/>
    <n v="72"/>
    <x v="57"/>
    <x v="225"/>
    <n v="34.799999999999997"/>
    <n v="35"/>
    <n v="1218"/>
  </r>
  <r>
    <n v="3"/>
    <s v="Janet"/>
    <n v="10796"/>
    <s v="HILAA"/>
    <x v="34"/>
    <n v="10796"/>
    <n v="26"/>
    <x v="9"/>
    <x v="226"/>
    <n v="31.23"/>
    <n v="21"/>
    <n v="655.83"/>
  </r>
  <r>
    <n v="3"/>
    <s v="Janet"/>
    <n v="10796"/>
    <s v="HILAA"/>
    <x v="34"/>
    <n v="10796"/>
    <n v="44"/>
    <x v="16"/>
    <x v="226"/>
    <n v="19.45"/>
    <n v="10"/>
    <n v="194.5"/>
  </r>
  <r>
    <n v="3"/>
    <s v="Janet"/>
    <n v="10796"/>
    <s v="HILAA"/>
    <x v="34"/>
    <n v="10796"/>
    <n v="64"/>
    <x v="38"/>
    <x v="226"/>
    <n v="33.25"/>
    <n v="35"/>
    <n v="1163.75"/>
  </r>
  <r>
    <n v="3"/>
    <s v="Janet"/>
    <n v="10796"/>
    <s v="HILAA"/>
    <x v="34"/>
    <n v="10796"/>
    <n v="69"/>
    <x v="13"/>
    <x v="226"/>
    <n v="36"/>
    <n v="24"/>
    <n v="864"/>
  </r>
  <r>
    <n v="3"/>
    <s v="Janet"/>
    <n v="10925"/>
    <s v="HANAR"/>
    <x v="23"/>
    <n v="10925"/>
    <n v="36"/>
    <x v="59"/>
    <x v="227"/>
    <n v="19"/>
    <n v="25"/>
    <n v="475"/>
  </r>
  <r>
    <n v="3"/>
    <s v="Janet"/>
    <n v="10925"/>
    <s v="HANAR"/>
    <x v="23"/>
    <n v="10925"/>
    <n v="52"/>
    <x v="35"/>
    <x v="227"/>
    <n v="7"/>
    <n v="12"/>
    <n v="84"/>
  </r>
  <r>
    <n v="3"/>
    <s v="Janet"/>
    <n v="10964"/>
    <s v="SPECD"/>
    <x v="76"/>
    <n v="10964"/>
    <n v="18"/>
    <x v="5"/>
    <x v="228"/>
    <n v="62.5"/>
    <n v="6"/>
    <n v="375"/>
  </r>
  <r>
    <n v="3"/>
    <s v="Janet"/>
    <n v="10964"/>
    <s v="SPECD"/>
    <x v="76"/>
    <n v="10964"/>
    <n v="38"/>
    <x v="15"/>
    <x v="228"/>
    <n v="263.5"/>
    <n v="5"/>
    <n v="1317.5"/>
  </r>
  <r>
    <n v="3"/>
    <s v="Janet"/>
    <n v="10964"/>
    <s v="SPECD"/>
    <x v="76"/>
    <n v="10964"/>
    <n v="69"/>
    <x v="13"/>
    <x v="228"/>
    <n v="36"/>
    <n v="10"/>
    <n v="360"/>
  </r>
  <r>
    <n v="3"/>
    <s v="Janet"/>
    <n v="10748"/>
    <s v="SAVEA"/>
    <x v="20"/>
    <n v="10748"/>
    <n v="23"/>
    <x v="32"/>
    <x v="229"/>
    <n v="9"/>
    <n v="44"/>
    <n v="396"/>
  </r>
  <r>
    <n v="3"/>
    <s v="Janet"/>
    <n v="10748"/>
    <s v="SAVEA"/>
    <x v="20"/>
    <n v="10748"/>
    <n v="40"/>
    <x v="46"/>
    <x v="229"/>
    <n v="18.399999999999999"/>
    <n v="40"/>
    <n v="736"/>
  </r>
  <r>
    <n v="3"/>
    <s v="Janet"/>
    <n v="10748"/>
    <s v="SAVEA"/>
    <x v="20"/>
    <n v="10748"/>
    <n v="56"/>
    <x v="19"/>
    <x v="229"/>
    <n v="38"/>
    <n v="28"/>
    <n v="1064"/>
  </r>
  <r>
    <n v="3"/>
    <s v="Janet"/>
    <n v="10444"/>
    <s v="BERGS"/>
    <x v="54"/>
    <n v="10444"/>
    <n v="17"/>
    <x v="62"/>
    <x v="230"/>
    <n v="31.2"/>
    <n v="10"/>
    <n v="312"/>
  </r>
  <r>
    <n v="3"/>
    <s v="Janet"/>
    <n v="10444"/>
    <s v="BERGS"/>
    <x v="54"/>
    <n v="10444"/>
    <n v="26"/>
    <x v="9"/>
    <x v="230"/>
    <n v="24.9"/>
    <n v="15"/>
    <n v="373.5"/>
  </r>
  <r>
    <n v="3"/>
    <s v="Janet"/>
    <n v="10444"/>
    <s v="BERGS"/>
    <x v="54"/>
    <n v="10444"/>
    <n v="35"/>
    <x v="53"/>
    <x v="230"/>
    <n v="14.4"/>
    <n v="8"/>
    <n v="115.2"/>
  </r>
  <r>
    <n v="3"/>
    <s v="Janet"/>
    <n v="10444"/>
    <s v="BERGS"/>
    <x v="54"/>
    <n v="10444"/>
    <n v="41"/>
    <x v="7"/>
    <x v="230"/>
    <n v="7.7"/>
    <n v="30"/>
    <n v="231"/>
  </r>
  <r>
    <n v="3"/>
    <s v="Janet"/>
    <n v="10468"/>
    <s v="KOENE"/>
    <x v="32"/>
    <n v="10468"/>
    <n v="30"/>
    <x v="18"/>
    <x v="231"/>
    <n v="20.7"/>
    <n v="8"/>
    <n v="165.6"/>
  </r>
  <r>
    <n v="3"/>
    <s v="Janet"/>
    <n v="10468"/>
    <s v="KOENE"/>
    <x v="32"/>
    <n v="10468"/>
    <n v="43"/>
    <x v="60"/>
    <x v="231"/>
    <n v="36.799999999999997"/>
    <n v="15"/>
    <n v="552"/>
  </r>
  <r>
    <n v="3"/>
    <s v="Janet"/>
    <n v="10895"/>
    <s v="ERNSH"/>
    <x v="0"/>
    <n v="10895"/>
    <n v="24"/>
    <x v="50"/>
    <x v="38"/>
    <n v="4.5"/>
    <n v="110"/>
    <n v="495"/>
  </r>
  <r>
    <n v="3"/>
    <s v="Janet"/>
    <n v="10895"/>
    <s v="ERNSH"/>
    <x v="0"/>
    <n v="10895"/>
    <n v="39"/>
    <x v="34"/>
    <x v="38"/>
    <n v="18"/>
    <n v="45"/>
    <n v="810"/>
  </r>
  <r>
    <n v="3"/>
    <s v="Janet"/>
    <n v="10895"/>
    <s v="ERNSH"/>
    <x v="0"/>
    <n v="10895"/>
    <n v="40"/>
    <x v="46"/>
    <x v="38"/>
    <n v="18.399999999999999"/>
    <n v="91"/>
    <n v="1674.3999999999999"/>
  </r>
  <r>
    <n v="3"/>
    <s v="Janet"/>
    <n v="10895"/>
    <s v="ERNSH"/>
    <x v="0"/>
    <n v="10895"/>
    <n v="60"/>
    <x v="37"/>
    <x v="38"/>
    <n v="34"/>
    <n v="100"/>
    <n v="3400"/>
  </r>
  <r>
    <n v="3"/>
    <s v="Janet"/>
    <n v="10484"/>
    <s v="BSBEV"/>
    <x v="21"/>
    <n v="10484"/>
    <n v="21"/>
    <x v="65"/>
    <x v="232"/>
    <n v="8"/>
    <n v="14"/>
    <n v="112"/>
  </r>
  <r>
    <n v="3"/>
    <s v="Janet"/>
    <n v="10484"/>
    <s v="BSBEV"/>
    <x v="21"/>
    <n v="10484"/>
    <n v="40"/>
    <x v="46"/>
    <x v="232"/>
    <n v="14.7"/>
    <n v="10"/>
    <n v="147"/>
  </r>
  <r>
    <n v="3"/>
    <s v="Janet"/>
    <n v="10484"/>
    <s v="BSBEV"/>
    <x v="21"/>
    <n v="10484"/>
    <n v="51"/>
    <x v="3"/>
    <x v="232"/>
    <n v="42.4"/>
    <n v="3"/>
    <n v="127.19999999999999"/>
  </r>
  <r>
    <n v="3"/>
    <s v="Janet"/>
    <n v="11052"/>
    <s v="HANAR"/>
    <x v="23"/>
    <n v="11052"/>
    <n v="43"/>
    <x v="60"/>
    <x v="115"/>
    <n v="46"/>
    <n v="30"/>
    <n v="1380"/>
  </r>
  <r>
    <n v="3"/>
    <s v="Janet"/>
    <n v="11052"/>
    <s v="HANAR"/>
    <x v="23"/>
    <n v="11052"/>
    <n v="61"/>
    <x v="70"/>
    <x v="115"/>
    <n v="28.5"/>
    <n v="10"/>
    <n v="285"/>
  </r>
  <r>
    <n v="3"/>
    <s v="Janet"/>
    <n v="10879"/>
    <s v="WILMK"/>
    <x v="59"/>
    <n v="10879"/>
    <n v="40"/>
    <x v="46"/>
    <x v="233"/>
    <n v="18.399999999999999"/>
    <n v="12"/>
    <n v="220.79999999999998"/>
  </r>
  <r>
    <n v="3"/>
    <s v="Janet"/>
    <n v="10879"/>
    <s v="WILMK"/>
    <x v="59"/>
    <n v="10879"/>
    <n v="65"/>
    <x v="17"/>
    <x v="233"/>
    <n v="21.05"/>
    <n v="10"/>
    <n v="210.5"/>
  </r>
  <r>
    <n v="3"/>
    <s v="Janet"/>
    <n v="10879"/>
    <s v="WILMK"/>
    <x v="59"/>
    <n v="10879"/>
    <n v="76"/>
    <x v="49"/>
    <x v="233"/>
    <n v="18"/>
    <n v="10"/>
    <n v="180"/>
  </r>
  <r>
    <n v="3"/>
    <s v="Janet"/>
    <n v="11041"/>
    <s v="CHOPS"/>
    <x v="19"/>
    <n v="11041"/>
    <n v="2"/>
    <x v="8"/>
    <x v="140"/>
    <n v="19"/>
    <n v="30"/>
    <n v="570"/>
  </r>
  <r>
    <n v="3"/>
    <s v="Janet"/>
    <n v="11041"/>
    <s v="CHOPS"/>
    <x v="19"/>
    <n v="11041"/>
    <n v="63"/>
    <x v="51"/>
    <x v="140"/>
    <n v="43.9"/>
    <n v="30"/>
    <n v="1317"/>
  </r>
  <r>
    <n v="3"/>
    <s v="Janet"/>
    <n v="10831"/>
    <s v="SANTG"/>
    <x v="22"/>
    <n v="10831"/>
    <n v="19"/>
    <x v="47"/>
    <x v="154"/>
    <n v="9.1999999999999993"/>
    <n v="2"/>
    <n v="18.399999999999999"/>
  </r>
  <r>
    <n v="3"/>
    <s v="Janet"/>
    <n v="10831"/>
    <s v="SANTG"/>
    <x v="22"/>
    <n v="10831"/>
    <n v="35"/>
    <x v="53"/>
    <x v="154"/>
    <n v="18"/>
    <n v="8"/>
    <n v="144"/>
  </r>
  <r>
    <n v="3"/>
    <s v="Janet"/>
    <n v="10831"/>
    <s v="SANTG"/>
    <x v="22"/>
    <n v="10831"/>
    <n v="38"/>
    <x v="15"/>
    <x v="154"/>
    <n v="263.5"/>
    <n v="8"/>
    <n v="2108"/>
  </r>
  <r>
    <n v="3"/>
    <s v="Janet"/>
    <n v="10831"/>
    <s v="SANTG"/>
    <x v="22"/>
    <n v="10831"/>
    <n v="43"/>
    <x v="60"/>
    <x v="154"/>
    <n v="46"/>
    <n v="9"/>
    <n v="414"/>
  </r>
  <r>
    <n v="3"/>
    <s v="Janet"/>
    <n v="10817"/>
    <s v="KOENE"/>
    <x v="32"/>
    <n v="10817"/>
    <n v="26"/>
    <x v="9"/>
    <x v="234"/>
    <n v="31.23"/>
    <n v="40"/>
    <n v="1249.2"/>
  </r>
  <r>
    <n v="3"/>
    <s v="Janet"/>
    <n v="10817"/>
    <s v="KOENE"/>
    <x v="32"/>
    <n v="10817"/>
    <n v="38"/>
    <x v="15"/>
    <x v="234"/>
    <n v="263.5"/>
    <n v="30"/>
    <n v="7905"/>
  </r>
  <r>
    <n v="3"/>
    <s v="Janet"/>
    <n v="10817"/>
    <s v="KOENE"/>
    <x v="32"/>
    <n v="10817"/>
    <n v="40"/>
    <x v="46"/>
    <x v="234"/>
    <n v="18.399999999999999"/>
    <n v="60"/>
    <n v="1104"/>
  </r>
  <r>
    <n v="3"/>
    <s v="Janet"/>
    <n v="10817"/>
    <s v="KOENE"/>
    <x v="32"/>
    <n v="10817"/>
    <n v="62"/>
    <x v="12"/>
    <x v="234"/>
    <n v="49.3"/>
    <n v="25"/>
    <n v="1232.5"/>
  </r>
  <r>
    <n v="3"/>
    <s v="Janet"/>
    <n v="10429"/>
    <s v="HUNGO"/>
    <x v="35"/>
    <n v="10429"/>
    <n v="50"/>
    <x v="71"/>
    <x v="235"/>
    <n v="13"/>
    <n v="40"/>
    <n v="520"/>
  </r>
  <r>
    <n v="3"/>
    <s v="Janet"/>
    <n v="10429"/>
    <s v="HUNGO"/>
    <x v="35"/>
    <n v="10429"/>
    <n v="63"/>
    <x v="51"/>
    <x v="235"/>
    <n v="35.1"/>
    <n v="35"/>
    <n v="1228.5"/>
  </r>
  <r>
    <n v="3"/>
    <s v="Janet"/>
    <n v="10415"/>
    <s v="HUNGC"/>
    <x v="36"/>
    <n v="10415"/>
    <n v="17"/>
    <x v="62"/>
    <x v="236"/>
    <n v="31.2"/>
    <n v="2"/>
    <n v="62.4"/>
  </r>
  <r>
    <n v="3"/>
    <s v="Janet"/>
    <n v="10415"/>
    <s v="HUNGC"/>
    <x v="36"/>
    <n v="10415"/>
    <n v="33"/>
    <x v="11"/>
    <x v="236"/>
    <n v="2"/>
    <n v="20"/>
    <n v="40"/>
  </r>
  <r>
    <n v="3"/>
    <s v="Janet"/>
    <n v="10375"/>
    <s v="HUNGC"/>
    <x v="36"/>
    <n v="10375"/>
    <n v="14"/>
    <x v="30"/>
    <x v="237"/>
    <n v="18.600000000000001"/>
    <n v="15"/>
    <n v="279"/>
  </r>
  <r>
    <n v="3"/>
    <s v="Janet"/>
    <n v="10375"/>
    <s v="HUNGC"/>
    <x v="36"/>
    <n v="10375"/>
    <n v="54"/>
    <x v="20"/>
    <x v="237"/>
    <n v="5.9"/>
    <n v="10"/>
    <n v="59"/>
  </r>
  <r>
    <n v="3"/>
    <s v="Janet"/>
    <n v="10436"/>
    <s v="BLONP"/>
    <x v="78"/>
    <n v="10436"/>
    <n v="46"/>
    <x v="6"/>
    <x v="238"/>
    <n v="9.6"/>
    <n v="5"/>
    <n v="48"/>
  </r>
  <r>
    <n v="3"/>
    <s v="Janet"/>
    <n v="10436"/>
    <s v="BLONP"/>
    <x v="78"/>
    <n v="10436"/>
    <n v="56"/>
    <x v="19"/>
    <x v="238"/>
    <n v="30.4"/>
    <n v="40"/>
    <n v="1216"/>
  </r>
  <r>
    <n v="3"/>
    <s v="Janet"/>
    <n v="10436"/>
    <s v="BLONP"/>
    <x v="78"/>
    <n v="10436"/>
    <n v="64"/>
    <x v="38"/>
    <x v="238"/>
    <n v="26.6"/>
    <n v="30"/>
    <n v="798"/>
  </r>
  <r>
    <n v="3"/>
    <s v="Janet"/>
    <n v="10436"/>
    <s v="BLONP"/>
    <x v="78"/>
    <n v="10436"/>
    <n v="75"/>
    <x v="41"/>
    <x v="238"/>
    <n v="6.2"/>
    <n v="24"/>
    <n v="148.80000000000001"/>
  </r>
  <r>
    <n v="3"/>
    <s v="Janet"/>
    <n v="10449"/>
    <s v="BLONP"/>
    <x v="78"/>
    <n v="10449"/>
    <n v="10"/>
    <x v="27"/>
    <x v="239"/>
    <n v="24.8"/>
    <n v="14"/>
    <n v="347.2"/>
  </r>
  <r>
    <n v="3"/>
    <s v="Janet"/>
    <n v="10449"/>
    <s v="BLONP"/>
    <x v="78"/>
    <n v="10449"/>
    <n v="52"/>
    <x v="35"/>
    <x v="239"/>
    <n v="5.6"/>
    <n v="20"/>
    <n v="112"/>
  </r>
  <r>
    <n v="3"/>
    <s v="Janet"/>
    <n v="10449"/>
    <s v="BLONP"/>
    <x v="78"/>
    <n v="10449"/>
    <n v="62"/>
    <x v="12"/>
    <x v="239"/>
    <n v="39.4"/>
    <n v="35"/>
    <n v="1379"/>
  </r>
  <r>
    <n v="3"/>
    <s v="Janet"/>
    <n v="10548"/>
    <s v="TOMSP"/>
    <x v="79"/>
    <n v="10548"/>
    <n v="34"/>
    <x v="74"/>
    <x v="240"/>
    <n v="14"/>
    <n v="10"/>
    <n v="140"/>
  </r>
  <r>
    <n v="3"/>
    <s v="Janet"/>
    <n v="10548"/>
    <s v="TOMSP"/>
    <x v="79"/>
    <n v="10548"/>
    <n v="41"/>
    <x v="7"/>
    <x v="240"/>
    <n v="9.65"/>
    <n v="14"/>
    <n v="135.1"/>
  </r>
  <r>
    <n v="3"/>
    <s v="Janet"/>
    <n v="10438"/>
    <s v="TOMSP"/>
    <x v="79"/>
    <n v="10438"/>
    <n v="19"/>
    <x v="47"/>
    <x v="241"/>
    <n v="7.3"/>
    <n v="15"/>
    <n v="109.5"/>
  </r>
  <r>
    <n v="3"/>
    <s v="Janet"/>
    <n v="10438"/>
    <s v="TOMSP"/>
    <x v="79"/>
    <n v="10438"/>
    <n v="34"/>
    <x v="74"/>
    <x v="241"/>
    <n v="11.2"/>
    <n v="20"/>
    <n v="224"/>
  </r>
  <r>
    <n v="3"/>
    <s v="Janet"/>
    <n v="10438"/>
    <s v="TOMSP"/>
    <x v="79"/>
    <n v="10438"/>
    <n v="57"/>
    <x v="44"/>
    <x v="241"/>
    <n v="15.6"/>
    <n v="15"/>
    <n v="234"/>
  </r>
  <r>
    <n v="3"/>
    <s v="Janet"/>
    <n v="10309"/>
    <s v="HUNGO"/>
    <x v="35"/>
    <n v="10309"/>
    <n v="4"/>
    <x v="23"/>
    <x v="242"/>
    <n v="17.600000000000001"/>
    <n v="20"/>
    <n v="352"/>
  </r>
  <r>
    <n v="3"/>
    <s v="Janet"/>
    <n v="10309"/>
    <s v="HUNGO"/>
    <x v="35"/>
    <n v="10309"/>
    <n v="6"/>
    <x v="24"/>
    <x v="242"/>
    <n v="20"/>
    <n v="30"/>
    <n v="600"/>
  </r>
  <r>
    <n v="3"/>
    <s v="Janet"/>
    <n v="10309"/>
    <s v="HUNGO"/>
    <x v="35"/>
    <n v="10309"/>
    <n v="42"/>
    <x v="1"/>
    <x v="242"/>
    <n v="11.2"/>
    <n v="2"/>
    <n v="22.4"/>
  </r>
  <r>
    <n v="3"/>
    <s v="Janet"/>
    <n v="10309"/>
    <s v="HUNGO"/>
    <x v="35"/>
    <n v="10309"/>
    <n v="43"/>
    <x v="60"/>
    <x v="242"/>
    <n v="36.799999999999997"/>
    <n v="20"/>
    <n v="736"/>
  </r>
  <r>
    <n v="3"/>
    <s v="Janet"/>
    <n v="10309"/>
    <s v="HUNGO"/>
    <x v="35"/>
    <n v="10309"/>
    <n v="71"/>
    <x v="14"/>
    <x v="242"/>
    <n v="17.2"/>
    <n v="3"/>
    <n v="51.599999999999994"/>
  </r>
  <r>
    <n v="3"/>
    <s v="Janet"/>
    <n v="10712"/>
    <s v="HUNGO"/>
    <x v="35"/>
    <n v="10712"/>
    <n v="53"/>
    <x v="10"/>
    <x v="243"/>
    <n v="32.799999999999997"/>
    <n v="3"/>
    <n v="98.399999999999991"/>
  </r>
  <r>
    <n v="3"/>
    <s v="Janet"/>
    <n v="10712"/>
    <s v="HUNGO"/>
    <x v="35"/>
    <n v="10712"/>
    <n v="56"/>
    <x v="19"/>
    <x v="243"/>
    <n v="38"/>
    <n v="30"/>
    <n v="1140"/>
  </r>
  <r>
    <n v="3"/>
    <s v="Janet"/>
    <n v="10321"/>
    <s v="ISLAT"/>
    <x v="33"/>
    <n v="10321"/>
    <n v="35"/>
    <x v="53"/>
    <x v="244"/>
    <n v="14.4"/>
    <n v="10"/>
    <n v="144"/>
  </r>
  <r>
    <n v="3"/>
    <s v="Janet"/>
    <n v="11003"/>
    <s v="THECR"/>
    <x v="84"/>
    <n v="11003"/>
    <n v="1"/>
    <x v="45"/>
    <x v="137"/>
    <n v="18"/>
    <n v="4"/>
    <n v="72"/>
  </r>
  <r>
    <n v="3"/>
    <s v="Janet"/>
    <n v="11003"/>
    <s v="THECR"/>
    <x v="84"/>
    <n v="11003"/>
    <n v="40"/>
    <x v="46"/>
    <x v="137"/>
    <n v="18.399999999999999"/>
    <n v="10"/>
    <n v="184"/>
  </r>
  <r>
    <n v="3"/>
    <s v="Janet"/>
    <n v="11003"/>
    <s v="THECR"/>
    <x v="84"/>
    <n v="11003"/>
    <n v="52"/>
    <x v="35"/>
    <x v="137"/>
    <n v="7"/>
    <n v="10"/>
    <n v="70"/>
  </r>
  <r>
    <n v="3"/>
    <s v="Janet"/>
    <n v="10903"/>
    <s v="HANAR"/>
    <x v="23"/>
    <n v="10903"/>
    <n v="13"/>
    <x v="29"/>
    <x v="245"/>
    <n v="6"/>
    <n v="40"/>
    <n v="240"/>
  </r>
  <r>
    <n v="3"/>
    <s v="Janet"/>
    <n v="10903"/>
    <s v="HANAR"/>
    <x v="23"/>
    <n v="10903"/>
    <n v="65"/>
    <x v="17"/>
    <x v="245"/>
    <n v="21.05"/>
    <n v="21"/>
    <n v="442.05"/>
  </r>
  <r>
    <n v="3"/>
    <s v="Janet"/>
    <n v="10903"/>
    <s v="HANAR"/>
    <x v="23"/>
    <n v="10903"/>
    <n v="68"/>
    <x v="58"/>
    <x v="245"/>
    <n v="12.5"/>
    <n v="20"/>
    <n v="250"/>
  </r>
  <r>
    <n v="3"/>
    <s v="Janet"/>
    <n v="10839"/>
    <s v="TRADH"/>
    <x v="56"/>
    <n v="10839"/>
    <n v="58"/>
    <x v="43"/>
    <x v="187"/>
    <n v="13.25"/>
    <n v="30"/>
    <n v="397.5"/>
  </r>
  <r>
    <n v="3"/>
    <s v="Janet"/>
    <n v="10839"/>
    <s v="TRADH"/>
    <x v="56"/>
    <n v="10839"/>
    <n v="72"/>
    <x v="57"/>
    <x v="187"/>
    <n v="34.799999999999997"/>
    <n v="15"/>
    <n v="522"/>
  </r>
  <r>
    <n v="3"/>
    <s v="Janet"/>
    <n v="10897"/>
    <s v="HUNGO"/>
    <x v="35"/>
    <n v="10897"/>
    <n v="29"/>
    <x v="52"/>
    <x v="246"/>
    <n v="123.79"/>
    <n v="80"/>
    <n v="9903.2000000000007"/>
  </r>
  <r>
    <n v="3"/>
    <s v="Janet"/>
    <n v="10897"/>
    <s v="HUNGO"/>
    <x v="35"/>
    <n v="10897"/>
    <n v="30"/>
    <x v="18"/>
    <x v="246"/>
    <n v="25.89"/>
    <n v="36"/>
    <n v="932.04"/>
  </r>
  <r>
    <n v="3"/>
    <s v="Janet"/>
    <n v="10432"/>
    <s v="SPLIR"/>
    <x v="15"/>
    <n v="10432"/>
    <n v="26"/>
    <x v="9"/>
    <x v="247"/>
    <n v="24.9"/>
    <n v="10"/>
    <n v="249"/>
  </r>
  <r>
    <n v="3"/>
    <s v="Janet"/>
    <n v="10432"/>
    <s v="SPLIR"/>
    <x v="15"/>
    <n v="10432"/>
    <n v="54"/>
    <x v="20"/>
    <x v="247"/>
    <n v="5.9"/>
    <n v="40"/>
    <n v="236"/>
  </r>
  <r>
    <n v="3"/>
    <s v="Janet"/>
    <n v="11063"/>
    <s v="HUNGO"/>
    <x v="35"/>
    <n v="11063"/>
    <n v="34"/>
    <x v="74"/>
    <x v="164"/>
    <n v="14"/>
    <n v="30"/>
    <n v="420"/>
  </r>
  <r>
    <n v="3"/>
    <s v="Janet"/>
    <n v="11063"/>
    <s v="HUNGO"/>
    <x v="35"/>
    <n v="11063"/>
    <n v="40"/>
    <x v="46"/>
    <x v="164"/>
    <n v="18.399999999999999"/>
    <n v="40"/>
    <n v="736"/>
  </r>
  <r>
    <n v="3"/>
    <s v="Janet"/>
    <n v="11063"/>
    <s v="HUNGO"/>
    <x v="35"/>
    <n v="11063"/>
    <n v="41"/>
    <x v="7"/>
    <x v="164"/>
    <n v="9.65"/>
    <n v="30"/>
    <n v="289.5"/>
  </r>
  <r>
    <n v="3"/>
    <s v="Janet"/>
    <n v="10974"/>
    <s v="SPLIR"/>
    <x v="15"/>
    <n v="10974"/>
    <n v="63"/>
    <x v="51"/>
    <x v="45"/>
    <n v="43.9"/>
    <n v="10"/>
    <n v="439"/>
  </r>
  <r>
    <n v="3"/>
    <s v="Janet"/>
    <n v="10362"/>
    <s v="BONAP"/>
    <x v="16"/>
    <n v="10362"/>
    <n v="25"/>
    <x v="63"/>
    <x v="248"/>
    <n v="11.2"/>
    <n v="50"/>
    <n v="560"/>
  </r>
  <r>
    <n v="3"/>
    <s v="Janet"/>
    <n v="10362"/>
    <s v="BONAP"/>
    <x v="16"/>
    <n v="10362"/>
    <n v="51"/>
    <x v="3"/>
    <x v="248"/>
    <n v="42.4"/>
    <n v="20"/>
    <n v="848"/>
  </r>
  <r>
    <n v="3"/>
    <s v="Janet"/>
    <n v="10362"/>
    <s v="BONAP"/>
    <x v="16"/>
    <n v="10362"/>
    <n v="54"/>
    <x v="20"/>
    <x v="248"/>
    <n v="5.9"/>
    <n v="24"/>
    <n v="141.60000000000002"/>
  </r>
  <r>
    <n v="3"/>
    <s v="Janet"/>
    <n v="10582"/>
    <s v="BLAUS"/>
    <x v="85"/>
    <n v="10582"/>
    <n v="57"/>
    <x v="44"/>
    <x v="249"/>
    <n v="19.5"/>
    <n v="4"/>
    <n v="78"/>
  </r>
  <r>
    <n v="3"/>
    <s v="Janet"/>
    <n v="10582"/>
    <s v="BLAUS"/>
    <x v="85"/>
    <n v="10582"/>
    <n v="76"/>
    <x v="49"/>
    <x v="249"/>
    <n v="18"/>
    <n v="14"/>
    <n v="252"/>
  </r>
  <r>
    <n v="3"/>
    <s v="Janet"/>
    <n v="10732"/>
    <s v="BONAP"/>
    <x v="16"/>
    <n v="10732"/>
    <n v="76"/>
    <x v="49"/>
    <x v="250"/>
    <n v="18"/>
    <n v="20"/>
    <n v="360"/>
  </r>
  <r>
    <n v="3"/>
    <s v="Janet"/>
    <n v="10715"/>
    <s v="BONAP"/>
    <x v="16"/>
    <n v="10715"/>
    <n v="10"/>
    <x v="27"/>
    <x v="251"/>
    <n v="31"/>
    <n v="21"/>
    <n v="651"/>
  </r>
  <r>
    <n v="3"/>
    <s v="Janet"/>
    <n v="10715"/>
    <s v="BONAP"/>
    <x v="16"/>
    <n v="10715"/>
    <n v="71"/>
    <x v="14"/>
    <x v="251"/>
    <n v="21.5"/>
    <n v="30"/>
    <n v="645"/>
  </r>
  <r>
    <n v="3"/>
    <s v="Janet"/>
    <n v="10960"/>
    <s v="HILAA"/>
    <x v="34"/>
    <n v="10960"/>
    <n v="24"/>
    <x v="50"/>
    <x v="252"/>
    <n v="4.5"/>
    <n v="10"/>
    <n v="45"/>
  </r>
  <r>
    <n v="3"/>
    <s v="Janet"/>
    <n v="10960"/>
    <s v="HILAA"/>
    <x v="34"/>
    <n v="10960"/>
    <n v="41"/>
    <x v="7"/>
    <x v="252"/>
    <n v="9.65"/>
    <n v="24"/>
    <n v="231.60000000000002"/>
  </r>
  <r>
    <n v="3"/>
    <s v="Janet"/>
    <n v="10778"/>
    <s v="BERGS"/>
    <x v="54"/>
    <n v="10778"/>
    <n v="41"/>
    <x v="7"/>
    <x v="131"/>
    <n v="9.65"/>
    <n v="10"/>
    <n v="96.5"/>
  </r>
  <r>
    <n v="3"/>
    <s v="Janet"/>
    <n v="10445"/>
    <s v="BERGS"/>
    <x v="54"/>
    <n v="10445"/>
    <n v="39"/>
    <x v="34"/>
    <x v="253"/>
    <n v="14.4"/>
    <n v="6"/>
    <n v="86.4"/>
  </r>
  <r>
    <n v="3"/>
    <s v="Janet"/>
    <n v="10445"/>
    <s v="BERGS"/>
    <x v="54"/>
    <n v="10445"/>
    <n v="54"/>
    <x v="20"/>
    <x v="253"/>
    <n v="5.9"/>
    <n v="15"/>
    <n v="88.5"/>
  </r>
  <r>
    <n v="3"/>
    <s v="Janet"/>
    <n v="10988"/>
    <s v="RATTC"/>
    <x v="7"/>
    <n v="10988"/>
    <n v="7"/>
    <x v="25"/>
    <x v="133"/>
    <n v="30"/>
    <n v="60"/>
    <n v="1800"/>
  </r>
  <r>
    <n v="3"/>
    <s v="Janet"/>
    <n v="10988"/>
    <s v="RATTC"/>
    <x v="7"/>
    <n v="10988"/>
    <n v="62"/>
    <x v="12"/>
    <x v="133"/>
    <n v="49.3"/>
    <n v="40"/>
    <n v="1972"/>
  </r>
  <r>
    <n v="3"/>
    <s v="Janet"/>
    <n v="10479"/>
    <s v="RATTC"/>
    <x v="7"/>
    <n v="10479"/>
    <n v="38"/>
    <x v="15"/>
    <x v="254"/>
    <n v="210.8"/>
    <n v="30"/>
    <n v="6324"/>
  </r>
  <r>
    <n v="3"/>
    <s v="Janet"/>
    <n v="10479"/>
    <s v="RATTC"/>
    <x v="7"/>
    <n v="10479"/>
    <n v="53"/>
    <x v="10"/>
    <x v="254"/>
    <n v="26.2"/>
    <n v="28"/>
    <n v="733.6"/>
  </r>
  <r>
    <n v="3"/>
    <s v="Janet"/>
    <n v="10479"/>
    <s v="RATTC"/>
    <x v="7"/>
    <n v="10479"/>
    <n v="59"/>
    <x v="56"/>
    <x v="254"/>
    <n v="44"/>
    <n v="60"/>
    <n v="2640"/>
  </r>
  <r>
    <n v="3"/>
    <s v="Janet"/>
    <n v="10479"/>
    <s v="RATTC"/>
    <x v="7"/>
    <n v="10479"/>
    <n v="64"/>
    <x v="38"/>
    <x v="254"/>
    <n v="26.6"/>
    <n v="30"/>
    <n v="798"/>
  </r>
  <r>
    <n v="3"/>
    <s v="Janet"/>
    <n v="10820"/>
    <s v="RATTC"/>
    <x v="7"/>
    <n v="10820"/>
    <n v="56"/>
    <x v="19"/>
    <x v="150"/>
    <n v="38"/>
    <n v="30"/>
    <n v="1140"/>
  </r>
  <r>
    <n v="3"/>
    <s v="Janet"/>
    <n v="10495"/>
    <s v="LAUGB"/>
    <x v="67"/>
    <n v="10495"/>
    <n v="23"/>
    <x v="32"/>
    <x v="255"/>
    <n v="7.2"/>
    <n v="10"/>
    <n v="72"/>
  </r>
  <r>
    <n v="3"/>
    <s v="Janet"/>
    <n v="10495"/>
    <s v="LAUGB"/>
    <x v="67"/>
    <n v="10495"/>
    <n v="41"/>
    <x v="7"/>
    <x v="255"/>
    <n v="7.7"/>
    <n v="20"/>
    <n v="154"/>
  </r>
  <r>
    <n v="3"/>
    <s v="Janet"/>
    <n v="10495"/>
    <s v="LAUGB"/>
    <x v="67"/>
    <n v="10495"/>
    <n v="77"/>
    <x v="42"/>
    <x v="255"/>
    <n v="10.4"/>
    <n v="5"/>
    <n v="52"/>
  </r>
  <r>
    <n v="3"/>
    <s v="Janet"/>
    <n v="11006"/>
    <s v="GREAL"/>
    <x v="28"/>
    <n v="11006"/>
    <n v="1"/>
    <x v="45"/>
    <x v="125"/>
    <n v="18"/>
    <n v="8"/>
    <n v="144"/>
  </r>
  <r>
    <n v="3"/>
    <s v="Janet"/>
    <n v="11006"/>
    <s v="GREAL"/>
    <x v="28"/>
    <n v="11006"/>
    <n v="29"/>
    <x v="52"/>
    <x v="125"/>
    <n v="123.79"/>
    <n v="2"/>
    <n v="247.58"/>
  </r>
  <r>
    <n v="3"/>
    <s v="Janet"/>
    <n v="10700"/>
    <s v="SAVEA"/>
    <x v="20"/>
    <n v="10700"/>
    <n v="1"/>
    <x v="45"/>
    <x v="256"/>
    <n v="18"/>
    <n v="5"/>
    <n v="90"/>
  </r>
  <r>
    <n v="3"/>
    <s v="Janet"/>
    <n v="10700"/>
    <s v="SAVEA"/>
    <x v="20"/>
    <n v="10700"/>
    <n v="34"/>
    <x v="74"/>
    <x v="256"/>
    <n v="14"/>
    <n v="12"/>
    <n v="168"/>
  </r>
  <r>
    <n v="3"/>
    <s v="Janet"/>
    <n v="10700"/>
    <s v="SAVEA"/>
    <x v="20"/>
    <n v="10700"/>
    <n v="68"/>
    <x v="58"/>
    <x v="256"/>
    <n v="12.5"/>
    <n v="40"/>
    <n v="500"/>
  </r>
  <r>
    <n v="3"/>
    <s v="Janet"/>
    <n v="10700"/>
    <s v="SAVEA"/>
    <x v="20"/>
    <n v="10700"/>
    <n v="71"/>
    <x v="14"/>
    <x v="256"/>
    <n v="21.5"/>
    <n v="60"/>
    <n v="1290"/>
  </r>
  <r>
    <n v="3"/>
    <s v="Janet"/>
    <n v="10739"/>
    <s v="VINET"/>
    <x v="71"/>
    <n v="10739"/>
    <n v="36"/>
    <x v="59"/>
    <x v="158"/>
    <n v="19"/>
    <n v="6"/>
    <n v="114"/>
  </r>
  <r>
    <n v="3"/>
    <s v="Janet"/>
    <n v="10739"/>
    <s v="VINET"/>
    <x v="71"/>
    <n v="10739"/>
    <n v="52"/>
    <x v="35"/>
    <x v="158"/>
    <n v="7"/>
    <n v="18"/>
    <n v="126"/>
  </r>
  <r>
    <n v="3"/>
    <s v="Janet"/>
    <n v="10346"/>
    <s v="RATTC"/>
    <x v="7"/>
    <n v="10346"/>
    <n v="17"/>
    <x v="62"/>
    <x v="257"/>
    <n v="31.2"/>
    <n v="36"/>
    <n v="1123.2"/>
  </r>
  <r>
    <n v="3"/>
    <s v="Janet"/>
    <n v="10346"/>
    <s v="RATTC"/>
    <x v="7"/>
    <n v="10346"/>
    <n v="56"/>
    <x v="19"/>
    <x v="257"/>
    <n v="30.4"/>
    <n v="20"/>
    <n v="608"/>
  </r>
  <r>
    <n v="3"/>
    <s v="Janet"/>
    <n v="10568"/>
    <s v="GALED"/>
    <x v="50"/>
    <n v="10568"/>
    <n v="10"/>
    <x v="27"/>
    <x v="258"/>
    <n v="31"/>
    <n v="5"/>
    <n v="155"/>
  </r>
  <r>
    <n v="3"/>
    <s v="Janet"/>
    <n v="10384"/>
    <s v="BERGS"/>
    <x v="54"/>
    <n v="10384"/>
    <n v="20"/>
    <x v="31"/>
    <x v="259"/>
    <n v="64.8"/>
    <n v="28"/>
    <n v="1814.3999999999999"/>
  </r>
  <r>
    <n v="3"/>
    <s v="Janet"/>
    <n v="10384"/>
    <s v="BERGS"/>
    <x v="54"/>
    <n v="10384"/>
    <n v="60"/>
    <x v="37"/>
    <x v="259"/>
    <n v="27.2"/>
    <n v="15"/>
    <n v="408"/>
  </r>
  <r>
    <n v="3"/>
    <s v="Janet"/>
    <n v="10514"/>
    <s v="ERNSH"/>
    <x v="0"/>
    <n v="10514"/>
    <n v="20"/>
    <x v="31"/>
    <x v="260"/>
    <n v="81"/>
    <n v="39"/>
    <n v="3159"/>
  </r>
  <r>
    <n v="3"/>
    <s v="Janet"/>
    <n v="10514"/>
    <s v="ERNSH"/>
    <x v="0"/>
    <n v="10514"/>
    <n v="28"/>
    <x v="61"/>
    <x v="260"/>
    <n v="45.6"/>
    <n v="35"/>
    <n v="1596"/>
  </r>
  <r>
    <n v="3"/>
    <s v="Janet"/>
    <n v="10514"/>
    <s v="ERNSH"/>
    <x v="0"/>
    <n v="10514"/>
    <n v="56"/>
    <x v="19"/>
    <x v="260"/>
    <n v="38"/>
    <n v="70"/>
    <n v="2660"/>
  </r>
  <r>
    <n v="3"/>
    <s v="Janet"/>
    <n v="10514"/>
    <s v="ERNSH"/>
    <x v="0"/>
    <n v="10514"/>
    <n v="65"/>
    <x v="17"/>
    <x v="260"/>
    <n v="21.05"/>
    <n v="39"/>
    <n v="820.95"/>
  </r>
  <r>
    <n v="3"/>
    <s v="Janet"/>
    <n v="10514"/>
    <s v="ERNSH"/>
    <x v="0"/>
    <n v="10514"/>
    <n v="75"/>
    <x v="41"/>
    <x v="260"/>
    <n v="7.75"/>
    <n v="50"/>
    <n v="387.5"/>
  </r>
  <r>
    <n v="3"/>
    <s v="Janet"/>
    <n v="10540"/>
    <s v="QUICK"/>
    <x v="10"/>
    <n v="10540"/>
    <n v="3"/>
    <x v="22"/>
    <x v="121"/>
    <n v="10"/>
    <n v="60"/>
    <n v="600"/>
  </r>
  <r>
    <n v="3"/>
    <s v="Janet"/>
    <n v="10540"/>
    <s v="QUICK"/>
    <x v="10"/>
    <n v="10540"/>
    <n v="26"/>
    <x v="9"/>
    <x v="121"/>
    <n v="31.23"/>
    <n v="40"/>
    <n v="1249.2"/>
  </r>
  <r>
    <n v="3"/>
    <s v="Janet"/>
    <n v="10540"/>
    <s v="QUICK"/>
    <x v="10"/>
    <n v="10540"/>
    <n v="38"/>
    <x v="15"/>
    <x v="121"/>
    <n v="263.5"/>
    <n v="30"/>
    <n v="7905"/>
  </r>
  <r>
    <n v="3"/>
    <s v="Janet"/>
    <n v="10540"/>
    <s v="QUICK"/>
    <x v="10"/>
    <n v="10540"/>
    <n v="68"/>
    <x v="58"/>
    <x v="121"/>
    <n v="12.5"/>
    <n v="35"/>
    <n v="437.5"/>
  </r>
  <r>
    <n v="3"/>
    <s v="Janet"/>
    <n v="10592"/>
    <s v="LEHMS"/>
    <x v="68"/>
    <n v="10592"/>
    <n v="15"/>
    <x v="66"/>
    <x v="261"/>
    <n v="15.5"/>
    <n v="25"/>
    <n v="387.5"/>
  </r>
  <r>
    <n v="3"/>
    <s v="Janet"/>
    <n v="10592"/>
    <s v="LEHMS"/>
    <x v="68"/>
    <n v="10592"/>
    <n v="26"/>
    <x v="9"/>
    <x v="261"/>
    <n v="31.23"/>
    <n v="5"/>
    <n v="156.15"/>
  </r>
  <r>
    <n v="3"/>
    <s v="Janet"/>
    <n v="10765"/>
    <s v="QUICK"/>
    <x v="10"/>
    <n v="10765"/>
    <n v="65"/>
    <x v="17"/>
    <x v="262"/>
    <n v="21.05"/>
    <n v="80"/>
    <n v="1684"/>
  </r>
  <r>
    <n v="3"/>
    <s v="Janet"/>
    <n v="10793"/>
    <s v="AROUT"/>
    <x v="61"/>
    <n v="10793"/>
    <n v="41"/>
    <x v="7"/>
    <x v="263"/>
    <n v="9.65"/>
    <n v="14"/>
    <n v="135.1"/>
  </r>
  <r>
    <n v="3"/>
    <s v="Janet"/>
    <n v="10793"/>
    <s v="AROUT"/>
    <x v="61"/>
    <n v="10793"/>
    <n v="52"/>
    <x v="35"/>
    <x v="263"/>
    <n v="7"/>
    <n v="8"/>
    <n v="56"/>
  </r>
  <r>
    <n v="3"/>
    <s v="Janet"/>
    <n v="10934"/>
    <s v="LEHMS"/>
    <x v="68"/>
    <n v="10934"/>
    <n v="6"/>
    <x v="24"/>
    <x v="198"/>
    <n v="25"/>
    <n v="20"/>
    <n v="500"/>
  </r>
  <r>
    <n v="3"/>
    <s v="Janet"/>
    <n v="10273"/>
    <s v="QUICK"/>
    <x v="10"/>
    <n v="10273"/>
    <n v="10"/>
    <x v="27"/>
    <x v="264"/>
    <n v="24.8"/>
    <n v="24"/>
    <n v="595.20000000000005"/>
  </r>
  <r>
    <n v="3"/>
    <s v="Janet"/>
    <n v="10273"/>
    <s v="QUICK"/>
    <x v="10"/>
    <n v="10273"/>
    <n v="31"/>
    <x v="0"/>
    <x v="264"/>
    <n v="10"/>
    <n v="15"/>
    <n v="150"/>
  </r>
  <r>
    <n v="3"/>
    <s v="Janet"/>
    <n v="10273"/>
    <s v="QUICK"/>
    <x v="10"/>
    <n v="10273"/>
    <n v="33"/>
    <x v="11"/>
    <x v="264"/>
    <n v="2"/>
    <n v="20"/>
    <n v="40"/>
  </r>
  <r>
    <n v="3"/>
    <s v="Janet"/>
    <n v="10273"/>
    <s v="QUICK"/>
    <x v="10"/>
    <n v="10273"/>
    <n v="40"/>
    <x v="46"/>
    <x v="264"/>
    <n v="14.7"/>
    <n v="60"/>
    <n v="882"/>
  </r>
  <r>
    <n v="3"/>
    <s v="Janet"/>
    <n v="10273"/>
    <s v="QUICK"/>
    <x v="10"/>
    <n v="10273"/>
    <n v="76"/>
    <x v="49"/>
    <x v="264"/>
    <n v="14.4"/>
    <n v="33"/>
    <n v="475.2"/>
  </r>
  <r>
    <n v="3"/>
    <s v="Janet"/>
    <n v="10904"/>
    <s v="WHITC"/>
    <x v="55"/>
    <n v="10904"/>
    <n v="58"/>
    <x v="43"/>
    <x v="245"/>
    <n v="13.25"/>
    <n v="15"/>
    <n v="198.75"/>
  </r>
  <r>
    <n v="3"/>
    <s v="Janet"/>
    <n v="10904"/>
    <s v="WHITC"/>
    <x v="55"/>
    <n v="10904"/>
    <n v="62"/>
    <x v="12"/>
    <x v="245"/>
    <n v="49.3"/>
    <n v="35"/>
    <n v="1725.5"/>
  </r>
  <r>
    <n v="3"/>
    <s v="Janet"/>
    <n v="10253"/>
    <s v="HANAR"/>
    <x v="23"/>
    <n v="10253"/>
    <n v="31"/>
    <x v="0"/>
    <x v="265"/>
    <n v="10"/>
    <n v="20"/>
    <n v="200"/>
  </r>
  <r>
    <n v="3"/>
    <s v="Janet"/>
    <n v="10253"/>
    <s v="HANAR"/>
    <x v="23"/>
    <n v="10253"/>
    <n v="39"/>
    <x v="34"/>
    <x v="265"/>
    <n v="14.4"/>
    <n v="42"/>
    <n v="604.80000000000007"/>
  </r>
  <r>
    <n v="3"/>
    <s v="Janet"/>
    <n v="10253"/>
    <s v="HANAR"/>
    <x v="23"/>
    <n v="10253"/>
    <n v="49"/>
    <x v="54"/>
    <x v="265"/>
    <n v="16"/>
    <n v="40"/>
    <n v="640"/>
  </r>
  <r>
    <n v="3"/>
    <s v="Janet"/>
    <n v="10413"/>
    <s v="LAMAI"/>
    <x v="37"/>
    <n v="10413"/>
    <n v="1"/>
    <x v="45"/>
    <x v="132"/>
    <n v="14.4"/>
    <n v="24"/>
    <n v="345.6"/>
  </r>
  <r>
    <n v="3"/>
    <s v="Janet"/>
    <n v="10413"/>
    <s v="LAMAI"/>
    <x v="37"/>
    <n v="10413"/>
    <n v="62"/>
    <x v="12"/>
    <x v="132"/>
    <n v="39.4"/>
    <n v="40"/>
    <n v="1576"/>
  </r>
  <r>
    <n v="3"/>
    <s v="Janet"/>
    <n v="10413"/>
    <s v="LAMAI"/>
    <x v="37"/>
    <n v="10413"/>
    <n v="76"/>
    <x v="49"/>
    <x v="132"/>
    <n v="14.4"/>
    <n v="14"/>
    <n v="201.6"/>
  </r>
  <r>
    <n v="3"/>
    <s v="Janet"/>
    <n v="10251"/>
    <s v="VICTE"/>
    <x v="53"/>
    <n v="10251"/>
    <n v="22"/>
    <x v="75"/>
    <x v="266"/>
    <n v="16.8"/>
    <n v="6"/>
    <n v="100.80000000000001"/>
  </r>
  <r>
    <n v="3"/>
    <s v="Janet"/>
    <n v="10251"/>
    <s v="VICTE"/>
    <x v="53"/>
    <n v="10251"/>
    <n v="57"/>
    <x v="44"/>
    <x v="266"/>
    <n v="15.6"/>
    <n v="15"/>
    <n v="234"/>
  </r>
  <r>
    <n v="3"/>
    <s v="Janet"/>
    <n v="10251"/>
    <s v="VICTE"/>
    <x v="53"/>
    <n v="10251"/>
    <n v="65"/>
    <x v="17"/>
    <x v="266"/>
    <n v="16.8"/>
    <n v="20"/>
    <n v="336"/>
  </r>
  <r>
    <n v="3"/>
    <s v="Janet"/>
    <n v="10751"/>
    <s v="RICSU"/>
    <x v="17"/>
    <n v="10751"/>
    <n v="26"/>
    <x v="9"/>
    <x v="157"/>
    <n v="31.23"/>
    <n v="12"/>
    <n v="374.76"/>
  </r>
  <r>
    <n v="3"/>
    <s v="Janet"/>
    <n v="10751"/>
    <s v="RICSU"/>
    <x v="17"/>
    <n v="10751"/>
    <n v="30"/>
    <x v="18"/>
    <x v="157"/>
    <n v="25.89"/>
    <n v="30"/>
    <n v="776.7"/>
  </r>
  <r>
    <n v="3"/>
    <s v="Janet"/>
    <n v="10751"/>
    <s v="RICSU"/>
    <x v="17"/>
    <n v="10751"/>
    <n v="50"/>
    <x v="71"/>
    <x v="157"/>
    <n v="16.25"/>
    <n v="20"/>
    <n v="325"/>
  </r>
  <r>
    <n v="3"/>
    <s v="Janet"/>
    <n v="10751"/>
    <s v="RICSU"/>
    <x v="17"/>
    <n v="10751"/>
    <n v="73"/>
    <x v="40"/>
    <x v="157"/>
    <n v="15"/>
    <n v="15"/>
    <n v="225"/>
  </r>
  <r>
    <n v="3"/>
    <s v="Janet"/>
    <n v="10758"/>
    <s v="RICSU"/>
    <x v="17"/>
    <n v="10758"/>
    <n v="26"/>
    <x v="9"/>
    <x v="193"/>
    <n v="31.23"/>
    <n v="20"/>
    <n v="624.6"/>
  </r>
  <r>
    <n v="3"/>
    <s v="Janet"/>
    <n v="10758"/>
    <s v="RICSU"/>
    <x v="17"/>
    <n v="10758"/>
    <n v="52"/>
    <x v="35"/>
    <x v="193"/>
    <n v="7"/>
    <n v="60"/>
    <n v="420"/>
  </r>
  <r>
    <n v="3"/>
    <s v="Janet"/>
    <n v="10758"/>
    <s v="RICSU"/>
    <x v="17"/>
    <n v="10758"/>
    <n v="70"/>
    <x v="48"/>
    <x v="193"/>
    <n v="15"/>
    <n v="40"/>
    <n v="600"/>
  </r>
  <r>
    <n v="3"/>
    <s v="Janet"/>
    <n v="10806"/>
    <s v="VICTE"/>
    <x v="53"/>
    <n v="10806"/>
    <n v="2"/>
    <x v="8"/>
    <x v="267"/>
    <n v="19"/>
    <n v="20"/>
    <n v="380"/>
  </r>
  <r>
    <n v="3"/>
    <s v="Janet"/>
    <n v="10806"/>
    <s v="VICTE"/>
    <x v="53"/>
    <n v="10806"/>
    <n v="65"/>
    <x v="17"/>
    <x v="267"/>
    <n v="21.05"/>
    <n v="2"/>
    <n v="42.1"/>
  </r>
  <r>
    <n v="3"/>
    <s v="Janet"/>
    <n v="10806"/>
    <s v="VICTE"/>
    <x v="53"/>
    <n v="10806"/>
    <n v="74"/>
    <x v="67"/>
    <x v="267"/>
    <n v="10"/>
    <n v="15"/>
    <n v="150"/>
  </r>
  <r>
    <n v="3"/>
    <s v="Janet"/>
    <n v="10391"/>
    <s v="DRACD"/>
    <x v="3"/>
    <n v="10391"/>
    <n v="13"/>
    <x v="29"/>
    <x v="268"/>
    <n v="4.8"/>
    <n v="18"/>
    <n v="86.399999999999991"/>
  </r>
  <r>
    <n v="3"/>
    <s v="Janet"/>
    <n v="10924"/>
    <s v="BERGS"/>
    <x v="54"/>
    <n v="10924"/>
    <n v="10"/>
    <x v="27"/>
    <x v="227"/>
    <n v="31"/>
    <n v="20"/>
    <n v="620"/>
  </r>
  <r>
    <n v="3"/>
    <s v="Janet"/>
    <n v="10924"/>
    <s v="BERGS"/>
    <x v="54"/>
    <n v="10924"/>
    <n v="28"/>
    <x v="61"/>
    <x v="227"/>
    <n v="45.6"/>
    <n v="30"/>
    <n v="1368"/>
  </r>
  <r>
    <n v="3"/>
    <s v="Janet"/>
    <n v="10924"/>
    <s v="BERGS"/>
    <x v="54"/>
    <n v="10924"/>
    <n v="75"/>
    <x v="41"/>
    <x v="227"/>
    <n v="7.75"/>
    <n v="6"/>
    <n v="46.5"/>
  </r>
  <r>
    <n v="4"/>
    <s v="Margaret"/>
    <n v="10692"/>
    <s v="ALFKI"/>
    <x v="57"/>
    <n v="10692"/>
    <n v="63"/>
    <x v="51"/>
    <x v="113"/>
    <n v="43.9"/>
    <n v="20"/>
    <n v="878"/>
  </r>
  <r>
    <n v="4"/>
    <s v="Margaret"/>
    <n v="10544"/>
    <s v="LONEP"/>
    <x v="51"/>
    <n v="10544"/>
    <n v="28"/>
    <x v="61"/>
    <x v="269"/>
    <n v="45.6"/>
    <n v="7"/>
    <n v="319.2"/>
  </r>
  <r>
    <n v="4"/>
    <s v="Margaret"/>
    <n v="10544"/>
    <s v="LONEP"/>
    <x v="51"/>
    <n v="10544"/>
    <n v="67"/>
    <x v="72"/>
    <x v="269"/>
    <n v="14"/>
    <n v="7"/>
    <n v="98"/>
  </r>
  <r>
    <n v="4"/>
    <s v="Margaret"/>
    <n v="10906"/>
    <s v="WOLZA"/>
    <x v="25"/>
    <n v="10906"/>
    <n v="61"/>
    <x v="70"/>
    <x v="270"/>
    <n v="28.5"/>
    <n v="15"/>
    <n v="427.5"/>
  </r>
  <r>
    <n v="4"/>
    <s v="Margaret"/>
    <n v="10901"/>
    <s v="HILAA"/>
    <x v="34"/>
    <n v="10901"/>
    <n v="41"/>
    <x v="7"/>
    <x v="69"/>
    <n v="9.65"/>
    <n v="30"/>
    <n v="289.5"/>
  </r>
  <r>
    <n v="4"/>
    <s v="Margaret"/>
    <n v="10901"/>
    <s v="HILAA"/>
    <x v="34"/>
    <n v="10901"/>
    <n v="71"/>
    <x v="14"/>
    <x v="69"/>
    <n v="21.5"/>
    <n v="30"/>
    <n v="645"/>
  </r>
  <r>
    <n v="4"/>
    <s v="Margaret"/>
    <n v="10499"/>
    <s v="LILAS"/>
    <x v="24"/>
    <n v="10499"/>
    <n v="28"/>
    <x v="61"/>
    <x v="271"/>
    <n v="45.6"/>
    <n v="20"/>
    <n v="912"/>
  </r>
  <r>
    <n v="4"/>
    <s v="Margaret"/>
    <n v="10499"/>
    <s v="LILAS"/>
    <x v="24"/>
    <n v="10499"/>
    <n v="49"/>
    <x v="54"/>
    <x v="271"/>
    <n v="20"/>
    <n v="25"/>
    <n v="500"/>
  </r>
  <r>
    <n v="4"/>
    <s v="Margaret"/>
    <n v="10373"/>
    <s v="HUNGO"/>
    <x v="35"/>
    <n v="10373"/>
    <n v="58"/>
    <x v="43"/>
    <x v="48"/>
    <n v="10.6"/>
    <n v="80"/>
    <n v="848"/>
  </r>
  <r>
    <n v="4"/>
    <s v="Margaret"/>
    <n v="10373"/>
    <s v="HUNGO"/>
    <x v="35"/>
    <n v="10373"/>
    <n v="71"/>
    <x v="14"/>
    <x v="48"/>
    <n v="17.2"/>
    <n v="50"/>
    <n v="860"/>
  </r>
  <r>
    <n v="4"/>
    <s v="Margaret"/>
    <n v="10323"/>
    <s v="KOENE"/>
    <x v="32"/>
    <n v="10323"/>
    <n v="15"/>
    <x v="66"/>
    <x v="272"/>
    <n v="12.4"/>
    <n v="5"/>
    <n v="62"/>
  </r>
  <r>
    <n v="4"/>
    <s v="Margaret"/>
    <n v="10323"/>
    <s v="KOENE"/>
    <x v="32"/>
    <n v="10323"/>
    <n v="25"/>
    <x v="63"/>
    <x v="272"/>
    <n v="11.2"/>
    <n v="4"/>
    <n v="44.8"/>
  </r>
  <r>
    <n v="4"/>
    <s v="Margaret"/>
    <n v="10323"/>
    <s v="KOENE"/>
    <x v="32"/>
    <n v="10323"/>
    <n v="39"/>
    <x v="34"/>
    <x v="272"/>
    <n v="14.4"/>
    <n v="4"/>
    <n v="57.6"/>
  </r>
  <r>
    <n v="4"/>
    <s v="Margaret"/>
    <n v="10613"/>
    <s v="HILAA"/>
    <x v="34"/>
    <n v="10613"/>
    <n v="13"/>
    <x v="29"/>
    <x v="273"/>
    <n v="6"/>
    <n v="8"/>
    <n v="48"/>
  </r>
  <r>
    <n v="4"/>
    <s v="Margaret"/>
    <n v="10613"/>
    <s v="HILAA"/>
    <x v="34"/>
    <n v="10613"/>
    <n v="75"/>
    <x v="41"/>
    <x v="273"/>
    <n v="7.75"/>
    <n v="40"/>
    <n v="310"/>
  </r>
  <r>
    <n v="4"/>
    <s v="Margaret"/>
    <n v="10629"/>
    <s v="GODOS"/>
    <x v="45"/>
    <n v="10629"/>
    <n v="29"/>
    <x v="52"/>
    <x v="274"/>
    <n v="123.79"/>
    <n v="20"/>
    <n v="2475.8000000000002"/>
  </r>
  <r>
    <n v="4"/>
    <s v="Margaret"/>
    <n v="10629"/>
    <s v="GODOS"/>
    <x v="45"/>
    <n v="10629"/>
    <n v="64"/>
    <x v="38"/>
    <x v="274"/>
    <n v="33.25"/>
    <n v="9"/>
    <n v="299.25"/>
  </r>
  <r>
    <n v="4"/>
    <s v="Margaret"/>
    <n v="11018"/>
    <s v="LONEP"/>
    <x v="51"/>
    <n v="11018"/>
    <n v="12"/>
    <x v="28"/>
    <x v="275"/>
    <n v="38"/>
    <n v="20"/>
    <n v="760"/>
  </r>
  <r>
    <n v="4"/>
    <s v="Margaret"/>
    <n v="11018"/>
    <s v="LONEP"/>
    <x v="51"/>
    <n v="11018"/>
    <n v="18"/>
    <x v="5"/>
    <x v="275"/>
    <n v="62.5"/>
    <n v="10"/>
    <n v="625"/>
  </r>
  <r>
    <n v="4"/>
    <s v="Margaret"/>
    <n v="11018"/>
    <s v="LONEP"/>
    <x v="51"/>
    <n v="11018"/>
    <n v="56"/>
    <x v="19"/>
    <x v="275"/>
    <n v="38"/>
    <n v="5"/>
    <n v="190"/>
  </r>
  <r>
    <n v="4"/>
    <s v="Margaret"/>
    <n v="11040"/>
    <s v="GREAL"/>
    <x v="28"/>
    <n v="11040"/>
    <n v="21"/>
    <x v="65"/>
    <x v="140"/>
    <n v="10"/>
    <n v="20"/>
    <n v="200"/>
  </r>
  <r>
    <n v="4"/>
    <s v="Margaret"/>
    <n v="10702"/>
    <s v="ALFKI"/>
    <x v="57"/>
    <n v="10702"/>
    <n v="3"/>
    <x v="22"/>
    <x v="276"/>
    <n v="10"/>
    <n v="6"/>
    <n v="60"/>
  </r>
  <r>
    <n v="4"/>
    <s v="Margaret"/>
    <n v="10702"/>
    <s v="ALFKI"/>
    <x v="57"/>
    <n v="10702"/>
    <n v="76"/>
    <x v="49"/>
    <x v="276"/>
    <n v="18"/>
    <n v="15"/>
    <n v="270"/>
  </r>
  <r>
    <n v="4"/>
    <s v="Margaret"/>
    <n v="10426"/>
    <s v="GALED"/>
    <x v="50"/>
    <n v="10426"/>
    <n v="56"/>
    <x v="19"/>
    <x v="277"/>
    <n v="30.4"/>
    <n v="5"/>
    <n v="152"/>
  </r>
  <r>
    <n v="4"/>
    <s v="Margaret"/>
    <n v="10426"/>
    <s v="GALED"/>
    <x v="50"/>
    <n v="10426"/>
    <n v="64"/>
    <x v="38"/>
    <x v="277"/>
    <n v="26.6"/>
    <n v="7"/>
    <n v="186.20000000000002"/>
  </r>
  <r>
    <n v="4"/>
    <s v="Margaret"/>
    <n v="10972"/>
    <s v="LACOR"/>
    <x v="65"/>
    <n v="10972"/>
    <n v="17"/>
    <x v="62"/>
    <x v="179"/>
    <n v="39"/>
    <n v="6"/>
    <n v="234"/>
  </r>
  <r>
    <n v="4"/>
    <s v="Margaret"/>
    <n v="10972"/>
    <s v="LACOR"/>
    <x v="65"/>
    <n v="10972"/>
    <n v="33"/>
    <x v="11"/>
    <x v="179"/>
    <n v="2.5"/>
    <n v="7"/>
    <n v="17.5"/>
  </r>
  <r>
    <n v="4"/>
    <s v="Margaret"/>
    <n v="10504"/>
    <s v="WHITC"/>
    <x v="55"/>
    <n v="10504"/>
    <n v="2"/>
    <x v="8"/>
    <x v="278"/>
    <n v="19"/>
    <n v="12"/>
    <n v="228"/>
  </r>
  <r>
    <n v="4"/>
    <s v="Margaret"/>
    <n v="10504"/>
    <s v="WHITC"/>
    <x v="55"/>
    <n v="10504"/>
    <n v="21"/>
    <x v="65"/>
    <x v="278"/>
    <n v="10"/>
    <n v="12"/>
    <n v="120"/>
  </r>
  <r>
    <n v="4"/>
    <s v="Margaret"/>
    <n v="10504"/>
    <s v="WHITC"/>
    <x v="55"/>
    <n v="10504"/>
    <n v="53"/>
    <x v="10"/>
    <x v="278"/>
    <n v="32.799999999999997"/>
    <n v="10"/>
    <n v="328"/>
  </r>
  <r>
    <n v="4"/>
    <s v="Margaret"/>
    <n v="10504"/>
    <s v="WHITC"/>
    <x v="55"/>
    <n v="10504"/>
    <n v="61"/>
    <x v="70"/>
    <x v="278"/>
    <n v="28.5"/>
    <n v="25"/>
    <n v="712.5"/>
  </r>
  <r>
    <n v="4"/>
    <s v="Margaret"/>
    <n v="10685"/>
    <s v="GOURL"/>
    <x v="26"/>
    <n v="10685"/>
    <n v="10"/>
    <x v="27"/>
    <x v="279"/>
    <n v="31"/>
    <n v="20"/>
    <n v="620"/>
  </r>
  <r>
    <n v="4"/>
    <s v="Margaret"/>
    <n v="10685"/>
    <s v="GOURL"/>
    <x v="26"/>
    <n v="10685"/>
    <n v="41"/>
    <x v="7"/>
    <x v="279"/>
    <n v="9.65"/>
    <n v="4"/>
    <n v="38.6"/>
  </r>
  <r>
    <n v="4"/>
    <s v="Margaret"/>
    <n v="10685"/>
    <s v="GOURL"/>
    <x v="26"/>
    <n v="10685"/>
    <n v="47"/>
    <x v="68"/>
    <x v="279"/>
    <n v="9.5"/>
    <n v="15"/>
    <n v="142.5"/>
  </r>
  <r>
    <n v="4"/>
    <s v="Margaret"/>
    <n v="10927"/>
    <s v="LACOR"/>
    <x v="65"/>
    <n v="10927"/>
    <n v="20"/>
    <x v="31"/>
    <x v="86"/>
    <n v="81"/>
    <n v="5"/>
    <n v="405"/>
  </r>
  <r>
    <n v="4"/>
    <s v="Margaret"/>
    <n v="10927"/>
    <s v="LACOR"/>
    <x v="65"/>
    <n v="10927"/>
    <n v="52"/>
    <x v="35"/>
    <x v="86"/>
    <n v="7"/>
    <n v="5"/>
    <n v="35"/>
  </r>
  <r>
    <n v="4"/>
    <s v="Margaret"/>
    <n v="10927"/>
    <s v="LACOR"/>
    <x v="65"/>
    <n v="10927"/>
    <n v="76"/>
    <x v="49"/>
    <x v="86"/>
    <n v="18"/>
    <n v="20"/>
    <n v="360"/>
  </r>
  <r>
    <n v="4"/>
    <s v="Margaret"/>
    <n v="10645"/>
    <s v="HANAR"/>
    <x v="23"/>
    <n v="10645"/>
    <n v="18"/>
    <x v="5"/>
    <x v="280"/>
    <n v="62.5"/>
    <n v="20"/>
    <n v="1250"/>
  </r>
  <r>
    <n v="4"/>
    <s v="Margaret"/>
    <n v="10645"/>
    <s v="HANAR"/>
    <x v="23"/>
    <n v="10645"/>
    <n v="36"/>
    <x v="59"/>
    <x v="280"/>
    <n v="19"/>
    <n v="15"/>
    <n v="285"/>
  </r>
  <r>
    <n v="4"/>
    <s v="Margaret"/>
    <n v="10816"/>
    <s v="GREAL"/>
    <x v="28"/>
    <n v="10816"/>
    <n v="38"/>
    <x v="15"/>
    <x v="234"/>
    <n v="263.5"/>
    <n v="30"/>
    <n v="7905"/>
  </r>
  <r>
    <n v="4"/>
    <s v="Margaret"/>
    <n v="10816"/>
    <s v="GREAL"/>
    <x v="28"/>
    <n v="10816"/>
    <n v="62"/>
    <x v="12"/>
    <x v="234"/>
    <n v="49.3"/>
    <n v="20"/>
    <n v="986"/>
  </r>
  <r>
    <n v="4"/>
    <s v="Margaret"/>
    <n v="10784"/>
    <s v="MAGAA"/>
    <x v="49"/>
    <n v="10784"/>
    <n v="36"/>
    <x v="59"/>
    <x v="55"/>
    <n v="19"/>
    <n v="30"/>
    <n v="570"/>
  </r>
  <r>
    <n v="4"/>
    <s v="Margaret"/>
    <n v="10784"/>
    <s v="MAGAA"/>
    <x v="49"/>
    <n v="10784"/>
    <n v="39"/>
    <x v="34"/>
    <x v="55"/>
    <n v="18"/>
    <n v="2"/>
    <n v="36"/>
  </r>
  <r>
    <n v="4"/>
    <s v="Margaret"/>
    <n v="10784"/>
    <s v="MAGAA"/>
    <x v="49"/>
    <n v="10784"/>
    <n v="72"/>
    <x v="57"/>
    <x v="55"/>
    <n v="34.799999999999997"/>
    <n v="30"/>
    <n v="1044"/>
  </r>
  <r>
    <n v="4"/>
    <s v="Margaret"/>
    <n v="11061"/>
    <s v="GREAL"/>
    <x v="28"/>
    <n v="11061"/>
    <n v="60"/>
    <x v="37"/>
    <x v="164"/>
    <n v="34"/>
    <n v="15"/>
    <n v="510"/>
  </r>
  <r>
    <n v="4"/>
    <s v="Margaret"/>
    <n v="10522"/>
    <s v="LEHMS"/>
    <x v="68"/>
    <n v="10522"/>
    <n v="1"/>
    <x v="45"/>
    <x v="281"/>
    <n v="18"/>
    <n v="40"/>
    <n v="720"/>
  </r>
  <r>
    <n v="4"/>
    <s v="Margaret"/>
    <n v="10522"/>
    <s v="LEHMS"/>
    <x v="68"/>
    <n v="10522"/>
    <n v="8"/>
    <x v="26"/>
    <x v="281"/>
    <n v="40"/>
    <n v="24"/>
    <n v="960"/>
  </r>
  <r>
    <n v="4"/>
    <s v="Margaret"/>
    <n v="10522"/>
    <s v="LEHMS"/>
    <x v="68"/>
    <n v="10522"/>
    <n v="30"/>
    <x v="18"/>
    <x v="281"/>
    <n v="25.89"/>
    <n v="20"/>
    <n v="517.79999999999995"/>
  </r>
  <r>
    <n v="4"/>
    <s v="Margaret"/>
    <n v="10522"/>
    <s v="LEHMS"/>
    <x v="68"/>
    <n v="10522"/>
    <n v="40"/>
    <x v="46"/>
    <x v="281"/>
    <n v="18.399999999999999"/>
    <n v="25"/>
    <n v="459.99999999999994"/>
  </r>
  <r>
    <n v="4"/>
    <s v="Margaret"/>
    <n v="10257"/>
    <s v="HILAA"/>
    <x v="34"/>
    <n v="10257"/>
    <n v="27"/>
    <x v="21"/>
    <x v="282"/>
    <n v="35.1"/>
    <n v="25"/>
    <n v="877.5"/>
  </r>
  <r>
    <n v="4"/>
    <s v="Margaret"/>
    <n v="10257"/>
    <s v="HILAA"/>
    <x v="34"/>
    <n v="10257"/>
    <n v="39"/>
    <x v="34"/>
    <x v="282"/>
    <n v="14.4"/>
    <n v="6"/>
    <n v="86.4"/>
  </r>
  <r>
    <n v="4"/>
    <s v="Margaret"/>
    <n v="10257"/>
    <s v="HILAA"/>
    <x v="34"/>
    <n v="10257"/>
    <n v="77"/>
    <x v="42"/>
    <x v="282"/>
    <n v="10.4"/>
    <n v="15"/>
    <n v="156"/>
  </r>
  <r>
    <n v="4"/>
    <s v="Margaret"/>
    <n v="10926"/>
    <s v="ANATR"/>
    <x v="81"/>
    <n v="10926"/>
    <n v="11"/>
    <x v="55"/>
    <x v="227"/>
    <n v="21"/>
    <n v="2"/>
    <n v="42"/>
  </r>
  <r>
    <n v="4"/>
    <s v="Margaret"/>
    <n v="10926"/>
    <s v="ANATR"/>
    <x v="81"/>
    <n v="10926"/>
    <n v="13"/>
    <x v="29"/>
    <x v="227"/>
    <n v="6"/>
    <n v="10"/>
    <n v="60"/>
  </r>
  <r>
    <n v="4"/>
    <s v="Margaret"/>
    <n v="10926"/>
    <s v="ANATR"/>
    <x v="81"/>
    <n v="10926"/>
    <n v="19"/>
    <x v="47"/>
    <x v="227"/>
    <n v="9.1999999999999993"/>
    <n v="7"/>
    <n v="64.399999999999991"/>
  </r>
  <r>
    <n v="4"/>
    <s v="Margaret"/>
    <n v="10926"/>
    <s v="ANATR"/>
    <x v="81"/>
    <n v="10926"/>
    <n v="72"/>
    <x v="57"/>
    <x v="227"/>
    <n v="34.799999999999997"/>
    <n v="10"/>
    <n v="348"/>
  </r>
  <r>
    <n v="4"/>
    <s v="Margaret"/>
    <n v="10641"/>
    <s v="HILAA"/>
    <x v="34"/>
    <n v="10641"/>
    <n v="2"/>
    <x v="8"/>
    <x v="283"/>
    <n v="19"/>
    <n v="50"/>
    <n v="950"/>
  </r>
  <r>
    <n v="4"/>
    <s v="Margaret"/>
    <n v="10641"/>
    <s v="HILAA"/>
    <x v="34"/>
    <n v="10641"/>
    <n v="40"/>
    <x v="46"/>
    <x v="283"/>
    <n v="18.399999999999999"/>
    <n v="60"/>
    <n v="1104"/>
  </r>
  <r>
    <n v="4"/>
    <s v="Margaret"/>
    <n v="10315"/>
    <s v="ISLAT"/>
    <x v="33"/>
    <n v="10315"/>
    <n v="34"/>
    <x v="74"/>
    <x v="284"/>
    <n v="11.2"/>
    <n v="14"/>
    <n v="156.79999999999998"/>
  </r>
  <r>
    <n v="4"/>
    <s v="Margaret"/>
    <n v="10315"/>
    <s v="ISLAT"/>
    <x v="33"/>
    <n v="10315"/>
    <n v="70"/>
    <x v="48"/>
    <x v="284"/>
    <n v="12"/>
    <n v="30"/>
    <n v="360"/>
  </r>
  <r>
    <n v="4"/>
    <s v="Margaret"/>
    <n v="10485"/>
    <s v="LINOD"/>
    <x v="31"/>
    <n v="10485"/>
    <n v="2"/>
    <x v="8"/>
    <x v="285"/>
    <n v="15.2"/>
    <n v="20"/>
    <n v="304"/>
  </r>
  <r>
    <n v="4"/>
    <s v="Margaret"/>
    <n v="10485"/>
    <s v="LINOD"/>
    <x v="31"/>
    <n v="10485"/>
    <n v="3"/>
    <x v="22"/>
    <x v="285"/>
    <n v="8"/>
    <n v="20"/>
    <n v="160"/>
  </r>
  <r>
    <n v="4"/>
    <s v="Margaret"/>
    <n v="10485"/>
    <s v="LINOD"/>
    <x v="31"/>
    <n v="10485"/>
    <n v="55"/>
    <x v="36"/>
    <x v="285"/>
    <n v="19.2"/>
    <n v="30"/>
    <n v="576"/>
  </r>
  <r>
    <n v="4"/>
    <s v="Margaret"/>
    <n v="10485"/>
    <s v="LINOD"/>
    <x v="31"/>
    <n v="10485"/>
    <n v="70"/>
    <x v="48"/>
    <x v="285"/>
    <n v="12"/>
    <n v="60"/>
    <n v="720"/>
  </r>
  <r>
    <n v="4"/>
    <s v="Margaret"/>
    <n v="10863"/>
    <s v="HILAA"/>
    <x v="34"/>
    <n v="10863"/>
    <n v="1"/>
    <x v="45"/>
    <x v="145"/>
    <n v="18"/>
    <n v="20"/>
    <n v="360"/>
  </r>
  <r>
    <n v="4"/>
    <s v="Margaret"/>
    <n v="10863"/>
    <s v="HILAA"/>
    <x v="34"/>
    <n v="10863"/>
    <n v="58"/>
    <x v="43"/>
    <x v="145"/>
    <n v="13.25"/>
    <n v="12"/>
    <n v="159"/>
  </r>
  <r>
    <n v="4"/>
    <s v="Margaret"/>
    <n v="10454"/>
    <s v="LAMAI"/>
    <x v="37"/>
    <n v="10454"/>
    <n v="16"/>
    <x v="4"/>
    <x v="98"/>
    <n v="13.9"/>
    <n v="20"/>
    <n v="278"/>
  </r>
  <r>
    <n v="4"/>
    <s v="Margaret"/>
    <n v="10454"/>
    <s v="LAMAI"/>
    <x v="37"/>
    <n v="10454"/>
    <n v="33"/>
    <x v="11"/>
    <x v="98"/>
    <n v="2"/>
    <n v="20"/>
    <n v="40"/>
  </r>
  <r>
    <n v="4"/>
    <s v="Margaret"/>
    <n v="10454"/>
    <s v="LAMAI"/>
    <x v="37"/>
    <n v="10454"/>
    <n v="46"/>
    <x v="6"/>
    <x v="98"/>
    <n v="9.6"/>
    <n v="10"/>
    <n v="96"/>
  </r>
  <r>
    <n v="4"/>
    <s v="Margaret"/>
    <n v="10873"/>
    <s v="WILMK"/>
    <x v="59"/>
    <n v="10873"/>
    <n v="21"/>
    <x v="65"/>
    <x v="286"/>
    <n v="10"/>
    <n v="20"/>
    <n v="200"/>
  </r>
  <r>
    <n v="4"/>
    <s v="Margaret"/>
    <n v="10873"/>
    <s v="WILMK"/>
    <x v="59"/>
    <n v="10873"/>
    <n v="28"/>
    <x v="61"/>
    <x v="286"/>
    <n v="45.6"/>
    <n v="3"/>
    <n v="136.80000000000001"/>
  </r>
  <r>
    <n v="4"/>
    <s v="Margaret"/>
    <n v="10749"/>
    <s v="ISLAT"/>
    <x v="33"/>
    <n v="10749"/>
    <n v="56"/>
    <x v="19"/>
    <x v="229"/>
    <n v="38"/>
    <n v="15"/>
    <n v="570"/>
  </r>
  <r>
    <n v="4"/>
    <s v="Margaret"/>
    <n v="10749"/>
    <s v="ISLAT"/>
    <x v="33"/>
    <n v="10749"/>
    <n v="59"/>
    <x v="56"/>
    <x v="229"/>
    <n v="55"/>
    <n v="6"/>
    <n v="330"/>
  </r>
  <r>
    <n v="4"/>
    <s v="Margaret"/>
    <n v="10749"/>
    <s v="ISLAT"/>
    <x v="33"/>
    <n v="10749"/>
    <n v="76"/>
    <x v="49"/>
    <x v="229"/>
    <n v="18"/>
    <n v="10"/>
    <n v="180"/>
  </r>
  <r>
    <n v="4"/>
    <s v="Margaret"/>
    <n v="10740"/>
    <s v="WHITC"/>
    <x v="55"/>
    <n v="10740"/>
    <n v="28"/>
    <x v="61"/>
    <x v="287"/>
    <n v="45.6"/>
    <n v="5"/>
    <n v="228"/>
  </r>
  <r>
    <n v="4"/>
    <s v="Margaret"/>
    <n v="10740"/>
    <s v="WHITC"/>
    <x v="55"/>
    <n v="10740"/>
    <n v="35"/>
    <x v="53"/>
    <x v="287"/>
    <n v="18"/>
    <n v="35"/>
    <n v="630"/>
  </r>
  <r>
    <n v="4"/>
    <s v="Margaret"/>
    <n v="10740"/>
    <s v="WHITC"/>
    <x v="55"/>
    <n v="10740"/>
    <n v="45"/>
    <x v="2"/>
    <x v="287"/>
    <n v="9.5"/>
    <n v="40"/>
    <n v="380"/>
  </r>
  <r>
    <n v="4"/>
    <s v="Margaret"/>
    <n v="10740"/>
    <s v="WHITC"/>
    <x v="55"/>
    <n v="10740"/>
    <n v="56"/>
    <x v="19"/>
    <x v="287"/>
    <n v="38"/>
    <n v="14"/>
    <n v="532"/>
  </r>
  <r>
    <n v="4"/>
    <s v="Margaret"/>
    <n v="10861"/>
    <s v="WHITC"/>
    <x v="55"/>
    <n v="10861"/>
    <n v="17"/>
    <x v="62"/>
    <x v="288"/>
    <n v="39"/>
    <n v="42"/>
    <n v="1638"/>
  </r>
  <r>
    <n v="4"/>
    <s v="Margaret"/>
    <n v="10861"/>
    <s v="WHITC"/>
    <x v="55"/>
    <n v="10861"/>
    <n v="18"/>
    <x v="5"/>
    <x v="288"/>
    <n v="62.5"/>
    <n v="20"/>
    <n v="1250"/>
  </r>
  <r>
    <n v="4"/>
    <s v="Margaret"/>
    <n v="10861"/>
    <s v="WHITC"/>
    <x v="55"/>
    <n v="10861"/>
    <n v="21"/>
    <x v="65"/>
    <x v="288"/>
    <n v="10"/>
    <n v="40"/>
    <n v="400"/>
  </r>
  <r>
    <n v="4"/>
    <s v="Margaret"/>
    <n v="10861"/>
    <s v="WHITC"/>
    <x v="55"/>
    <n v="10861"/>
    <n v="33"/>
    <x v="11"/>
    <x v="288"/>
    <n v="2.5"/>
    <n v="35"/>
    <n v="87.5"/>
  </r>
  <r>
    <n v="4"/>
    <s v="Margaret"/>
    <n v="10861"/>
    <s v="WHITC"/>
    <x v="55"/>
    <n v="10861"/>
    <n v="62"/>
    <x v="12"/>
    <x v="288"/>
    <n v="49.3"/>
    <n v="3"/>
    <n v="147.89999999999998"/>
  </r>
  <r>
    <n v="4"/>
    <s v="Margaret"/>
    <n v="10493"/>
    <s v="LAMAI"/>
    <x v="37"/>
    <n v="10493"/>
    <n v="65"/>
    <x v="17"/>
    <x v="289"/>
    <n v="16.8"/>
    <n v="15"/>
    <n v="252"/>
  </r>
  <r>
    <n v="4"/>
    <s v="Margaret"/>
    <n v="10493"/>
    <s v="LAMAI"/>
    <x v="37"/>
    <n v="10493"/>
    <n v="66"/>
    <x v="39"/>
    <x v="289"/>
    <n v="13.6"/>
    <n v="10"/>
    <n v="136"/>
  </r>
  <r>
    <n v="4"/>
    <s v="Margaret"/>
    <n v="10493"/>
    <s v="LAMAI"/>
    <x v="37"/>
    <n v="10493"/>
    <n v="69"/>
    <x v="13"/>
    <x v="289"/>
    <n v="28.8"/>
    <n v="10"/>
    <n v="288"/>
  </r>
  <r>
    <n v="4"/>
    <s v="Margaret"/>
    <n v="10343"/>
    <s v="LEHMS"/>
    <x v="68"/>
    <n v="10343"/>
    <n v="64"/>
    <x v="38"/>
    <x v="290"/>
    <n v="26.6"/>
    <n v="50"/>
    <n v="1330"/>
  </r>
  <r>
    <n v="4"/>
    <s v="Margaret"/>
    <n v="10343"/>
    <s v="LEHMS"/>
    <x v="68"/>
    <n v="10343"/>
    <n v="68"/>
    <x v="58"/>
    <x v="290"/>
    <n v="10"/>
    <n v="4"/>
    <n v="40"/>
  </r>
  <r>
    <n v="4"/>
    <s v="Margaret"/>
    <n v="10343"/>
    <s v="LEHMS"/>
    <x v="68"/>
    <n v="10343"/>
    <n v="76"/>
    <x v="49"/>
    <x v="290"/>
    <n v="14.4"/>
    <n v="15"/>
    <n v="216"/>
  </r>
  <r>
    <n v="4"/>
    <s v="Margaret"/>
    <n v="10884"/>
    <s v="LETSS"/>
    <x v="27"/>
    <n v="10884"/>
    <n v="21"/>
    <x v="65"/>
    <x v="291"/>
    <n v="10"/>
    <n v="40"/>
    <n v="400"/>
  </r>
  <r>
    <n v="4"/>
    <s v="Margaret"/>
    <n v="10884"/>
    <s v="LETSS"/>
    <x v="27"/>
    <n v="10884"/>
    <n v="56"/>
    <x v="19"/>
    <x v="291"/>
    <n v="38"/>
    <n v="21"/>
    <n v="798"/>
  </r>
  <r>
    <n v="4"/>
    <s v="Margaret"/>
    <n v="10884"/>
    <s v="LETSS"/>
    <x v="27"/>
    <n v="10884"/>
    <n v="65"/>
    <x v="17"/>
    <x v="291"/>
    <n v="21.05"/>
    <n v="12"/>
    <n v="252.60000000000002"/>
  </r>
  <r>
    <n v="4"/>
    <s v="Margaret"/>
    <n v="10250"/>
    <s v="HANAR"/>
    <x v="23"/>
    <n v="10250"/>
    <n v="41"/>
    <x v="7"/>
    <x v="266"/>
    <n v="7.7"/>
    <n v="10"/>
    <n v="77"/>
  </r>
  <r>
    <n v="4"/>
    <s v="Margaret"/>
    <n v="10250"/>
    <s v="HANAR"/>
    <x v="23"/>
    <n v="10250"/>
    <n v="51"/>
    <x v="3"/>
    <x v="266"/>
    <n v="42.4"/>
    <n v="35"/>
    <n v="1484"/>
  </r>
  <r>
    <n v="4"/>
    <s v="Margaret"/>
    <n v="10250"/>
    <s v="HANAR"/>
    <x v="23"/>
    <n v="10250"/>
    <n v="65"/>
    <x v="17"/>
    <x v="266"/>
    <n v="16.8"/>
    <n v="15"/>
    <n v="252"/>
  </r>
  <r>
    <n v="4"/>
    <s v="Margaret"/>
    <n v="10344"/>
    <s v="WHITC"/>
    <x v="55"/>
    <n v="10344"/>
    <n v="4"/>
    <x v="23"/>
    <x v="292"/>
    <n v="17.600000000000001"/>
    <n v="35"/>
    <n v="616"/>
  </r>
  <r>
    <n v="4"/>
    <s v="Margaret"/>
    <n v="10344"/>
    <s v="WHITC"/>
    <x v="55"/>
    <n v="10344"/>
    <n v="8"/>
    <x v="26"/>
    <x v="292"/>
    <n v="32"/>
    <n v="70"/>
    <n v="2240"/>
  </r>
  <r>
    <n v="4"/>
    <s v="Margaret"/>
    <n v="10652"/>
    <s v="GOURL"/>
    <x v="26"/>
    <n v="10652"/>
    <n v="30"/>
    <x v="18"/>
    <x v="293"/>
    <n v="25.89"/>
    <n v="2"/>
    <n v="51.78"/>
  </r>
  <r>
    <n v="4"/>
    <s v="Margaret"/>
    <n v="10652"/>
    <s v="GOURL"/>
    <x v="26"/>
    <n v="10652"/>
    <n v="42"/>
    <x v="1"/>
    <x v="293"/>
    <n v="14"/>
    <n v="20"/>
    <n v="280"/>
  </r>
  <r>
    <n v="4"/>
    <s v="Margaret"/>
    <n v="11044"/>
    <s v="WOLZA"/>
    <x v="25"/>
    <n v="11044"/>
    <n v="62"/>
    <x v="12"/>
    <x v="294"/>
    <n v="49.3"/>
    <n v="12"/>
    <n v="591.59999999999991"/>
  </r>
  <r>
    <n v="4"/>
    <s v="Margaret"/>
    <n v="10674"/>
    <s v="ISLAT"/>
    <x v="33"/>
    <n v="10674"/>
    <n v="23"/>
    <x v="32"/>
    <x v="120"/>
    <n v="9"/>
    <n v="5"/>
    <n v="45"/>
  </r>
  <r>
    <n v="4"/>
    <s v="Margaret"/>
    <n v="10284"/>
    <s v="LEHMS"/>
    <x v="68"/>
    <n v="10284"/>
    <n v="27"/>
    <x v="21"/>
    <x v="295"/>
    <n v="35.1"/>
    <n v="15"/>
    <n v="526.5"/>
  </r>
  <r>
    <n v="4"/>
    <s v="Margaret"/>
    <n v="10284"/>
    <s v="LEHMS"/>
    <x v="68"/>
    <n v="10284"/>
    <n v="44"/>
    <x v="16"/>
    <x v="295"/>
    <n v="15.5"/>
    <n v="21"/>
    <n v="325.5"/>
  </r>
  <r>
    <n v="4"/>
    <s v="Margaret"/>
    <n v="10284"/>
    <s v="LEHMS"/>
    <x v="68"/>
    <n v="10284"/>
    <n v="60"/>
    <x v="37"/>
    <x v="295"/>
    <n v="27.2"/>
    <n v="20"/>
    <n v="544"/>
  </r>
  <r>
    <n v="4"/>
    <s v="Margaret"/>
    <n v="10284"/>
    <s v="LEHMS"/>
    <x v="68"/>
    <n v="10284"/>
    <n v="67"/>
    <x v="72"/>
    <x v="295"/>
    <n v="11.2"/>
    <n v="5"/>
    <n v="56"/>
  </r>
  <r>
    <n v="4"/>
    <s v="Margaret"/>
    <n v="10617"/>
    <s v="GREAL"/>
    <x v="28"/>
    <n v="10617"/>
    <n v="59"/>
    <x v="56"/>
    <x v="53"/>
    <n v="55"/>
    <n v="30"/>
    <n v="1650"/>
  </r>
  <r>
    <n v="4"/>
    <s v="Margaret"/>
    <n v="10840"/>
    <s v="LINOD"/>
    <x v="31"/>
    <n v="10840"/>
    <n v="25"/>
    <x v="63"/>
    <x v="187"/>
    <n v="14"/>
    <n v="6"/>
    <n v="84"/>
  </r>
  <r>
    <n v="4"/>
    <s v="Margaret"/>
    <n v="10840"/>
    <s v="LINOD"/>
    <x v="31"/>
    <n v="10840"/>
    <n v="39"/>
    <x v="34"/>
    <x v="187"/>
    <n v="18"/>
    <n v="10"/>
    <n v="180"/>
  </r>
  <r>
    <n v="4"/>
    <s v="Margaret"/>
    <n v="10621"/>
    <s v="ISLAT"/>
    <x v="33"/>
    <n v="10621"/>
    <n v="19"/>
    <x v="47"/>
    <x v="135"/>
    <n v="9.1999999999999993"/>
    <n v="5"/>
    <n v="46"/>
  </r>
  <r>
    <n v="4"/>
    <s v="Margaret"/>
    <n v="10621"/>
    <s v="ISLAT"/>
    <x v="33"/>
    <n v="10621"/>
    <n v="23"/>
    <x v="32"/>
    <x v="135"/>
    <n v="9"/>
    <n v="10"/>
    <n v="90"/>
  </r>
  <r>
    <n v="4"/>
    <s v="Margaret"/>
    <n v="10621"/>
    <s v="ISLAT"/>
    <x v="33"/>
    <n v="10621"/>
    <n v="70"/>
    <x v="48"/>
    <x v="135"/>
    <n v="15"/>
    <n v="20"/>
    <n v="300"/>
  </r>
  <r>
    <n v="4"/>
    <s v="Margaret"/>
    <n v="10621"/>
    <s v="ISLAT"/>
    <x v="33"/>
    <n v="10621"/>
    <n v="71"/>
    <x v="14"/>
    <x v="135"/>
    <n v="21.5"/>
    <n v="15"/>
    <n v="322.5"/>
  </r>
  <r>
    <n v="4"/>
    <s v="Margaret"/>
    <n v="10783"/>
    <s v="HANAR"/>
    <x v="23"/>
    <n v="10783"/>
    <n v="31"/>
    <x v="0"/>
    <x v="55"/>
    <n v="12.5"/>
    <n v="10"/>
    <n v="125"/>
  </r>
  <r>
    <n v="4"/>
    <s v="Margaret"/>
    <n v="10783"/>
    <s v="HANAR"/>
    <x v="23"/>
    <n v="10783"/>
    <n v="38"/>
    <x v="15"/>
    <x v="55"/>
    <n v="263.5"/>
    <n v="5"/>
    <n v="1317.5"/>
  </r>
  <r>
    <n v="4"/>
    <s v="Margaret"/>
    <n v="10466"/>
    <s v="COMMI"/>
    <x v="2"/>
    <n v="10466"/>
    <n v="11"/>
    <x v="55"/>
    <x v="296"/>
    <n v="16.8"/>
    <n v="10"/>
    <n v="168"/>
  </r>
  <r>
    <n v="4"/>
    <s v="Margaret"/>
    <n v="10466"/>
    <s v="COMMI"/>
    <x v="2"/>
    <n v="10466"/>
    <n v="46"/>
    <x v="6"/>
    <x v="296"/>
    <n v="9.6"/>
    <n v="5"/>
    <n v="48"/>
  </r>
  <r>
    <n v="4"/>
    <s v="Margaret"/>
    <n v="10578"/>
    <s v="BSBEV"/>
    <x v="21"/>
    <n v="10578"/>
    <n v="35"/>
    <x v="53"/>
    <x v="297"/>
    <n v="18"/>
    <n v="20"/>
    <n v="360"/>
  </r>
  <r>
    <n v="4"/>
    <s v="Margaret"/>
    <n v="10578"/>
    <s v="BSBEV"/>
    <x v="21"/>
    <n v="10578"/>
    <n v="57"/>
    <x v="44"/>
    <x v="297"/>
    <n v="19.5"/>
    <n v="6"/>
    <n v="117"/>
  </r>
  <r>
    <n v="4"/>
    <s v="Margaret"/>
    <n v="10882"/>
    <s v="SAVEA"/>
    <x v="20"/>
    <n v="10882"/>
    <n v="42"/>
    <x v="1"/>
    <x v="298"/>
    <n v="14"/>
    <n v="25"/>
    <n v="350"/>
  </r>
  <r>
    <n v="4"/>
    <s v="Margaret"/>
    <n v="10882"/>
    <s v="SAVEA"/>
    <x v="20"/>
    <n v="10882"/>
    <n v="49"/>
    <x v="54"/>
    <x v="298"/>
    <n v="20"/>
    <n v="20"/>
    <n v="400"/>
  </r>
  <r>
    <n v="4"/>
    <s v="Margaret"/>
    <n v="10882"/>
    <s v="SAVEA"/>
    <x v="20"/>
    <n v="10882"/>
    <n v="54"/>
    <x v="20"/>
    <x v="298"/>
    <n v="7.45"/>
    <n v="32"/>
    <n v="238.4"/>
  </r>
  <r>
    <n v="4"/>
    <s v="Margaret"/>
    <n v="10943"/>
    <s v="BSBEV"/>
    <x v="21"/>
    <n v="10943"/>
    <n v="13"/>
    <x v="29"/>
    <x v="299"/>
    <n v="6"/>
    <n v="15"/>
    <n v="90"/>
  </r>
  <r>
    <n v="4"/>
    <s v="Margaret"/>
    <n v="10943"/>
    <s v="BSBEV"/>
    <x v="21"/>
    <n v="10943"/>
    <n v="22"/>
    <x v="75"/>
    <x v="299"/>
    <n v="21"/>
    <n v="21"/>
    <n v="441"/>
  </r>
  <r>
    <n v="4"/>
    <s v="Margaret"/>
    <n v="10943"/>
    <s v="BSBEV"/>
    <x v="21"/>
    <n v="10943"/>
    <n v="46"/>
    <x v="6"/>
    <x v="299"/>
    <n v="12"/>
    <n v="15"/>
    <n v="180"/>
  </r>
  <r>
    <n v="4"/>
    <s v="Margaret"/>
    <n v="10881"/>
    <s v="CACTU"/>
    <x v="73"/>
    <n v="10881"/>
    <n v="73"/>
    <x v="40"/>
    <x v="298"/>
    <n v="15"/>
    <n v="10"/>
    <n v="150"/>
  </r>
  <r>
    <n v="4"/>
    <s v="Margaret"/>
    <n v="10259"/>
    <s v="CENTC"/>
    <x v="86"/>
    <n v="10259"/>
    <n v="21"/>
    <x v="65"/>
    <x v="300"/>
    <n v="8"/>
    <n v="10"/>
    <n v="80"/>
  </r>
  <r>
    <n v="4"/>
    <s v="Margaret"/>
    <n v="10259"/>
    <s v="CENTC"/>
    <x v="86"/>
    <n v="10259"/>
    <n v="37"/>
    <x v="76"/>
    <x v="300"/>
    <n v="20.8"/>
    <n v="1"/>
    <n v="20.8"/>
  </r>
  <r>
    <n v="4"/>
    <s v="Margaret"/>
    <n v="11029"/>
    <s v="CHOPS"/>
    <x v="19"/>
    <n v="11029"/>
    <n v="56"/>
    <x v="19"/>
    <x v="33"/>
    <n v="38"/>
    <n v="20"/>
    <n v="760"/>
  </r>
  <r>
    <n v="4"/>
    <s v="Margaret"/>
    <n v="11029"/>
    <s v="CHOPS"/>
    <x v="19"/>
    <n v="11029"/>
    <n v="63"/>
    <x v="51"/>
    <x v="33"/>
    <n v="43.9"/>
    <n v="12"/>
    <n v="526.79999999999995"/>
  </r>
  <r>
    <n v="4"/>
    <s v="Margaret"/>
    <n v="10875"/>
    <s v="BERGS"/>
    <x v="54"/>
    <n v="10875"/>
    <n v="19"/>
    <x v="47"/>
    <x v="286"/>
    <n v="9.1999999999999993"/>
    <n v="25"/>
    <n v="229.99999999999997"/>
  </r>
  <r>
    <n v="4"/>
    <s v="Margaret"/>
    <n v="10875"/>
    <s v="BERGS"/>
    <x v="54"/>
    <n v="10875"/>
    <n v="47"/>
    <x v="68"/>
    <x v="286"/>
    <n v="9.5"/>
    <n v="21"/>
    <n v="199.5"/>
  </r>
  <r>
    <n v="4"/>
    <s v="Margaret"/>
    <n v="10875"/>
    <s v="BERGS"/>
    <x v="54"/>
    <n v="10875"/>
    <n v="49"/>
    <x v="54"/>
    <x v="286"/>
    <n v="20"/>
    <n v="15"/>
    <n v="300"/>
  </r>
  <r>
    <n v="4"/>
    <s v="Margaret"/>
    <n v="10459"/>
    <s v="VICTE"/>
    <x v="53"/>
    <n v="10459"/>
    <n v="7"/>
    <x v="25"/>
    <x v="301"/>
    <n v="24"/>
    <n v="16"/>
    <n v="384"/>
  </r>
  <r>
    <n v="4"/>
    <s v="Margaret"/>
    <n v="10459"/>
    <s v="VICTE"/>
    <x v="53"/>
    <n v="10459"/>
    <n v="46"/>
    <x v="6"/>
    <x v="301"/>
    <n v="9.6"/>
    <n v="20"/>
    <n v="192"/>
  </r>
  <r>
    <n v="4"/>
    <s v="Margaret"/>
    <n v="10459"/>
    <s v="VICTE"/>
    <x v="53"/>
    <n v="10459"/>
    <n v="72"/>
    <x v="57"/>
    <x v="301"/>
    <n v="27.8"/>
    <n v="40"/>
    <n v="1112"/>
  </r>
  <r>
    <n v="4"/>
    <s v="Margaret"/>
    <n v="10282"/>
    <s v="ROMEY"/>
    <x v="8"/>
    <n v="10282"/>
    <n v="30"/>
    <x v="18"/>
    <x v="302"/>
    <n v="20.7"/>
    <n v="6"/>
    <n v="124.19999999999999"/>
  </r>
  <r>
    <n v="4"/>
    <s v="Margaret"/>
    <n v="10282"/>
    <s v="ROMEY"/>
    <x v="8"/>
    <n v="10282"/>
    <n v="57"/>
    <x v="44"/>
    <x v="302"/>
    <n v="15.6"/>
    <n v="2"/>
    <n v="31.2"/>
  </r>
  <r>
    <n v="4"/>
    <s v="Margaret"/>
    <n v="10917"/>
    <s v="ROMEY"/>
    <x v="8"/>
    <n v="10917"/>
    <n v="30"/>
    <x v="18"/>
    <x v="178"/>
    <n v="25.89"/>
    <n v="1"/>
    <n v="25.89"/>
  </r>
  <r>
    <n v="4"/>
    <s v="Margaret"/>
    <n v="10917"/>
    <s v="ROMEY"/>
    <x v="8"/>
    <n v="10917"/>
    <n v="60"/>
    <x v="37"/>
    <x v="178"/>
    <n v="34"/>
    <n v="10"/>
    <n v="340"/>
  </r>
  <r>
    <n v="4"/>
    <s v="Margaret"/>
    <n v="10281"/>
    <s v="ROMEY"/>
    <x v="8"/>
    <n v="10281"/>
    <n v="19"/>
    <x v="47"/>
    <x v="122"/>
    <n v="7.3"/>
    <n v="1"/>
    <n v="7.3"/>
  </r>
  <r>
    <n v="4"/>
    <s v="Margaret"/>
    <n v="10281"/>
    <s v="ROMEY"/>
    <x v="8"/>
    <n v="10281"/>
    <n v="24"/>
    <x v="50"/>
    <x v="122"/>
    <n v="3.6"/>
    <n v="6"/>
    <n v="21.6"/>
  </r>
  <r>
    <n v="4"/>
    <s v="Margaret"/>
    <n v="10281"/>
    <s v="ROMEY"/>
    <x v="8"/>
    <n v="10281"/>
    <n v="35"/>
    <x v="53"/>
    <x v="122"/>
    <n v="14.4"/>
    <n v="4"/>
    <n v="57.6"/>
  </r>
  <r>
    <n v="4"/>
    <s v="Margaret"/>
    <n v="10564"/>
    <s v="RATTC"/>
    <x v="7"/>
    <n v="10564"/>
    <n v="17"/>
    <x v="62"/>
    <x v="146"/>
    <n v="39"/>
    <n v="16"/>
    <n v="624"/>
  </r>
  <r>
    <n v="4"/>
    <s v="Margaret"/>
    <n v="10564"/>
    <s v="RATTC"/>
    <x v="7"/>
    <n v="10564"/>
    <n v="31"/>
    <x v="0"/>
    <x v="146"/>
    <n v="12.5"/>
    <n v="6"/>
    <n v="75"/>
  </r>
  <r>
    <n v="4"/>
    <s v="Margaret"/>
    <n v="10564"/>
    <s v="RATTC"/>
    <x v="7"/>
    <n v="10564"/>
    <n v="55"/>
    <x v="36"/>
    <x v="146"/>
    <n v="24"/>
    <n v="25"/>
    <n v="600"/>
  </r>
  <r>
    <n v="4"/>
    <s v="Margaret"/>
    <n v="10966"/>
    <s v="CHOPS"/>
    <x v="19"/>
    <n v="10966"/>
    <n v="37"/>
    <x v="76"/>
    <x v="228"/>
    <n v="26"/>
    <n v="8"/>
    <n v="208"/>
  </r>
  <r>
    <n v="4"/>
    <s v="Margaret"/>
    <n v="10966"/>
    <s v="CHOPS"/>
    <x v="19"/>
    <n v="10966"/>
    <n v="56"/>
    <x v="19"/>
    <x v="228"/>
    <n v="38"/>
    <n v="12"/>
    <n v="456"/>
  </r>
  <r>
    <n v="4"/>
    <s v="Margaret"/>
    <n v="10966"/>
    <s v="CHOPS"/>
    <x v="19"/>
    <n v="10966"/>
    <n v="62"/>
    <x v="12"/>
    <x v="228"/>
    <n v="49.3"/>
    <n v="12"/>
    <n v="591.59999999999991"/>
  </r>
  <r>
    <n v="4"/>
    <s v="Margaret"/>
    <n v="10847"/>
    <s v="SAVEA"/>
    <x v="20"/>
    <n v="10847"/>
    <n v="1"/>
    <x v="45"/>
    <x v="174"/>
    <n v="18"/>
    <n v="80"/>
    <n v="1440"/>
  </r>
  <r>
    <n v="4"/>
    <s v="Margaret"/>
    <n v="10847"/>
    <s v="SAVEA"/>
    <x v="20"/>
    <n v="10847"/>
    <n v="19"/>
    <x v="47"/>
    <x v="174"/>
    <n v="9.1999999999999993"/>
    <n v="12"/>
    <n v="110.39999999999999"/>
  </r>
  <r>
    <n v="4"/>
    <s v="Margaret"/>
    <n v="10847"/>
    <s v="SAVEA"/>
    <x v="20"/>
    <n v="10847"/>
    <n v="37"/>
    <x v="76"/>
    <x v="174"/>
    <n v="26"/>
    <n v="60"/>
    <n v="1560"/>
  </r>
  <r>
    <n v="4"/>
    <s v="Margaret"/>
    <n v="10847"/>
    <s v="SAVEA"/>
    <x v="20"/>
    <n v="10847"/>
    <n v="45"/>
    <x v="2"/>
    <x v="174"/>
    <n v="9.5"/>
    <n v="36"/>
    <n v="342"/>
  </r>
  <r>
    <n v="4"/>
    <s v="Margaret"/>
    <n v="10847"/>
    <s v="SAVEA"/>
    <x v="20"/>
    <n v="10847"/>
    <n v="60"/>
    <x v="37"/>
    <x v="174"/>
    <n v="34"/>
    <n v="45"/>
    <n v="1530"/>
  </r>
  <r>
    <n v="4"/>
    <s v="Margaret"/>
    <n v="10847"/>
    <s v="SAVEA"/>
    <x v="20"/>
    <n v="10847"/>
    <n v="71"/>
    <x v="14"/>
    <x v="174"/>
    <n v="21.5"/>
    <n v="55"/>
    <n v="1182.5"/>
  </r>
  <r>
    <n v="4"/>
    <s v="Margaret"/>
    <n v="10419"/>
    <s v="RICSU"/>
    <x v="17"/>
    <n v="10419"/>
    <n v="60"/>
    <x v="37"/>
    <x v="303"/>
    <n v="27.2"/>
    <n v="60"/>
    <n v="1632"/>
  </r>
  <r>
    <n v="4"/>
    <s v="Margaret"/>
    <n v="10419"/>
    <s v="RICSU"/>
    <x v="17"/>
    <n v="10419"/>
    <n v="69"/>
    <x v="13"/>
    <x v="303"/>
    <n v="28.8"/>
    <n v="20"/>
    <n v="576"/>
  </r>
  <r>
    <n v="4"/>
    <s v="Margaret"/>
    <n v="10494"/>
    <s v="COMMI"/>
    <x v="2"/>
    <n v="10494"/>
    <n v="56"/>
    <x v="19"/>
    <x v="289"/>
    <n v="30.4"/>
    <n v="30"/>
    <n v="912"/>
  </r>
  <r>
    <n v="4"/>
    <s v="Margaret"/>
    <n v="10299"/>
    <s v="RICAR"/>
    <x v="1"/>
    <n v="10299"/>
    <n v="19"/>
    <x v="47"/>
    <x v="304"/>
    <n v="7.3"/>
    <n v="15"/>
    <n v="109.5"/>
  </r>
  <r>
    <n v="4"/>
    <s v="Margaret"/>
    <n v="10299"/>
    <s v="RICAR"/>
    <x v="1"/>
    <n v="10299"/>
    <n v="70"/>
    <x v="48"/>
    <x v="304"/>
    <n v="12"/>
    <n v="20"/>
    <n v="240"/>
  </r>
  <r>
    <n v="4"/>
    <s v="Margaret"/>
    <n v="10447"/>
    <s v="RICAR"/>
    <x v="1"/>
    <n v="10447"/>
    <n v="19"/>
    <x v="47"/>
    <x v="305"/>
    <n v="7.3"/>
    <n v="40"/>
    <n v="292"/>
  </r>
  <r>
    <n v="4"/>
    <s v="Margaret"/>
    <n v="10447"/>
    <s v="RICAR"/>
    <x v="1"/>
    <n v="10447"/>
    <n v="65"/>
    <x v="17"/>
    <x v="305"/>
    <n v="16.8"/>
    <n v="35"/>
    <n v="588"/>
  </r>
  <r>
    <n v="4"/>
    <s v="Margaret"/>
    <n v="10447"/>
    <s v="RICAR"/>
    <x v="1"/>
    <n v="10447"/>
    <n v="71"/>
    <x v="14"/>
    <x v="305"/>
    <n v="17.2"/>
    <n v="2"/>
    <n v="34.4"/>
  </r>
  <r>
    <n v="4"/>
    <s v="Margaret"/>
    <n v="10622"/>
    <s v="RICAR"/>
    <x v="1"/>
    <n v="10622"/>
    <n v="2"/>
    <x v="8"/>
    <x v="306"/>
    <n v="19"/>
    <n v="20"/>
    <n v="380"/>
  </r>
  <r>
    <n v="4"/>
    <s v="Margaret"/>
    <n v="10622"/>
    <s v="RICAR"/>
    <x v="1"/>
    <n v="10622"/>
    <n v="68"/>
    <x v="58"/>
    <x v="306"/>
    <n v="12.5"/>
    <n v="18"/>
    <n v="225"/>
  </r>
  <r>
    <n v="4"/>
    <s v="Margaret"/>
    <n v="10843"/>
    <s v="VICTE"/>
    <x v="53"/>
    <n v="10843"/>
    <n v="51"/>
    <x v="3"/>
    <x v="307"/>
    <n v="53"/>
    <n v="4"/>
    <n v="212"/>
  </r>
  <r>
    <n v="4"/>
    <s v="Margaret"/>
    <n v="10363"/>
    <s v="DRACD"/>
    <x v="3"/>
    <n v="10363"/>
    <n v="31"/>
    <x v="0"/>
    <x v="9"/>
    <n v="10"/>
    <n v="20"/>
    <n v="200"/>
  </r>
  <r>
    <n v="4"/>
    <s v="Margaret"/>
    <n v="10363"/>
    <s v="DRACD"/>
    <x v="3"/>
    <n v="10363"/>
    <n v="75"/>
    <x v="41"/>
    <x v="9"/>
    <n v="6.2"/>
    <n v="12"/>
    <n v="74.400000000000006"/>
  </r>
  <r>
    <n v="4"/>
    <s v="Margaret"/>
    <n v="10363"/>
    <s v="DRACD"/>
    <x v="3"/>
    <n v="10363"/>
    <n v="76"/>
    <x v="49"/>
    <x v="9"/>
    <n v="14.4"/>
    <n v="12"/>
    <n v="172.8"/>
  </r>
  <r>
    <n v="4"/>
    <s v="Margaret"/>
    <n v="10908"/>
    <s v="REGGC"/>
    <x v="4"/>
    <n v="10908"/>
    <n v="7"/>
    <x v="25"/>
    <x v="43"/>
    <n v="30"/>
    <n v="20"/>
    <n v="600"/>
  </r>
  <r>
    <n v="4"/>
    <s v="Margaret"/>
    <n v="10908"/>
    <s v="REGGC"/>
    <x v="4"/>
    <n v="10908"/>
    <n v="52"/>
    <x v="35"/>
    <x v="43"/>
    <n v="7"/>
    <n v="14"/>
    <n v="98"/>
  </r>
  <r>
    <n v="4"/>
    <s v="Margaret"/>
    <n v="11062"/>
    <s v="REGGC"/>
    <x v="4"/>
    <n v="11062"/>
    <n v="53"/>
    <x v="10"/>
    <x v="164"/>
    <n v="32.799999999999997"/>
    <n v="10"/>
    <n v="328"/>
  </r>
  <r>
    <n v="4"/>
    <s v="Margaret"/>
    <n v="11062"/>
    <s v="REGGC"/>
    <x v="4"/>
    <n v="11062"/>
    <n v="70"/>
    <x v="48"/>
    <x v="164"/>
    <n v="15"/>
    <n v="12"/>
    <n v="180"/>
  </r>
  <r>
    <n v="4"/>
    <s v="Margaret"/>
    <n v="10261"/>
    <s v="QUEDE"/>
    <x v="40"/>
    <n v="10261"/>
    <n v="21"/>
    <x v="65"/>
    <x v="308"/>
    <n v="8"/>
    <n v="20"/>
    <n v="160"/>
  </r>
  <r>
    <n v="4"/>
    <s v="Margaret"/>
    <n v="10261"/>
    <s v="QUEDE"/>
    <x v="40"/>
    <n v="10261"/>
    <n v="35"/>
    <x v="53"/>
    <x v="308"/>
    <n v="14.4"/>
    <n v="20"/>
    <n v="288"/>
  </r>
  <r>
    <n v="4"/>
    <s v="Margaret"/>
    <n v="11024"/>
    <s v="EASTC"/>
    <x v="6"/>
    <n v="11024"/>
    <n v="26"/>
    <x v="9"/>
    <x v="309"/>
    <n v="31.23"/>
    <n v="12"/>
    <n v="374.76"/>
  </r>
  <r>
    <n v="4"/>
    <s v="Margaret"/>
    <n v="11024"/>
    <s v="EASTC"/>
    <x v="6"/>
    <n v="11024"/>
    <n v="33"/>
    <x v="11"/>
    <x v="309"/>
    <n v="2.5"/>
    <n v="30"/>
    <n v="75"/>
  </r>
  <r>
    <n v="4"/>
    <s v="Margaret"/>
    <n v="11024"/>
    <s v="EASTC"/>
    <x v="6"/>
    <n v="11024"/>
    <n v="65"/>
    <x v="17"/>
    <x v="309"/>
    <n v="21.05"/>
    <n v="21"/>
    <n v="442.05"/>
  </r>
  <r>
    <n v="4"/>
    <s v="Margaret"/>
    <n v="11024"/>
    <s v="EASTC"/>
    <x v="6"/>
    <n v="11024"/>
    <n v="71"/>
    <x v="14"/>
    <x v="309"/>
    <n v="21.5"/>
    <n v="50"/>
    <n v="1075"/>
  </r>
  <r>
    <n v="4"/>
    <s v="Margaret"/>
    <n v="10551"/>
    <s v="FURIB"/>
    <x v="48"/>
    <n v="10551"/>
    <n v="16"/>
    <x v="4"/>
    <x v="310"/>
    <n v="17.45"/>
    <n v="40"/>
    <n v="698"/>
  </r>
  <r>
    <n v="4"/>
    <s v="Margaret"/>
    <n v="10551"/>
    <s v="FURIB"/>
    <x v="48"/>
    <n v="10551"/>
    <n v="35"/>
    <x v="53"/>
    <x v="310"/>
    <n v="18"/>
    <n v="20"/>
    <n v="360"/>
  </r>
  <r>
    <n v="4"/>
    <s v="Margaret"/>
    <n v="10551"/>
    <s v="FURIB"/>
    <x v="48"/>
    <n v="10551"/>
    <n v="44"/>
    <x v="16"/>
    <x v="310"/>
    <n v="19.45"/>
    <n v="40"/>
    <n v="778"/>
  </r>
  <r>
    <n v="4"/>
    <s v="Margaret"/>
    <n v="10931"/>
    <s v="RICSU"/>
    <x v="17"/>
    <n v="10931"/>
    <n v="13"/>
    <x v="29"/>
    <x v="311"/>
    <n v="6"/>
    <n v="42"/>
    <n v="252"/>
  </r>
  <r>
    <n v="4"/>
    <s v="Margaret"/>
    <n v="10931"/>
    <s v="RICSU"/>
    <x v="17"/>
    <n v="10931"/>
    <n v="57"/>
    <x v="44"/>
    <x v="311"/>
    <n v="19.5"/>
    <n v="30"/>
    <n v="585"/>
  </r>
  <r>
    <n v="4"/>
    <s v="Margaret"/>
    <n v="10930"/>
    <s v="SUPRD"/>
    <x v="14"/>
    <n v="10930"/>
    <n v="21"/>
    <x v="65"/>
    <x v="311"/>
    <n v="10"/>
    <n v="36"/>
    <n v="360"/>
  </r>
  <r>
    <n v="4"/>
    <s v="Margaret"/>
    <n v="10930"/>
    <s v="SUPRD"/>
    <x v="14"/>
    <n v="10930"/>
    <n v="27"/>
    <x v="21"/>
    <x v="311"/>
    <n v="43.9"/>
    <n v="25"/>
    <n v="1097.5"/>
  </r>
  <r>
    <n v="4"/>
    <s v="Margaret"/>
    <n v="10930"/>
    <s v="SUPRD"/>
    <x v="14"/>
    <n v="10930"/>
    <n v="55"/>
    <x v="36"/>
    <x v="311"/>
    <n v="24"/>
    <n v="25"/>
    <n v="600"/>
  </r>
  <r>
    <n v="4"/>
    <s v="Margaret"/>
    <n v="10930"/>
    <s v="SUPRD"/>
    <x v="14"/>
    <n v="10930"/>
    <n v="58"/>
    <x v="43"/>
    <x v="311"/>
    <n v="13.25"/>
    <n v="30"/>
    <n v="397.5"/>
  </r>
  <r>
    <n v="4"/>
    <s v="Margaret"/>
    <n v="10606"/>
    <s v="TRADH"/>
    <x v="56"/>
    <n v="10606"/>
    <n v="4"/>
    <x v="23"/>
    <x v="312"/>
    <n v="22"/>
    <n v="20"/>
    <n v="440"/>
  </r>
  <r>
    <n v="4"/>
    <s v="Margaret"/>
    <n v="10606"/>
    <s v="TRADH"/>
    <x v="56"/>
    <n v="10606"/>
    <n v="55"/>
    <x v="36"/>
    <x v="312"/>
    <n v="24"/>
    <n v="20"/>
    <n v="480"/>
  </r>
  <r>
    <n v="4"/>
    <s v="Margaret"/>
    <n v="10606"/>
    <s v="TRADH"/>
    <x v="56"/>
    <n v="10606"/>
    <n v="62"/>
    <x v="12"/>
    <x v="312"/>
    <n v="49.3"/>
    <n v="10"/>
    <n v="493"/>
  </r>
  <r>
    <n v="4"/>
    <s v="Margaret"/>
    <n v="10518"/>
    <s v="TORTU"/>
    <x v="11"/>
    <n v="10518"/>
    <n v="24"/>
    <x v="50"/>
    <x v="313"/>
    <n v="4.5"/>
    <n v="5"/>
    <n v="22.5"/>
  </r>
  <r>
    <n v="4"/>
    <s v="Margaret"/>
    <n v="10518"/>
    <s v="TORTU"/>
    <x v="11"/>
    <n v="10518"/>
    <n v="38"/>
    <x v="15"/>
    <x v="313"/>
    <n v="263.5"/>
    <n v="15"/>
    <n v="3952.5"/>
  </r>
  <r>
    <n v="4"/>
    <s v="Margaret"/>
    <n v="10518"/>
    <s v="TORTU"/>
    <x v="11"/>
    <n v="10518"/>
    <n v="44"/>
    <x v="16"/>
    <x v="313"/>
    <n v="19.45"/>
    <n v="9"/>
    <n v="175.04999999999998"/>
  </r>
  <r>
    <n v="4"/>
    <s v="Margaret"/>
    <n v="10628"/>
    <s v="BLONP"/>
    <x v="78"/>
    <n v="10628"/>
    <n v="1"/>
    <x v="45"/>
    <x v="274"/>
    <n v="18"/>
    <n v="25"/>
    <n v="450"/>
  </r>
  <r>
    <n v="4"/>
    <s v="Margaret"/>
    <n v="10360"/>
    <s v="BLONP"/>
    <x v="78"/>
    <n v="10360"/>
    <n v="28"/>
    <x v="61"/>
    <x v="21"/>
    <n v="36.4"/>
    <n v="30"/>
    <n v="1092"/>
  </r>
  <r>
    <n v="4"/>
    <s v="Margaret"/>
    <n v="10360"/>
    <s v="BLONP"/>
    <x v="78"/>
    <n v="10360"/>
    <n v="29"/>
    <x v="52"/>
    <x v="21"/>
    <n v="99"/>
    <n v="35"/>
    <n v="3465"/>
  </r>
  <r>
    <n v="4"/>
    <s v="Margaret"/>
    <n v="10360"/>
    <s v="BLONP"/>
    <x v="78"/>
    <n v="10360"/>
    <n v="38"/>
    <x v="15"/>
    <x v="21"/>
    <n v="210.8"/>
    <n v="10"/>
    <n v="2108"/>
  </r>
  <r>
    <n v="4"/>
    <s v="Margaret"/>
    <n v="10360"/>
    <s v="BLONP"/>
    <x v="78"/>
    <n v="10360"/>
    <n v="49"/>
    <x v="54"/>
    <x v="21"/>
    <n v="16"/>
    <n v="35"/>
    <n v="560"/>
  </r>
  <r>
    <n v="4"/>
    <s v="Margaret"/>
    <n v="10360"/>
    <s v="BLONP"/>
    <x v="78"/>
    <n v="10360"/>
    <n v="54"/>
    <x v="20"/>
    <x v="21"/>
    <n v="5.9"/>
    <n v="28"/>
    <n v="165.20000000000002"/>
  </r>
  <r>
    <n v="4"/>
    <s v="Margaret"/>
    <n v="10608"/>
    <s v="TOMSP"/>
    <x v="79"/>
    <n v="10608"/>
    <n v="56"/>
    <x v="19"/>
    <x v="314"/>
    <n v="38"/>
    <n v="28"/>
    <n v="1064"/>
  </r>
  <r>
    <n v="4"/>
    <s v="Margaret"/>
    <n v="10584"/>
    <s v="BLONP"/>
    <x v="78"/>
    <n v="10584"/>
    <n v="31"/>
    <x v="0"/>
    <x v="180"/>
    <n v="12.5"/>
    <n v="50"/>
    <n v="625"/>
  </r>
  <r>
    <n v="4"/>
    <s v="Margaret"/>
    <n v="10624"/>
    <s v="THECR"/>
    <x v="84"/>
    <n v="10624"/>
    <n v="28"/>
    <x v="61"/>
    <x v="315"/>
    <n v="45.6"/>
    <n v="10"/>
    <n v="456"/>
  </r>
  <r>
    <n v="4"/>
    <s v="Margaret"/>
    <n v="10624"/>
    <s v="THECR"/>
    <x v="84"/>
    <n v="10624"/>
    <n v="29"/>
    <x v="52"/>
    <x v="315"/>
    <n v="123.79"/>
    <n v="6"/>
    <n v="742.74"/>
  </r>
  <r>
    <n v="4"/>
    <s v="Margaret"/>
    <n v="10624"/>
    <s v="THECR"/>
    <x v="84"/>
    <n v="10624"/>
    <n v="44"/>
    <x v="16"/>
    <x v="315"/>
    <n v="19.45"/>
    <n v="10"/>
    <n v="194.5"/>
  </r>
  <r>
    <n v="4"/>
    <s v="Margaret"/>
    <n v="10830"/>
    <s v="TRADH"/>
    <x v="56"/>
    <n v="10830"/>
    <n v="6"/>
    <x v="24"/>
    <x v="316"/>
    <n v="25"/>
    <n v="6"/>
    <n v="150"/>
  </r>
  <r>
    <n v="4"/>
    <s v="Margaret"/>
    <n v="10830"/>
    <s v="TRADH"/>
    <x v="56"/>
    <n v="10830"/>
    <n v="39"/>
    <x v="34"/>
    <x v="316"/>
    <n v="18"/>
    <n v="28"/>
    <n v="504"/>
  </r>
  <r>
    <n v="4"/>
    <s v="Margaret"/>
    <n v="10830"/>
    <s v="TRADH"/>
    <x v="56"/>
    <n v="10830"/>
    <n v="60"/>
    <x v="37"/>
    <x v="316"/>
    <n v="34"/>
    <n v="30"/>
    <n v="1020"/>
  </r>
  <r>
    <n v="4"/>
    <s v="Margaret"/>
    <n v="10830"/>
    <s v="TRADH"/>
    <x v="56"/>
    <n v="10830"/>
    <n v="68"/>
    <x v="58"/>
    <x v="316"/>
    <n v="12.5"/>
    <n v="24"/>
    <n v="300"/>
  </r>
  <r>
    <n v="4"/>
    <s v="Margaret"/>
    <n v="10767"/>
    <s v="SUPRD"/>
    <x v="14"/>
    <n v="10767"/>
    <n v="42"/>
    <x v="1"/>
    <x v="317"/>
    <n v="14"/>
    <n v="2"/>
    <n v="28"/>
  </r>
  <r>
    <n v="4"/>
    <s v="Margaret"/>
    <n v="10302"/>
    <s v="SUPRD"/>
    <x v="14"/>
    <n v="10302"/>
    <n v="17"/>
    <x v="62"/>
    <x v="318"/>
    <n v="31.2"/>
    <n v="40"/>
    <n v="1248"/>
  </r>
  <r>
    <n v="4"/>
    <s v="Margaret"/>
    <n v="10302"/>
    <s v="SUPRD"/>
    <x v="14"/>
    <n v="10302"/>
    <n v="28"/>
    <x v="61"/>
    <x v="318"/>
    <n v="36.4"/>
    <n v="28"/>
    <n v="1019.1999999999999"/>
  </r>
  <r>
    <n v="4"/>
    <s v="Margaret"/>
    <n v="10302"/>
    <s v="SUPRD"/>
    <x v="14"/>
    <n v="10302"/>
    <n v="43"/>
    <x v="60"/>
    <x v="318"/>
    <n v="36.799999999999997"/>
    <n v="12"/>
    <n v="441.59999999999997"/>
  </r>
  <r>
    <n v="4"/>
    <s v="Margaret"/>
    <n v="10801"/>
    <s v="BOLID"/>
    <x v="87"/>
    <n v="10801"/>
    <n v="17"/>
    <x v="62"/>
    <x v="319"/>
    <n v="39"/>
    <n v="40"/>
    <n v="1560"/>
  </r>
  <r>
    <n v="4"/>
    <s v="Margaret"/>
    <n v="10801"/>
    <s v="BOLID"/>
    <x v="87"/>
    <n v="10801"/>
    <n v="29"/>
    <x v="52"/>
    <x v="319"/>
    <n v="123.79"/>
    <n v="20"/>
    <n v="2475.8000000000002"/>
  </r>
  <r>
    <n v="4"/>
    <s v="Margaret"/>
    <n v="10252"/>
    <s v="SUPRD"/>
    <x v="14"/>
    <n v="10252"/>
    <n v="20"/>
    <x v="31"/>
    <x v="320"/>
    <n v="64.8"/>
    <n v="40"/>
    <n v="2592"/>
  </r>
  <r>
    <n v="4"/>
    <s v="Margaret"/>
    <n v="10252"/>
    <s v="SUPRD"/>
    <x v="14"/>
    <n v="10252"/>
    <n v="33"/>
    <x v="11"/>
    <x v="320"/>
    <n v="2"/>
    <n v="25"/>
    <n v="50"/>
  </r>
  <r>
    <n v="4"/>
    <s v="Margaret"/>
    <n v="10252"/>
    <s v="SUPRD"/>
    <x v="14"/>
    <n v="10252"/>
    <n v="60"/>
    <x v="37"/>
    <x v="320"/>
    <n v="27.2"/>
    <n v="40"/>
    <n v="1088"/>
  </r>
  <r>
    <n v="4"/>
    <s v="Margaret"/>
    <n v="11002"/>
    <s v="SAVEA"/>
    <x v="20"/>
    <n v="11002"/>
    <n v="13"/>
    <x v="29"/>
    <x v="137"/>
    <n v="6"/>
    <n v="56"/>
    <n v="336"/>
  </r>
  <r>
    <n v="4"/>
    <s v="Margaret"/>
    <n v="11002"/>
    <s v="SAVEA"/>
    <x v="20"/>
    <n v="11002"/>
    <n v="35"/>
    <x v="53"/>
    <x v="137"/>
    <n v="18"/>
    <n v="15"/>
    <n v="270"/>
  </r>
  <r>
    <n v="4"/>
    <s v="Margaret"/>
    <n v="11002"/>
    <s v="SAVEA"/>
    <x v="20"/>
    <n v="11002"/>
    <n v="42"/>
    <x v="1"/>
    <x v="137"/>
    <n v="14"/>
    <n v="24"/>
    <n v="336"/>
  </r>
  <r>
    <n v="4"/>
    <s v="Margaret"/>
    <n v="11002"/>
    <s v="SAVEA"/>
    <x v="20"/>
    <n v="11002"/>
    <n v="55"/>
    <x v="36"/>
    <x v="137"/>
    <n v="24"/>
    <n v="40"/>
    <n v="960"/>
  </r>
  <r>
    <n v="4"/>
    <s v="Margaret"/>
    <n v="10511"/>
    <s v="BONAP"/>
    <x v="16"/>
    <n v="10511"/>
    <n v="4"/>
    <x v="23"/>
    <x v="321"/>
    <n v="22"/>
    <n v="50"/>
    <n v="1100"/>
  </r>
  <r>
    <n v="4"/>
    <s v="Margaret"/>
    <n v="10511"/>
    <s v="BONAP"/>
    <x v="16"/>
    <n v="10511"/>
    <n v="7"/>
    <x v="25"/>
    <x v="321"/>
    <n v="30"/>
    <n v="50"/>
    <n v="1500"/>
  </r>
  <r>
    <n v="4"/>
    <s v="Margaret"/>
    <n v="10511"/>
    <s v="BONAP"/>
    <x v="16"/>
    <n v="10511"/>
    <n v="8"/>
    <x v="26"/>
    <x v="321"/>
    <n v="40"/>
    <n v="10"/>
    <n v="400"/>
  </r>
  <r>
    <n v="4"/>
    <s v="Margaret"/>
    <n v="10440"/>
    <s v="SAVEA"/>
    <x v="20"/>
    <n v="10440"/>
    <n v="2"/>
    <x v="8"/>
    <x v="210"/>
    <n v="15.2"/>
    <n v="45"/>
    <n v="684"/>
  </r>
  <r>
    <n v="4"/>
    <s v="Margaret"/>
    <n v="10440"/>
    <s v="SAVEA"/>
    <x v="20"/>
    <n v="10440"/>
    <n v="16"/>
    <x v="4"/>
    <x v="210"/>
    <n v="13.9"/>
    <n v="49"/>
    <n v="681.1"/>
  </r>
  <r>
    <n v="4"/>
    <s v="Margaret"/>
    <n v="10440"/>
    <s v="SAVEA"/>
    <x v="20"/>
    <n v="10440"/>
    <n v="29"/>
    <x v="52"/>
    <x v="210"/>
    <n v="99"/>
    <n v="24"/>
    <n v="2376"/>
  </r>
  <r>
    <n v="4"/>
    <s v="Margaret"/>
    <n v="10440"/>
    <s v="SAVEA"/>
    <x v="20"/>
    <n v="10440"/>
    <n v="61"/>
    <x v="70"/>
    <x v="210"/>
    <n v="22.8"/>
    <n v="90"/>
    <n v="2052"/>
  </r>
  <r>
    <n v="4"/>
    <s v="Margaret"/>
    <n v="10509"/>
    <s v="BLAUS"/>
    <x v="85"/>
    <n v="10509"/>
    <n v="28"/>
    <x v="61"/>
    <x v="322"/>
    <n v="45.6"/>
    <n v="3"/>
    <n v="136.80000000000001"/>
  </r>
  <r>
    <n v="4"/>
    <s v="Margaret"/>
    <n v="10470"/>
    <s v="BONAP"/>
    <x v="16"/>
    <n v="10470"/>
    <n v="18"/>
    <x v="5"/>
    <x v="176"/>
    <n v="50"/>
    <n v="30"/>
    <n v="1500"/>
  </r>
  <r>
    <n v="4"/>
    <s v="Margaret"/>
    <n v="10470"/>
    <s v="BONAP"/>
    <x v="16"/>
    <n v="10470"/>
    <n v="23"/>
    <x v="32"/>
    <x v="176"/>
    <n v="7.2"/>
    <n v="15"/>
    <n v="108"/>
  </r>
  <r>
    <n v="4"/>
    <s v="Margaret"/>
    <n v="10470"/>
    <s v="BONAP"/>
    <x v="16"/>
    <n v="10470"/>
    <n v="64"/>
    <x v="38"/>
    <x v="176"/>
    <n v="26.6"/>
    <n v="8"/>
    <n v="212.8"/>
  </r>
  <r>
    <n v="4"/>
    <s v="Margaret"/>
    <n v="10329"/>
    <s v="SPLIR"/>
    <x v="15"/>
    <n v="10329"/>
    <n v="19"/>
    <x v="47"/>
    <x v="323"/>
    <n v="7.3"/>
    <n v="10"/>
    <n v="73"/>
  </r>
  <r>
    <n v="4"/>
    <s v="Margaret"/>
    <n v="10329"/>
    <s v="SPLIR"/>
    <x v="15"/>
    <n v="10329"/>
    <n v="30"/>
    <x v="18"/>
    <x v="323"/>
    <n v="20.7"/>
    <n v="8"/>
    <n v="165.6"/>
  </r>
  <r>
    <n v="4"/>
    <s v="Margaret"/>
    <n v="10329"/>
    <s v="SPLIR"/>
    <x v="15"/>
    <n v="10329"/>
    <n v="38"/>
    <x v="15"/>
    <x v="323"/>
    <n v="210.8"/>
    <n v="20"/>
    <n v="4216"/>
  </r>
  <r>
    <n v="4"/>
    <s v="Margaret"/>
    <n v="10329"/>
    <s v="SPLIR"/>
    <x v="15"/>
    <n v="10329"/>
    <n v="56"/>
    <x v="19"/>
    <x v="323"/>
    <n v="30.4"/>
    <n v="12"/>
    <n v="364.79999999999995"/>
  </r>
  <r>
    <n v="4"/>
    <s v="Margaret"/>
    <n v="10574"/>
    <s v="TRAIH"/>
    <x v="88"/>
    <n v="10574"/>
    <n v="33"/>
    <x v="11"/>
    <x v="324"/>
    <n v="2.5"/>
    <n v="14"/>
    <n v="35"/>
  </r>
  <r>
    <n v="4"/>
    <s v="Margaret"/>
    <n v="10574"/>
    <s v="TRAIH"/>
    <x v="88"/>
    <n v="10574"/>
    <n v="40"/>
    <x v="46"/>
    <x v="324"/>
    <n v="18.399999999999999"/>
    <n v="2"/>
    <n v="36.799999999999997"/>
  </r>
  <r>
    <n v="4"/>
    <s v="Margaret"/>
    <n v="10574"/>
    <s v="TRAIH"/>
    <x v="88"/>
    <n v="10574"/>
    <n v="62"/>
    <x v="12"/>
    <x v="324"/>
    <n v="49.3"/>
    <n v="10"/>
    <n v="493"/>
  </r>
  <r>
    <n v="4"/>
    <s v="Margaret"/>
    <n v="10574"/>
    <s v="TRAIH"/>
    <x v="88"/>
    <n v="10574"/>
    <n v="64"/>
    <x v="38"/>
    <x v="324"/>
    <n v="33.25"/>
    <n v="6"/>
    <n v="199.5"/>
  </r>
  <r>
    <n v="4"/>
    <s v="Margaret"/>
    <n v="10417"/>
    <s v="SIMOB"/>
    <x v="74"/>
    <n v="10417"/>
    <n v="38"/>
    <x v="15"/>
    <x v="325"/>
    <n v="210.8"/>
    <n v="50"/>
    <n v="10540"/>
  </r>
  <r>
    <n v="4"/>
    <s v="Margaret"/>
    <n v="10417"/>
    <s v="SIMOB"/>
    <x v="74"/>
    <n v="10417"/>
    <n v="46"/>
    <x v="6"/>
    <x v="325"/>
    <n v="9.6"/>
    <n v="2"/>
    <n v="19.2"/>
  </r>
  <r>
    <n v="4"/>
    <s v="Margaret"/>
    <n v="10417"/>
    <s v="SIMOB"/>
    <x v="74"/>
    <n v="10417"/>
    <n v="68"/>
    <x v="58"/>
    <x v="325"/>
    <n v="10"/>
    <n v="36"/>
    <n v="360"/>
  </r>
  <r>
    <n v="4"/>
    <s v="Margaret"/>
    <n v="10417"/>
    <s v="SIMOB"/>
    <x v="74"/>
    <n v="10417"/>
    <n v="77"/>
    <x v="42"/>
    <x v="325"/>
    <n v="10.4"/>
    <n v="35"/>
    <n v="364"/>
  </r>
  <r>
    <n v="4"/>
    <s v="Margaret"/>
    <n v="10755"/>
    <s v="BONAP"/>
    <x v="16"/>
    <n v="10755"/>
    <n v="47"/>
    <x v="68"/>
    <x v="326"/>
    <n v="9.5"/>
    <n v="30"/>
    <n v="285"/>
  </r>
  <r>
    <n v="4"/>
    <s v="Margaret"/>
    <n v="10755"/>
    <s v="BONAP"/>
    <x v="16"/>
    <n v="10755"/>
    <n v="56"/>
    <x v="19"/>
    <x v="326"/>
    <n v="38"/>
    <n v="30"/>
    <n v="1140"/>
  </r>
  <r>
    <n v="4"/>
    <s v="Margaret"/>
    <n v="10755"/>
    <s v="BONAP"/>
    <x v="16"/>
    <n v="10755"/>
    <n v="57"/>
    <x v="44"/>
    <x v="326"/>
    <n v="19.5"/>
    <n v="14"/>
    <n v="273"/>
  </r>
  <r>
    <n v="4"/>
    <s v="Margaret"/>
    <n v="10755"/>
    <s v="BONAP"/>
    <x v="16"/>
    <n v="10755"/>
    <n v="69"/>
    <x v="13"/>
    <x v="326"/>
    <n v="36"/>
    <n v="25"/>
    <n v="900"/>
  </r>
  <r>
    <n v="4"/>
    <s v="Margaret"/>
    <n v="11076"/>
    <s v="BONAP"/>
    <x v="16"/>
    <n v="11076"/>
    <n v="6"/>
    <x v="24"/>
    <x v="14"/>
    <n v="25"/>
    <n v="20"/>
    <n v="500"/>
  </r>
  <r>
    <n v="4"/>
    <s v="Margaret"/>
    <n v="11076"/>
    <s v="BONAP"/>
    <x v="16"/>
    <n v="11076"/>
    <n v="14"/>
    <x v="30"/>
    <x v="14"/>
    <n v="23.25"/>
    <n v="20"/>
    <n v="465"/>
  </r>
  <r>
    <n v="4"/>
    <s v="Margaret"/>
    <n v="11076"/>
    <s v="BONAP"/>
    <x v="16"/>
    <n v="11076"/>
    <n v="19"/>
    <x v="47"/>
    <x v="14"/>
    <n v="9.1999999999999993"/>
    <n v="10"/>
    <n v="92"/>
  </r>
  <r>
    <n v="4"/>
    <s v="Margaret"/>
    <n v="10802"/>
    <s v="SIMOB"/>
    <x v="74"/>
    <n v="10802"/>
    <n v="30"/>
    <x v="18"/>
    <x v="319"/>
    <n v="25.89"/>
    <n v="25"/>
    <n v="647.25"/>
  </r>
  <r>
    <n v="4"/>
    <s v="Margaret"/>
    <n v="10802"/>
    <s v="SIMOB"/>
    <x v="74"/>
    <n v="10802"/>
    <n v="51"/>
    <x v="3"/>
    <x v="319"/>
    <n v="53"/>
    <n v="30"/>
    <n v="1590"/>
  </r>
  <r>
    <n v="4"/>
    <s v="Margaret"/>
    <n v="10802"/>
    <s v="SIMOB"/>
    <x v="74"/>
    <n v="10802"/>
    <n v="55"/>
    <x v="36"/>
    <x v="319"/>
    <n v="24"/>
    <n v="60"/>
    <n v="1440"/>
  </r>
  <r>
    <n v="4"/>
    <s v="Margaret"/>
    <n v="10802"/>
    <s v="SIMOB"/>
    <x v="74"/>
    <n v="10802"/>
    <n v="62"/>
    <x v="12"/>
    <x v="319"/>
    <n v="49.3"/>
    <n v="5"/>
    <n v="246.5"/>
  </r>
  <r>
    <n v="4"/>
    <s v="Margaret"/>
    <n v="10688"/>
    <s v="VAFFE"/>
    <x v="60"/>
    <n v="10688"/>
    <n v="10"/>
    <x v="27"/>
    <x v="91"/>
    <n v="31"/>
    <n v="18"/>
    <n v="558"/>
  </r>
  <r>
    <n v="4"/>
    <s v="Margaret"/>
    <n v="10688"/>
    <s v="VAFFE"/>
    <x v="60"/>
    <n v="10688"/>
    <n v="28"/>
    <x v="61"/>
    <x v="91"/>
    <n v="45.6"/>
    <n v="60"/>
    <n v="2736"/>
  </r>
  <r>
    <n v="4"/>
    <s v="Margaret"/>
    <n v="10688"/>
    <s v="VAFFE"/>
    <x v="60"/>
    <n v="10688"/>
    <n v="34"/>
    <x v="74"/>
    <x v="91"/>
    <n v="14"/>
    <n v="14"/>
    <n v="196"/>
  </r>
  <r>
    <n v="4"/>
    <s v="Margaret"/>
    <n v="10431"/>
    <s v="BOTTM"/>
    <x v="18"/>
    <n v="10431"/>
    <n v="17"/>
    <x v="62"/>
    <x v="327"/>
    <n v="31.2"/>
    <n v="50"/>
    <n v="1560"/>
  </r>
  <r>
    <n v="4"/>
    <s v="Margaret"/>
    <n v="10431"/>
    <s v="BOTTM"/>
    <x v="18"/>
    <n v="10431"/>
    <n v="40"/>
    <x v="46"/>
    <x v="327"/>
    <n v="14.7"/>
    <n v="50"/>
    <n v="735"/>
  </r>
  <r>
    <n v="4"/>
    <s v="Margaret"/>
    <n v="10431"/>
    <s v="BOTTM"/>
    <x v="18"/>
    <n v="10431"/>
    <n v="47"/>
    <x v="68"/>
    <x v="327"/>
    <n v="7.6"/>
    <n v="30"/>
    <n v="228"/>
  </r>
  <r>
    <n v="4"/>
    <s v="Margaret"/>
    <n v="10389"/>
    <s v="BOTTM"/>
    <x v="18"/>
    <n v="10389"/>
    <n v="10"/>
    <x v="27"/>
    <x v="328"/>
    <n v="24.8"/>
    <n v="16"/>
    <n v="396.8"/>
  </r>
  <r>
    <n v="4"/>
    <s v="Margaret"/>
    <n v="10389"/>
    <s v="BOTTM"/>
    <x v="18"/>
    <n v="10389"/>
    <n v="55"/>
    <x v="36"/>
    <x v="328"/>
    <n v="19.2"/>
    <n v="15"/>
    <n v="288"/>
  </r>
  <r>
    <n v="4"/>
    <s v="Margaret"/>
    <n v="10389"/>
    <s v="BOTTM"/>
    <x v="18"/>
    <n v="10389"/>
    <n v="62"/>
    <x v="12"/>
    <x v="328"/>
    <n v="39.4"/>
    <n v="20"/>
    <n v="788"/>
  </r>
  <r>
    <n v="4"/>
    <s v="Margaret"/>
    <n v="10389"/>
    <s v="BOTTM"/>
    <x v="18"/>
    <n v="10389"/>
    <n v="70"/>
    <x v="48"/>
    <x v="328"/>
    <n v="12"/>
    <n v="30"/>
    <n v="360"/>
  </r>
  <r>
    <n v="4"/>
    <s v="Margaret"/>
    <n v="10726"/>
    <s v="EASTC"/>
    <x v="6"/>
    <n v="10726"/>
    <n v="4"/>
    <x v="23"/>
    <x v="130"/>
    <n v="22"/>
    <n v="25"/>
    <n v="550"/>
  </r>
  <r>
    <n v="4"/>
    <s v="Margaret"/>
    <n v="10726"/>
    <s v="EASTC"/>
    <x v="6"/>
    <n v="10726"/>
    <n v="11"/>
    <x v="55"/>
    <x v="130"/>
    <n v="21"/>
    <n v="5"/>
    <n v="105"/>
  </r>
  <r>
    <n v="4"/>
    <s v="Margaret"/>
    <n v="10326"/>
    <s v="BOLID"/>
    <x v="87"/>
    <n v="10326"/>
    <n v="4"/>
    <x v="23"/>
    <x v="329"/>
    <n v="17.600000000000001"/>
    <n v="24"/>
    <n v="422.40000000000003"/>
  </r>
  <r>
    <n v="4"/>
    <s v="Margaret"/>
    <n v="10326"/>
    <s v="BOLID"/>
    <x v="87"/>
    <n v="10326"/>
    <n v="57"/>
    <x v="44"/>
    <x v="329"/>
    <n v="15.6"/>
    <n v="16"/>
    <n v="249.6"/>
  </r>
  <r>
    <n v="4"/>
    <s v="Margaret"/>
    <n v="10326"/>
    <s v="BOLID"/>
    <x v="87"/>
    <n v="10326"/>
    <n v="75"/>
    <x v="41"/>
    <x v="329"/>
    <n v="6.2"/>
    <n v="50"/>
    <n v="310"/>
  </r>
  <r>
    <n v="4"/>
    <s v="Margaret"/>
    <n v="10260"/>
    <s v="OTTIK"/>
    <x v="44"/>
    <n v="10260"/>
    <n v="41"/>
    <x v="7"/>
    <x v="308"/>
    <n v="7.7"/>
    <n v="16"/>
    <n v="123.2"/>
  </r>
  <r>
    <n v="4"/>
    <s v="Margaret"/>
    <n v="10260"/>
    <s v="OTTIK"/>
    <x v="44"/>
    <n v="10260"/>
    <n v="57"/>
    <x v="44"/>
    <x v="308"/>
    <n v="15.6"/>
    <n v="50"/>
    <n v="780"/>
  </r>
  <r>
    <n v="4"/>
    <s v="Margaret"/>
    <n v="10260"/>
    <s v="OTTIK"/>
    <x v="44"/>
    <n v="10260"/>
    <n v="62"/>
    <x v="12"/>
    <x v="308"/>
    <n v="39.4"/>
    <n v="15"/>
    <n v="591"/>
  </r>
  <r>
    <n v="4"/>
    <s v="Margaret"/>
    <n v="10260"/>
    <s v="OTTIK"/>
    <x v="44"/>
    <n v="10260"/>
    <n v="70"/>
    <x v="48"/>
    <x v="308"/>
    <n v="12"/>
    <n v="21"/>
    <n v="252"/>
  </r>
  <r>
    <n v="4"/>
    <s v="Margaret"/>
    <n v="10807"/>
    <s v="FRANS"/>
    <x v="38"/>
    <n v="10807"/>
    <n v="40"/>
    <x v="46"/>
    <x v="267"/>
    <n v="18.399999999999999"/>
    <n v="1"/>
    <n v="18.399999999999999"/>
  </r>
  <r>
    <n v="4"/>
    <s v="Margaret"/>
    <n v="10980"/>
    <s v="FOLKO"/>
    <x v="41"/>
    <n v="10980"/>
    <n v="75"/>
    <x v="41"/>
    <x v="57"/>
    <n v="7.75"/>
    <n v="40"/>
    <n v="310"/>
  </r>
  <r>
    <n v="4"/>
    <s v="Margaret"/>
    <n v="10774"/>
    <s v="FOLKO"/>
    <x v="41"/>
    <n v="10774"/>
    <n v="31"/>
    <x v="0"/>
    <x v="56"/>
    <n v="12.5"/>
    <n v="2"/>
    <n v="25"/>
  </r>
  <r>
    <n v="4"/>
    <s v="Margaret"/>
    <n v="10774"/>
    <s v="FOLKO"/>
    <x v="41"/>
    <n v="10774"/>
    <n v="66"/>
    <x v="39"/>
    <x v="56"/>
    <n v="17"/>
    <n v="50"/>
    <n v="850"/>
  </r>
  <r>
    <n v="4"/>
    <s v="Margaret"/>
    <n v="10294"/>
    <s v="RATTC"/>
    <x v="7"/>
    <n v="10294"/>
    <n v="1"/>
    <x v="45"/>
    <x v="330"/>
    <n v="14.4"/>
    <n v="18"/>
    <n v="259.2"/>
  </r>
  <r>
    <n v="4"/>
    <s v="Margaret"/>
    <n v="10294"/>
    <s v="RATTC"/>
    <x v="7"/>
    <n v="10294"/>
    <n v="17"/>
    <x v="62"/>
    <x v="330"/>
    <n v="31.2"/>
    <n v="15"/>
    <n v="468"/>
  </r>
  <r>
    <n v="4"/>
    <s v="Margaret"/>
    <n v="10294"/>
    <s v="RATTC"/>
    <x v="7"/>
    <n v="10294"/>
    <n v="43"/>
    <x v="60"/>
    <x v="330"/>
    <n v="36.799999999999997"/>
    <n v="15"/>
    <n v="552"/>
  </r>
  <r>
    <n v="4"/>
    <s v="Margaret"/>
    <n v="10294"/>
    <s v="RATTC"/>
    <x v="7"/>
    <n v="10294"/>
    <n v="60"/>
    <x v="37"/>
    <x v="330"/>
    <n v="27.2"/>
    <n v="21"/>
    <n v="571.19999999999993"/>
  </r>
  <r>
    <n v="4"/>
    <s v="Margaret"/>
    <n v="10294"/>
    <s v="RATTC"/>
    <x v="7"/>
    <n v="10294"/>
    <n v="75"/>
    <x v="41"/>
    <x v="330"/>
    <n v="6.2"/>
    <n v="6"/>
    <n v="37.200000000000003"/>
  </r>
  <r>
    <n v="4"/>
    <s v="Margaret"/>
    <n v="10288"/>
    <s v="REGGC"/>
    <x v="4"/>
    <n v="10288"/>
    <n v="54"/>
    <x v="20"/>
    <x v="331"/>
    <n v="5.9"/>
    <n v="10"/>
    <n v="59"/>
  </r>
  <r>
    <n v="4"/>
    <s v="Margaret"/>
    <n v="10288"/>
    <s v="REGGC"/>
    <x v="4"/>
    <n v="10288"/>
    <n v="68"/>
    <x v="58"/>
    <x v="331"/>
    <n v="10"/>
    <n v="3"/>
    <n v="30"/>
  </r>
  <r>
    <n v="4"/>
    <s v="Margaret"/>
    <n v="10464"/>
    <s v="FURIB"/>
    <x v="48"/>
    <n v="10464"/>
    <n v="4"/>
    <x v="23"/>
    <x v="332"/>
    <n v="17.600000000000001"/>
    <n v="16"/>
    <n v="281.60000000000002"/>
  </r>
  <r>
    <n v="4"/>
    <s v="Margaret"/>
    <n v="10464"/>
    <s v="FURIB"/>
    <x v="48"/>
    <n v="10464"/>
    <n v="43"/>
    <x v="60"/>
    <x v="332"/>
    <n v="36.799999999999997"/>
    <n v="3"/>
    <n v="110.39999999999999"/>
  </r>
  <r>
    <n v="4"/>
    <s v="Margaret"/>
    <n v="10464"/>
    <s v="FURIB"/>
    <x v="48"/>
    <n v="10464"/>
    <n v="56"/>
    <x v="19"/>
    <x v="332"/>
    <n v="30.4"/>
    <n v="30"/>
    <n v="912"/>
  </r>
  <r>
    <n v="4"/>
    <s v="Margaret"/>
    <n v="10464"/>
    <s v="FURIB"/>
    <x v="48"/>
    <n v="10464"/>
    <n v="60"/>
    <x v="37"/>
    <x v="332"/>
    <n v="27.2"/>
    <n v="20"/>
    <n v="544"/>
  </r>
  <r>
    <n v="4"/>
    <s v="Margaret"/>
    <n v="10427"/>
    <s v="PICCO"/>
    <x v="66"/>
    <n v="10427"/>
    <n v="14"/>
    <x v="30"/>
    <x v="277"/>
    <n v="18.600000000000001"/>
    <n v="35"/>
    <n v="651"/>
  </r>
  <r>
    <n v="4"/>
    <s v="Margaret"/>
    <n v="10337"/>
    <s v="FRANK"/>
    <x v="42"/>
    <n v="10337"/>
    <n v="23"/>
    <x v="32"/>
    <x v="333"/>
    <n v="7.2"/>
    <n v="40"/>
    <n v="288"/>
  </r>
  <r>
    <n v="4"/>
    <s v="Margaret"/>
    <n v="10337"/>
    <s v="FRANK"/>
    <x v="42"/>
    <n v="10337"/>
    <n v="26"/>
    <x v="9"/>
    <x v="333"/>
    <n v="24.9"/>
    <n v="24"/>
    <n v="597.59999999999991"/>
  </r>
  <r>
    <n v="4"/>
    <s v="Margaret"/>
    <n v="10337"/>
    <s v="FRANK"/>
    <x v="42"/>
    <n v="10337"/>
    <n v="36"/>
    <x v="59"/>
    <x v="333"/>
    <n v="15.2"/>
    <n v="20"/>
    <n v="304"/>
  </r>
  <r>
    <n v="4"/>
    <s v="Margaret"/>
    <n v="10337"/>
    <s v="FRANK"/>
    <x v="42"/>
    <n v="10337"/>
    <n v="37"/>
    <x v="76"/>
    <x v="333"/>
    <n v="20.8"/>
    <n v="28"/>
    <n v="582.4"/>
  </r>
  <r>
    <n v="4"/>
    <s v="Margaret"/>
    <n v="10337"/>
    <s v="FRANK"/>
    <x v="42"/>
    <n v="10337"/>
    <n v="72"/>
    <x v="57"/>
    <x v="333"/>
    <n v="27.8"/>
    <n v="25"/>
    <n v="695"/>
  </r>
  <r>
    <n v="4"/>
    <s v="Margaret"/>
    <n v="10526"/>
    <s v="WARTH"/>
    <x v="62"/>
    <n v="10526"/>
    <n v="1"/>
    <x v="45"/>
    <x v="334"/>
    <n v="18"/>
    <n v="8"/>
    <n v="144"/>
  </r>
  <r>
    <n v="4"/>
    <s v="Margaret"/>
    <n v="10526"/>
    <s v="WARTH"/>
    <x v="62"/>
    <n v="10526"/>
    <n v="13"/>
    <x v="29"/>
    <x v="334"/>
    <n v="6"/>
    <n v="10"/>
    <n v="60"/>
  </r>
  <r>
    <n v="4"/>
    <s v="Margaret"/>
    <n v="10526"/>
    <s v="WARTH"/>
    <x v="62"/>
    <n v="10526"/>
    <n v="56"/>
    <x v="19"/>
    <x v="334"/>
    <n v="38"/>
    <n v="30"/>
    <n v="1140"/>
  </r>
  <r>
    <n v="4"/>
    <s v="Margaret"/>
    <n v="10920"/>
    <s v="AROUT"/>
    <x v="61"/>
    <n v="10920"/>
    <n v="50"/>
    <x v="71"/>
    <x v="103"/>
    <n v="16.25"/>
    <n v="24"/>
    <n v="390"/>
  </r>
  <r>
    <n v="4"/>
    <s v="Margaret"/>
    <n v="10760"/>
    <s v="MAISD"/>
    <x v="80"/>
    <n v="10760"/>
    <n v="25"/>
    <x v="63"/>
    <x v="335"/>
    <n v="14"/>
    <n v="12"/>
    <n v="168"/>
  </r>
  <r>
    <n v="4"/>
    <s v="Margaret"/>
    <n v="10760"/>
    <s v="MAISD"/>
    <x v="80"/>
    <n v="10760"/>
    <n v="27"/>
    <x v="21"/>
    <x v="335"/>
    <n v="43.9"/>
    <n v="40"/>
    <n v="1756"/>
  </r>
  <r>
    <n v="4"/>
    <s v="Margaret"/>
    <n v="10760"/>
    <s v="MAISD"/>
    <x v="80"/>
    <n v="10760"/>
    <n v="43"/>
    <x v="60"/>
    <x v="335"/>
    <n v="46"/>
    <n v="30"/>
    <n v="1380"/>
  </r>
  <r>
    <n v="4"/>
    <s v="Margaret"/>
    <n v="10766"/>
    <s v="OTTIK"/>
    <x v="44"/>
    <n v="10766"/>
    <n v="2"/>
    <x v="8"/>
    <x v="317"/>
    <n v="19"/>
    <n v="40"/>
    <n v="760"/>
  </r>
  <r>
    <n v="4"/>
    <s v="Margaret"/>
    <n v="10766"/>
    <s v="OTTIK"/>
    <x v="44"/>
    <n v="10766"/>
    <n v="7"/>
    <x v="25"/>
    <x v="317"/>
    <n v="30"/>
    <n v="35"/>
    <n v="1050"/>
  </r>
  <r>
    <n v="4"/>
    <s v="Margaret"/>
    <n v="10766"/>
    <s v="OTTIK"/>
    <x v="44"/>
    <n v="10766"/>
    <n v="68"/>
    <x v="58"/>
    <x v="317"/>
    <n v="12.5"/>
    <n v="40"/>
    <n v="500"/>
  </r>
  <r>
    <n v="4"/>
    <s v="Margaret"/>
    <n v="10448"/>
    <s v="RANCH"/>
    <x v="9"/>
    <n v="10448"/>
    <n v="26"/>
    <x v="9"/>
    <x v="336"/>
    <n v="24.9"/>
    <n v="6"/>
    <n v="149.39999999999998"/>
  </r>
  <r>
    <n v="4"/>
    <s v="Margaret"/>
    <n v="10448"/>
    <s v="RANCH"/>
    <x v="9"/>
    <n v="10448"/>
    <n v="40"/>
    <x v="46"/>
    <x v="336"/>
    <n v="14.7"/>
    <n v="20"/>
    <n v="294"/>
  </r>
  <r>
    <n v="4"/>
    <s v="Margaret"/>
    <n v="10554"/>
    <s v="OTTIK"/>
    <x v="44"/>
    <n v="10554"/>
    <n v="16"/>
    <x v="4"/>
    <x v="136"/>
    <n v="17.45"/>
    <n v="30"/>
    <n v="523.5"/>
  </r>
  <r>
    <n v="4"/>
    <s v="Margaret"/>
    <n v="10554"/>
    <s v="OTTIK"/>
    <x v="44"/>
    <n v="10554"/>
    <n v="23"/>
    <x v="32"/>
    <x v="136"/>
    <n v="9"/>
    <n v="20"/>
    <n v="180"/>
  </r>
  <r>
    <n v="4"/>
    <s v="Margaret"/>
    <n v="10554"/>
    <s v="OTTIK"/>
    <x v="44"/>
    <n v="10554"/>
    <n v="62"/>
    <x v="12"/>
    <x v="136"/>
    <n v="49.3"/>
    <n v="20"/>
    <n v="986"/>
  </r>
  <r>
    <n v="4"/>
    <s v="Margaret"/>
    <n v="10554"/>
    <s v="OTTIK"/>
    <x v="44"/>
    <n v="10554"/>
    <n v="77"/>
    <x v="42"/>
    <x v="136"/>
    <n v="13"/>
    <n v="10"/>
    <n v="130"/>
  </r>
  <r>
    <n v="4"/>
    <s v="Margaret"/>
    <n v="10580"/>
    <s v="OTTIK"/>
    <x v="44"/>
    <n v="10580"/>
    <n v="14"/>
    <x v="30"/>
    <x v="183"/>
    <n v="23.25"/>
    <n v="15"/>
    <n v="348.75"/>
  </r>
  <r>
    <n v="4"/>
    <s v="Margaret"/>
    <n v="10580"/>
    <s v="OTTIK"/>
    <x v="44"/>
    <n v="10580"/>
    <n v="41"/>
    <x v="7"/>
    <x v="183"/>
    <n v="9.65"/>
    <n v="9"/>
    <n v="86.850000000000009"/>
  </r>
  <r>
    <n v="4"/>
    <s v="Margaret"/>
    <n v="10580"/>
    <s v="OTTIK"/>
    <x v="44"/>
    <n v="10580"/>
    <n v="65"/>
    <x v="17"/>
    <x v="183"/>
    <n v="21.05"/>
    <n v="30"/>
    <n v="631.5"/>
  </r>
  <r>
    <n v="4"/>
    <s v="Margaret"/>
    <n v="10267"/>
    <s v="FRANK"/>
    <x v="42"/>
    <n v="10267"/>
    <n v="40"/>
    <x v="46"/>
    <x v="337"/>
    <n v="14.7"/>
    <n v="50"/>
    <n v="735"/>
  </r>
  <r>
    <n v="4"/>
    <s v="Margaret"/>
    <n v="10267"/>
    <s v="FRANK"/>
    <x v="42"/>
    <n v="10267"/>
    <n v="59"/>
    <x v="56"/>
    <x v="337"/>
    <n v="44"/>
    <n v="70"/>
    <n v="3080"/>
  </r>
  <r>
    <n v="4"/>
    <s v="Margaret"/>
    <n v="10267"/>
    <s v="FRANK"/>
    <x v="42"/>
    <n v="10267"/>
    <n v="76"/>
    <x v="49"/>
    <x v="337"/>
    <n v="14.4"/>
    <n v="15"/>
    <n v="216"/>
  </r>
  <r>
    <n v="4"/>
    <s v="Margaret"/>
    <n v="10670"/>
    <s v="FRANK"/>
    <x v="42"/>
    <n v="10670"/>
    <n v="23"/>
    <x v="32"/>
    <x v="338"/>
    <n v="9"/>
    <n v="32"/>
    <n v="288"/>
  </r>
  <r>
    <n v="4"/>
    <s v="Margaret"/>
    <n v="10670"/>
    <s v="FRANK"/>
    <x v="42"/>
    <n v="10670"/>
    <n v="46"/>
    <x v="6"/>
    <x v="338"/>
    <n v="12"/>
    <n v="60"/>
    <n v="720"/>
  </r>
  <r>
    <n v="4"/>
    <s v="Margaret"/>
    <n v="10670"/>
    <s v="FRANK"/>
    <x v="42"/>
    <n v="10670"/>
    <n v="67"/>
    <x v="72"/>
    <x v="338"/>
    <n v="14"/>
    <n v="25"/>
    <n v="350"/>
  </r>
  <r>
    <n v="4"/>
    <s v="Margaret"/>
    <n v="10670"/>
    <s v="FRANK"/>
    <x v="42"/>
    <n v="10670"/>
    <n v="73"/>
    <x v="40"/>
    <x v="338"/>
    <n v="15"/>
    <n v="50"/>
    <n v="750"/>
  </r>
  <r>
    <n v="4"/>
    <s v="Margaret"/>
    <n v="10670"/>
    <s v="FRANK"/>
    <x v="42"/>
    <n v="10670"/>
    <n v="75"/>
    <x v="41"/>
    <x v="338"/>
    <n v="7.75"/>
    <n v="25"/>
    <n v="193.75"/>
  </r>
  <r>
    <n v="4"/>
    <s v="Margaret"/>
    <n v="10590"/>
    <s v="MEREP"/>
    <x v="47"/>
    <n v="10590"/>
    <n v="1"/>
    <x v="45"/>
    <x v="100"/>
    <n v="18"/>
    <n v="20"/>
    <n v="360"/>
  </r>
  <r>
    <n v="4"/>
    <s v="Margaret"/>
    <n v="10590"/>
    <s v="MEREP"/>
    <x v="47"/>
    <n v="10590"/>
    <n v="77"/>
    <x v="42"/>
    <x v="100"/>
    <n v="13"/>
    <n v="60"/>
    <n v="780"/>
  </r>
  <r>
    <n v="4"/>
    <s v="Margaret"/>
    <n v="10535"/>
    <s v="ANTON"/>
    <x v="64"/>
    <n v="10535"/>
    <n v="11"/>
    <x v="55"/>
    <x v="339"/>
    <n v="21"/>
    <n v="50"/>
    <n v="1050"/>
  </r>
  <r>
    <n v="4"/>
    <s v="Margaret"/>
    <n v="10535"/>
    <s v="ANTON"/>
    <x v="64"/>
    <n v="10535"/>
    <n v="40"/>
    <x v="46"/>
    <x v="339"/>
    <n v="18.399999999999999"/>
    <n v="10"/>
    <n v="184"/>
  </r>
  <r>
    <n v="4"/>
    <s v="Margaret"/>
    <n v="10535"/>
    <s v="ANTON"/>
    <x v="64"/>
    <n v="10535"/>
    <n v="57"/>
    <x v="44"/>
    <x v="339"/>
    <n v="19.5"/>
    <n v="5"/>
    <n v="97.5"/>
  </r>
  <r>
    <n v="4"/>
    <s v="Margaret"/>
    <n v="10535"/>
    <s v="ANTON"/>
    <x v="64"/>
    <n v="10535"/>
    <n v="59"/>
    <x v="56"/>
    <x v="339"/>
    <n v="55"/>
    <n v="15"/>
    <n v="825"/>
  </r>
  <r>
    <n v="4"/>
    <s v="Margaret"/>
    <n v="10338"/>
    <s v="OLDWO"/>
    <x v="52"/>
    <n v="10338"/>
    <n v="17"/>
    <x v="62"/>
    <x v="340"/>
    <n v="31.2"/>
    <n v="20"/>
    <n v="624"/>
  </r>
  <r>
    <n v="4"/>
    <s v="Margaret"/>
    <n v="10338"/>
    <s v="OLDWO"/>
    <x v="52"/>
    <n v="10338"/>
    <n v="30"/>
    <x v="18"/>
    <x v="340"/>
    <n v="20.7"/>
    <n v="15"/>
    <n v="310.5"/>
  </r>
  <r>
    <n v="4"/>
    <s v="Margaret"/>
    <n v="10898"/>
    <s v="OCEAN"/>
    <x v="82"/>
    <n v="10898"/>
    <n v="13"/>
    <x v="29"/>
    <x v="108"/>
    <n v="6"/>
    <n v="5"/>
    <n v="30"/>
  </r>
  <r>
    <n v="4"/>
    <s v="Margaret"/>
    <n v="10945"/>
    <s v="MORGK"/>
    <x v="77"/>
    <n v="10945"/>
    <n v="13"/>
    <x v="29"/>
    <x v="97"/>
    <n v="6"/>
    <n v="20"/>
    <n v="120"/>
  </r>
  <r>
    <n v="4"/>
    <s v="Margaret"/>
    <n v="10945"/>
    <s v="MORGK"/>
    <x v="77"/>
    <n v="10945"/>
    <n v="31"/>
    <x v="0"/>
    <x v="97"/>
    <n v="12.5"/>
    <n v="10"/>
    <n v="125"/>
  </r>
  <r>
    <n v="4"/>
    <s v="Margaret"/>
    <n v="10803"/>
    <s v="WELLI"/>
    <x v="63"/>
    <n v="10803"/>
    <n v="19"/>
    <x v="47"/>
    <x v="169"/>
    <n v="9.1999999999999993"/>
    <n v="24"/>
    <n v="220.79999999999998"/>
  </r>
  <r>
    <n v="4"/>
    <s v="Margaret"/>
    <n v="10803"/>
    <s v="WELLI"/>
    <x v="63"/>
    <n v="10803"/>
    <n v="25"/>
    <x v="63"/>
    <x v="169"/>
    <n v="14"/>
    <n v="15"/>
    <n v="210"/>
  </r>
  <r>
    <n v="4"/>
    <s v="Margaret"/>
    <n v="10803"/>
    <s v="WELLI"/>
    <x v="63"/>
    <n v="10803"/>
    <n v="59"/>
    <x v="56"/>
    <x v="169"/>
    <n v="55"/>
    <n v="15"/>
    <n v="825"/>
  </r>
  <r>
    <n v="4"/>
    <s v="Margaret"/>
    <n v="11026"/>
    <s v="FRANS"/>
    <x v="38"/>
    <n v="11026"/>
    <n v="18"/>
    <x v="5"/>
    <x v="309"/>
    <n v="62.5"/>
    <n v="8"/>
    <n v="500"/>
  </r>
  <r>
    <n v="4"/>
    <s v="Margaret"/>
    <n v="11026"/>
    <s v="FRANS"/>
    <x v="38"/>
    <n v="11026"/>
    <n v="51"/>
    <x v="3"/>
    <x v="309"/>
    <n v="53"/>
    <n v="10"/>
    <n v="530"/>
  </r>
  <r>
    <n v="4"/>
    <s v="Margaret"/>
    <n v="10707"/>
    <s v="AROUT"/>
    <x v="61"/>
    <n v="10707"/>
    <n v="55"/>
    <x v="36"/>
    <x v="341"/>
    <n v="24"/>
    <n v="21"/>
    <n v="504"/>
  </r>
  <r>
    <n v="4"/>
    <s v="Margaret"/>
    <n v="10707"/>
    <s v="AROUT"/>
    <x v="61"/>
    <n v="10707"/>
    <n v="57"/>
    <x v="44"/>
    <x v="341"/>
    <n v="19.5"/>
    <n v="40"/>
    <n v="780"/>
  </r>
  <r>
    <n v="4"/>
    <s v="Margaret"/>
    <n v="10707"/>
    <s v="AROUT"/>
    <x v="61"/>
    <n v="10707"/>
    <n v="70"/>
    <x v="48"/>
    <x v="341"/>
    <n v="15"/>
    <n v="28"/>
    <n v="420"/>
  </r>
  <r>
    <n v="4"/>
    <s v="Margaret"/>
    <n v="10382"/>
    <s v="ERNSH"/>
    <x v="0"/>
    <n v="10382"/>
    <n v="5"/>
    <x v="64"/>
    <x v="342"/>
    <n v="17"/>
    <n v="32"/>
    <n v="544"/>
  </r>
  <r>
    <n v="4"/>
    <s v="Margaret"/>
    <n v="10382"/>
    <s v="ERNSH"/>
    <x v="0"/>
    <n v="10382"/>
    <n v="18"/>
    <x v="5"/>
    <x v="342"/>
    <n v="50"/>
    <n v="9"/>
    <n v="450"/>
  </r>
  <r>
    <n v="4"/>
    <s v="Margaret"/>
    <n v="10382"/>
    <s v="ERNSH"/>
    <x v="0"/>
    <n v="10382"/>
    <n v="29"/>
    <x v="52"/>
    <x v="342"/>
    <n v="99"/>
    <n v="14"/>
    <n v="1386"/>
  </r>
  <r>
    <n v="4"/>
    <s v="Margaret"/>
    <n v="10382"/>
    <s v="ERNSH"/>
    <x v="0"/>
    <n v="10382"/>
    <n v="33"/>
    <x v="11"/>
    <x v="342"/>
    <n v="2"/>
    <n v="60"/>
    <n v="120"/>
  </r>
  <r>
    <n v="4"/>
    <s v="Margaret"/>
    <n v="10382"/>
    <s v="ERNSH"/>
    <x v="0"/>
    <n v="10382"/>
    <n v="74"/>
    <x v="67"/>
    <x v="342"/>
    <n v="8"/>
    <n v="50"/>
    <n v="400"/>
  </r>
  <r>
    <n v="4"/>
    <s v="Margaret"/>
    <n v="10403"/>
    <s v="ERNSH"/>
    <x v="0"/>
    <n v="10403"/>
    <n v="16"/>
    <x v="4"/>
    <x v="172"/>
    <n v="13.9"/>
    <n v="21"/>
    <n v="291.90000000000003"/>
  </r>
  <r>
    <n v="4"/>
    <s v="Margaret"/>
    <n v="10403"/>
    <s v="ERNSH"/>
    <x v="0"/>
    <n v="10403"/>
    <n v="48"/>
    <x v="69"/>
    <x v="172"/>
    <n v="10.199999999999999"/>
    <n v="70"/>
    <n v="714"/>
  </r>
  <r>
    <n v="4"/>
    <s v="Margaret"/>
    <n v="11072"/>
    <s v="ERNSH"/>
    <x v="0"/>
    <n v="11072"/>
    <n v="2"/>
    <x v="8"/>
    <x v="47"/>
    <n v="19"/>
    <n v="8"/>
    <n v="152"/>
  </r>
  <r>
    <n v="4"/>
    <s v="Margaret"/>
    <n v="11072"/>
    <s v="ERNSH"/>
    <x v="0"/>
    <n v="11072"/>
    <n v="41"/>
    <x v="7"/>
    <x v="47"/>
    <n v="9.65"/>
    <n v="40"/>
    <n v="386"/>
  </r>
  <r>
    <n v="4"/>
    <s v="Margaret"/>
    <n v="11072"/>
    <s v="ERNSH"/>
    <x v="0"/>
    <n v="11072"/>
    <n v="50"/>
    <x v="71"/>
    <x v="47"/>
    <n v="16.25"/>
    <n v="22"/>
    <n v="357.5"/>
  </r>
  <r>
    <n v="4"/>
    <s v="Margaret"/>
    <n v="11072"/>
    <s v="ERNSH"/>
    <x v="0"/>
    <n v="11072"/>
    <n v="64"/>
    <x v="38"/>
    <x v="47"/>
    <n v="33.25"/>
    <n v="130"/>
    <n v="4322.5"/>
  </r>
  <r>
    <n v="4"/>
    <s v="Margaret"/>
    <n v="10640"/>
    <s v="WANDK"/>
    <x v="58"/>
    <n v="10640"/>
    <n v="69"/>
    <x v="13"/>
    <x v="343"/>
    <n v="36"/>
    <n v="20"/>
    <n v="720"/>
  </r>
  <r>
    <n v="4"/>
    <s v="Margaret"/>
    <n v="10640"/>
    <s v="WANDK"/>
    <x v="58"/>
    <n v="10640"/>
    <n v="70"/>
    <x v="48"/>
    <x v="343"/>
    <n v="15"/>
    <n v="15"/>
    <n v="225"/>
  </r>
  <r>
    <n v="4"/>
    <s v="Margaret"/>
    <n v="10348"/>
    <s v="WANDK"/>
    <x v="58"/>
    <n v="10348"/>
    <n v="1"/>
    <x v="45"/>
    <x v="344"/>
    <n v="14.4"/>
    <n v="15"/>
    <n v="216"/>
  </r>
  <r>
    <n v="4"/>
    <s v="Margaret"/>
    <n v="10348"/>
    <s v="WANDK"/>
    <x v="58"/>
    <n v="10348"/>
    <n v="23"/>
    <x v="32"/>
    <x v="344"/>
    <n v="7.2"/>
    <n v="25"/>
    <n v="180"/>
  </r>
  <r>
    <n v="4"/>
    <s v="Margaret"/>
    <n v="10698"/>
    <s v="ERNSH"/>
    <x v="0"/>
    <n v="10698"/>
    <n v="11"/>
    <x v="55"/>
    <x v="203"/>
    <n v="21"/>
    <n v="15"/>
    <n v="315"/>
  </r>
  <r>
    <n v="4"/>
    <s v="Margaret"/>
    <n v="10698"/>
    <s v="ERNSH"/>
    <x v="0"/>
    <n v="10698"/>
    <n v="17"/>
    <x v="62"/>
    <x v="203"/>
    <n v="39"/>
    <n v="8"/>
    <n v="312"/>
  </r>
  <r>
    <n v="4"/>
    <s v="Margaret"/>
    <n v="10698"/>
    <s v="ERNSH"/>
    <x v="0"/>
    <n v="10698"/>
    <n v="29"/>
    <x v="52"/>
    <x v="203"/>
    <n v="123.79"/>
    <n v="12"/>
    <n v="1485.48"/>
  </r>
  <r>
    <n v="4"/>
    <s v="Margaret"/>
    <n v="10698"/>
    <s v="ERNSH"/>
    <x v="0"/>
    <n v="10698"/>
    <n v="65"/>
    <x v="17"/>
    <x v="203"/>
    <n v="21.05"/>
    <n v="65"/>
    <n v="1368.25"/>
  </r>
  <r>
    <n v="4"/>
    <s v="Margaret"/>
    <n v="10698"/>
    <s v="ERNSH"/>
    <x v="0"/>
    <n v="10698"/>
    <n v="70"/>
    <x v="48"/>
    <x v="203"/>
    <n v="15"/>
    <n v="8"/>
    <n v="120"/>
  </r>
  <r>
    <n v="4"/>
    <s v="Margaret"/>
    <n v="10600"/>
    <s v="HUNGC"/>
    <x v="36"/>
    <n v="10600"/>
    <n v="54"/>
    <x v="20"/>
    <x v="345"/>
    <n v="7.45"/>
    <n v="4"/>
    <n v="29.8"/>
  </r>
  <r>
    <n v="4"/>
    <s v="Margaret"/>
    <n v="10600"/>
    <s v="HUNGC"/>
    <x v="36"/>
    <n v="10600"/>
    <n v="73"/>
    <x v="40"/>
    <x v="345"/>
    <n v="15"/>
    <n v="30"/>
    <n v="450"/>
  </r>
  <r>
    <n v="4"/>
    <s v="Margaret"/>
    <n v="10716"/>
    <s v="RANCH"/>
    <x v="9"/>
    <n v="10716"/>
    <n v="21"/>
    <x v="65"/>
    <x v="74"/>
    <n v="10"/>
    <n v="5"/>
    <n v="50"/>
  </r>
  <r>
    <n v="4"/>
    <s v="Margaret"/>
    <n v="10716"/>
    <s v="RANCH"/>
    <x v="9"/>
    <n v="10716"/>
    <n v="51"/>
    <x v="3"/>
    <x v="74"/>
    <n v="53"/>
    <n v="7"/>
    <n v="371"/>
  </r>
  <r>
    <n v="4"/>
    <s v="Margaret"/>
    <n v="10716"/>
    <s v="RANCH"/>
    <x v="9"/>
    <n v="10716"/>
    <n v="61"/>
    <x v="70"/>
    <x v="74"/>
    <n v="28.5"/>
    <n v="10"/>
    <n v="285"/>
  </r>
  <r>
    <n v="4"/>
    <s v="Margaret"/>
    <n v="10741"/>
    <s v="AROUT"/>
    <x v="61"/>
    <n v="10741"/>
    <n v="2"/>
    <x v="8"/>
    <x v="225"/>
    <n v="19"/>
    <n v="15"/>
    <n v="285"/>
  </r>
  <r>
    <n v="4"/>
    <s v="Margaret"/>
    <n v="10996"/>
    <s v="QUICK"/>
    <x v="10"/>
    <n v="10996"/>
    <n v="42"/>
    <x v="1"/>
    <x v="72"/>
    <n v="14"/>
    <n v="40"/>
    <n v="560"/>
  </r>
  <r>
    <n v="4"/>
    <s v="Margaret"/>
    <n v="10878"/>
    <s v="QUICK"/>
    <x v="10"/>
    <n v="10878"/>
    <n v="20"/>
    <x v="31"/>
    <x v="233"/>
    <n v="81"/>
    <n v="20"/>
    <n v="1620"/>
  </r>
  <r>
    <n v="4"/>
    <s v="Margaret"/>
    <n v="10658"/>
    <s v="QUICK"/>
    <x v="10"/>
    <n v="10658"/>
    <n v="21"/>
    <x v="65"/>
    <x v="346"/>
    <n v="10"/>
    <n v="60"/>
    <n v="600"/>
  </r>
  <r>
    <n v="4"/>
    <s v="Margaret"/>
    <n v="10658"/>
    <s v="QUICK"/>
    <x v="10"/>
    <n v="10658"/>
    <n v="40"/>
    <x v="46"/>
    <x v="346"/>
    <n v="18.399999999999999"/>
    <n v="70"/>
    <n v="1288"/>
  </r>
  <r>
    <n v="4"/>
    <s v="Margaret"/>
    <n v="10658"/>
    <s v="QUICK"/>
    <x v="10"/>
    <n v="10658"/>
    <n v="60"/>
    <x v="37"/>
    <x v="346"/>
    <n v="34"/>
    <n v="55"/>
    <n v="1870"/>
  </r>
  <r>
    <n v="4"/>
    <s v="Margaret"/>
    <n v="10658"/>
    <s v="QUICK"/>
    <x v="10"/>
    <n v="10658"/>
    <n v="77"/>
    <x v="42"/>
    <x v="346"/>
    <n v="13"/>
    <n v="70"/>
    <n v="910"/>
  </r>
  <r>
    <n v="4"/>
    <s v="Margaret"/>
    <n v="10328"/>
    <s v="FURIB"/>
    <x v="48"/>
    <n v="10328"/>
    <n v="59"/>
    <x v="56"/>
    <x v="347"/>
    <n v="44"/>
    <n v="9"/>
    <n v="396"/>
  </r>
  <r>
    <n v="4"/>
    <s v="Margaret"/>
    <n v="10328"/>
    <s v="FURIB"/>
    <x v="48"/>
    <n v="10328"/>
    <n v="65"/>
    <x v="17"/>
    <x v="347"/>
    <n v="16.8"/>
    <n v="40"/>
    <n v="672"/>
  </r>
  <r>
    <n v="4"/>
    <s v="Margaret"/>
    <n v="10328"/>
    <s v="FURIB"/>
    <x v="48"/>
    <n v="10328"/>
    <n v="68"/>
    <x v="58"/>
    <x v="347"/>
    <n v="10"/>
    <n v="10"/>
    <n v="100"/>
  </r>
  <r>
    <n v="4"/>
    <s v="Margaret"/>
    <n v="10418"/>
    <s v="QUICK"/>
    <x v="10"/>
    <n v="10418"/>
    <n v="2"/>
    <x v="8"/>
    <x v="348"/>
    <n v="15.2"/>
    <n v="60"/>
    <n v="912"/>
  </r>
  <r>
    <n v="4"/>
    <s v="Margaret"/>
    <n v="10418"/>
    <s v="QUICK"/>
    <x v="10"/>
    <n v="10418"/>
    <n v="47"/>
    <x v="68"/>
    <x v="348"/>
    <n v="7.6"/>
    <n v="55"/>
    <n v="418"/>
  </r>
  <r>
    <n v="4"/>
    <s v="Margaret"/>
    <n v="10418"/>
    <s v="QUICK"/>
    <x v="10"/>
    <n v="10418"/>
    <n v="61"/>
    <x v="70"/>
    <x v="348"/>
    <n v="22.8"/>
    <n v="16"/>
    <n v="364.8"/>
  </r>
  <r>
    <n v="4"/>
    <s v="Margaret"/>
    <n v="10418"/>
    <s v="QUICK"/>
    <x v="10"/>
    <n v="10418"/>
    <n v="74"/>
    <x v="67"/>
    <x v="348"/>
    <n v="8"/>
    <n v="15"/>
    <n v="120"/>
  </r>
  <r>
    <n v="4"/>
    <s v="Margaret"/>
    <n v="10342"/>
    <s v="FRANK"/>
    <x v="42"/>
    <n v="10342"/>
    <n v="2"/>
    <x v="8"/>
    <x v="349"/>
    <n v="15.2"/>
    <n v="24"/>
    <n v="364.79999999999995"/>
  </r>
  <r>
    <n v="4"/>
    <s v="Margaret"/>
    <n v="10342"/>
    <s v="FRANK"/>
    <x v="42"/>
    <n v="10342"/>
    <n v="31"/>
    <x v="0"/>
    <x v="349"/>
    <n v="10"/>
    <n v="56"/>
    <n v="560"/>
  </r>
  <r>
    <n v="4"/>
    <s v="Margaret"/>
    <n v="10342"/>
    <s v="FRANK"/>
    <x v="42"/>
    <n v="10342"/>
    <n v="36"/>
    <x v="59"/>
    <x v="349"/>
    <n v="15.2"/>
    <n v="40"/>
    <n v="608"/>
  </r>
  <r>
    <n v="4"/>
    <s v="Margaret"/>
    <n v="10342"/>
    <s v="FRANK"/>
    <x v="42"/>
    <n v="10342"/>
    <n v="55"/>
    <x v="36"/>
    <x v="349"/>
    <n v="19.2"/>
    <n v="40"/>
    <n v="768"/>
  </r>
  <r>
    <n v="4"/>
    <s v="Margaret"/>
    <n v="10451"/>
    <s v="QUICK"/>
    <x v="10"/>
    <n v="10451"/>
    <n v="55"/>
    <x v="36"/>
    <x v="350"/>
    <n v="19.2"/>
    <n v="120"/>
    <n v="2304"/>
  </r>
  <r>
    <n v="4"/>
    <s v="Margaret"/>
    <n v="10451"/>
    <s v="QUICK"/>
    <x v="10"/>
    <n v="10451"/>
    <n v="64"/>
    <x v="38"/>
    <x v="350"/>
    <n v="26.6"/>
    <n v="35"/>
    <n v="931"/>
  </r>
  <r>
    <n v="4"/>
    <s v="Margaret"/>
    <n v="10451"/>
    <s v="QUICK"/>
    <x v="10"/>
    <n v="10451"/>
    <n v="65"/>
    <x v="17"/>
    <x v="350"/>
    <n v="16.8"/>
    <n v="28"/>
    <n v="470.40000000000003"/>
  </r>
  <r>
    <n v="4"/>
    <s v="Margaret"/>
    <n v="10451"/>
    <s v="QUICK"/>
    <x v="10"/>
    <n v="10451"/>
    <n v="77"/>
    <x v="42"/>
    <x v="350"/>
    <n v="10.4"/>
    <n v="55"/>
    <n v="572"/>
  </r>
  <r>
    <n v="4"/>
    <s v="Margaret"/>
    <n v="10728"/>
    <s v="QUEEN"/>
    <x v="69"/>
    <n v="10728"/>
    <n v="30"/>
    <x v="18"/>
    <x v="351"/>
    <n v="25.89"/>
    <n v="15"/>
    <n v="388.35"/>
  </r>
  <r>
    <n v="4"/>
    <s v="Margaret"/>
    <n v="10728"/>
    <s v="QUEEN"/>
    <x v="69"/>
    <n v="10728"/>
    <n v="40"/>
    <x v="46"/>
    <x v="351"/>
    <n v="18.399999999999999"/>
    <n v="6"/>
    <n v="110.39999999999999"/>
  </r>
  <r>
    <n v="4"/>
    <s v="Margaret"/>
    <n v="10728"/>
    <s v="QUEEN"/>
    <x v="69"/>
    <n v="10728"/>
    <n v="55"/>
    <x v="36"/>
    <x v="351"/>
    <n v="24"/>
    <n v="12"/>
    <n v="288"/>
  </r>
  <r>
    <n v="4"/>
    <s v="Margaret"/>
    <n v="10728"/>
    <s v="QUEEN"/>
    <x v="69"/>
    <n v="10728"/>
    <n v="60"/>
    <x v="37"/>
    <x v="351"/>
    <n v="34"/>
    <n v="15"/>
    <n v="510"/>
  </r>
  <r>
    <n v="4"/>
    <s v="Margaret"/>
    <n v="10430"/>
    <s v="ERNSH"/>
    <x v="0"/>
    <n v="10430"/>
    <n v="17"/>
    <x v="62"/>
    <x v="327"/>
    <n v="31.2"/>
    <n v="45"/>
    <n v="1404"/>
  </r>
  <r>
    <n v="4"/>
    <s v="Margaret"/>
    <n v="10430"/>
    <s v="ERNSH"/>
    <x v="0"/>
    <n v="10430"/>
    <n v="21"/>
    <x v="65"/>
    <x v="327"/>
    <n v="8"/>
    <n v="50"/>
    <n v="400"/>
  </r>
  <r>
    <n v="4"/>
    <s v="Margaret"/>
    <n v="10430"/>
    <s v="ERNSH"/>
    <x v="0"/>
    <n v="10430"/>
    <n v="56"/>
    <x v="19"/>
    <x v="327"/>
    <n v="30.4"/>
    <n v="30"/>
    <n v="912"/>
  </r>
  <r>
    <n v="4"/>
    <s v="Margaret"/>
    <n v="10430"/>
    <s v="ERNSH"/>
    <x v="0"/>
    <n v="10430"/>
    <n v="59"/>
    <x v="56"/>
    <x v="327"/>
    <n v="44"/>
    <n v="70"/>
    <n v="3080"/>
  </r>
  <r>
    <n v="4"/>
    <s v="Margaret"/>
    <n v="10913"/>
    <s v="QUEEN"/>
    <x v="69"/>
    <n v="10913"/>
    <n v="4"/>
    <x v="23"/>
    <x v="43"/>
    <n v="22"/>
    <n v="30"/>
    <n v="660"/>
  </r>
  <r>
    <n v="4"/>
    <s v="Margaret"/>
    <n v="10913"/>
    <s v="QUEEN"/>
    <x v="69"/>
    <n v="10913"/>
    <n v="33"/>
    <x v="11"/>
    <x v="43"/>
    <n v="2.5"/>
    <n v="40"/>
    <n v="100"/>
  </r>
  <r>
    <n v="4"/>
    <s v="Margaret"/>
    <n v="10913"/>
    <s v="QUEEN"/>
    <x v="69"/>
    <n v="10913"/>
    <n v="58"/>
    <x v="43"/>
    <x v="43"/>
    <n v="13.25"/>
    <n v="15"/>
    <n v="198.75"/>
  </r>
  <r>
    <n v="4"/>
    <s v="Margaret"/>
    <n v="10892"/>
    <s v="MAISD"/>
    <x v="80"/>
    <n v="10892"/>
    <n v="59"/>
    <x v="56"/>
    <x v="352"/>
    <n v="55"/>
    <n v="40"/>
    <n v="2200"/>
  </r>
  <r>
    <n v="4"/>
    <s v="Margaret"/>
    <n v="10935"/>
    <s v="WELLI"/>
    <x v="63"/>
    <n v="10935"/>
    <n v="1"/>
    <x v="45"/>
    <x v="198"/>
    <n v="18"/>
    <n v="21"/>
    <n v="378"/>
  </r>
  <r>
    <n v="4"/>
    <s v="Margaret"/>
    <n v="10935"/>
    <s v="WELLI"/>
    <x v="63"/>
    <n v="10935"/>
    <n v="18"/>
    <x v="5"/>
    <x v="198"/>
    <n v="62.5"/>
    <n v="4"/>
    <n v="250"/>
  </r>
  <r>
    <n v="4"/>
    <s v="Margaret"/>
    <n v="10935"/>
    <s v="WELLI"/>
    <x v="63"/>
    <n v="10935"/>
    <n v="23"/>
    <x v="32"/>
    <x v="198"/>
    <n v="9"/>
    <n v="8"/>
    <n v="72"/>
  </r>
  <r>
    <n v="4"/>
    <s v="Margaret"/>
    <n v="10347"/>
    <s v="FAMIA"/>
    <x v="70"/>
    <n v="10347"/>
    <n v="25"/>
    <x v="63"/>
    <x v="353"/>
    <n v="11.2"/>
    <n v="10"/>
    <n v="112"/>
  </r>
  <r>
    <n v="4"/>
    <s v="Margaret"/>
    <n v="10347"/>
    <s v="FAMIA"/>
    <x v="70"/>
    <n v="10347"/>
    <n v="39"/>
    <x v="34"/>
    <x v="353"/>
    <n v="14.4"/>
    <n v="50"/>
    <n v="720"/>
  </r>
  <r>
    <n v="4"/>
    <s v="Margaret"/>
    <n v="10347"/>
    <s v="FAMIA"/>
    <x v="70"/>
    <n v="10347"/>
    <n v="40"/>
    <x v="46"/>
    <x v="353"/>
    <n v="14.7"/>
    <n v="4"/>
    <n v="58.8"/>
  </r>
  <r>
    <n v="4"/>
    <s v="Margaret"/>
    <n v="10347"/>
    <s v="FAMIA"/>
    <x v="70"/>
    <n v="10347"/>
    <n v="75"/>
    <x v="41"/>
    <x v="353"/>
    <n v="6.2"/>
    <n v="6"/>
    <n v="37.200000000000003"/>
  </r>
  <r>
    <n v="4"/>
    <s v="Margaret"/>
    <n v="10725"/>
    <s v="FAMIA"/>
    <x v="70"/>
    <n v="10725"/>
    <n v="41"/>
    <x v="7"/>
    <x v="354"/>
    <n v="9.65"/>
    <n v="12"/>
    <n v="115.80000000000001"/>
  </r>
  <r>
    <n v="4"/>
    <s v="Margaret"/>
    <n v="10725"/>
    <s v="FAMIA"/>
    <x v="70"/>
    <n v="10725"/>
    <n v="52"/>
    <x v="35"/>
    <x v="354"/>
    <n v="7"/>
    <n v="4"/>
    <n v="28"/>
  </r>
  <r>
    <n v="4"/>
    <s v="Margaret"/>
    <n v="10725"/>
    <s v="FAMIA"/>
    <x v="70"/>
    <n v="10725"/>
    <n v="55"/>
    <x v="36"/>
    <x v="354"/>
    <n v="24"/>
    <n v="6"/>
    <n v="144"/>
  </r>
  <r>
    <n v="4"/>
    <s v="Margaret"/>
    <n v="10636"/>
    <s v="WARTH"/>
    <x v="62"/>
    <n v="10636"/>
    <n v="4"/>
    <x v="23"/>
    <x v="355"/>
    <n v="22"/>
    <n v="25"/>
    <n v="550"/>
  </r>
  <r>
    <n v="4"/>
    <s v="Margaret"/>
    <n v="10636"/>
    <s v="WARTH"/>
    <x v="62"/>
    <n v="10636"/>
    <n v="58"/>
    <x v="43"/>
    <x v="355"/>
    <n v="13.25"/>
    <n v="6"/>
    <n v="79.5"/>
  </r>
  <r>
    <n v="4"/>
    <s v="Margaret"/>
    <n v="10634"/>
    <s v="FOLIG"/>
    <x v="39"/>
    <n v="10634"/>
    <n v="7"/>
    <x v="25"/>
    <x v="356"/>
    <n v="30"/>
    <n v="35"/>
    <n v="1050"/>
  </r>
  <r>
    <n v="4"/>
    <s v="Margaret"/>
    <n v="10634"/>
    <s v="FOLIG"/>
    <x v="39"/>
    <n v="10634"/>
    <n v="18"/>
    <x v="5"/>
    <x v="356"/>
    <n v="62.5"/>
    <n v="50"/>
    <n v="3125"/>
  </r>
  <r>
    <n v="4"/>
    <s v="Margaret"/>
    <n v="10634"/>
    <s v="FOLIG"/>
    <x v="39"/>
    <n v="10634"/>
    <n v="51"/>
    <x v="3"/>
    <x v="356"/>
    <n v="53"/>
    <n v="15"/>
    <n v="795"/>
  </r>
  <r>
    <n v="4"/>
    <s v="Margaret"/>
    <n v="10634"/>
    <s v="FOLIG"/>
    <x v="39"/>
    <n v="10634"/>
    <n v="75"/>
    <x v="41"/>
    <x v="356"/>
    <n v="7.75"/>
    <n v="2"/>
    <n v="15.5"/>
  </r>
  <r>
    <n v="4"/>
    <s v="Margaret"/>
    <n v="10647"/>
    <s v="QUEDE"/>
    <x v="40"/>
    <n v="10647"/>
    <n v="19"/>
    <x v="47"/>
    <x v="357"/>
    <n v="9.1999999999999993"/>
    <n v="30"/>
    <n v="276"/>
  </r>
  <r>
    <n v="4"/>
    <s v="Margaret"/>
    <n v="10647"/>
    <s v="QUEDE"/>
    <x v="40"/>
    <n v="10647"/>
    <n v="39"/>
    <x v="34"/>
    <x v="357"/>
    <n v="18"/>
    <n v="20"/>
    <n v="360"/>
  </r>
  <r>
    <n v="4"/>
    <s v="Margaret"/>
    <n v="10864"/>
    <s v="AROUT"/>
    <x v="61"/>
    <n v="10864"/>
    <n v="35"/>
    <x v="53"/>
    <x v="145"/>
    <n v="18"/>
    <n v="4"/>
    <n v="72"/>
  </r>
  <r>
    <n v="4"/>
    <s v="Margaret"/>
    <n v="10864"/>
    <s v="AROUT"/>
    <x v="61"/>
    <n v="10864"/>
    <n v="67"/>
    <x v="72"/>
    <x v="145"/>
    <n v="14"/>
    <n v="15"/>
    <n v="210"/>
  </r>
  <r>
    <n v="5"/>
    <s v="Steven"/>
    <n v="10872"/>
    <s v="GODOS"/>
    <x v="45"/>
    <n v="10872"/>
    <n v="55"/>
    <x v="36"/>
    <x v="358"/>
    <n v="24"/>
    <n v="10"/>
    <n v="240"/>
  </r>
  <r>
    <n v="5"/>
    <s v="Steven"/>
    <n v="10872"/>
    <s v="GODOS"/>
    <x v="45"/>
    <n v="10872"/>
    <n v="62"/>
    <x v="12"/>
    <x v="358"/>
    <n v="49.3"/>
    <n v="20"/>
    <n v="986"/>
  </r>
  <r>
    <n v="5"/>
    <s v="Steven"/>
    <n v="10872"/>
    <s v="GODOS"/>
    <x v="45"/>
    <n v="10872"/>
    <n v="64"/>
    <x v="38"/>
    <x v="358"/>
    <n v="33.25"/>
    <n v="15"/>
    <n v="498.75"/>
  </r>
  <r>
    <n v="5"/>
    <s v="Steven"/>
    <n v="10872"/>
    <s v="GODOS"/>
    <x v="45"/>
    <n v="10872"/>
    <n v="65"/>
    <x v="17"/>
    <x v="358"/>
    <n v="21.05"/>
    <n v="21"/>
    <n v="442.05"/>
  </r>
  <r>
    <n v="5"/>
    <s v="Steven"/>
    <n v="10297"/>
    <s v="BLONP"/>
    <x v="78"/>
    <n v="10297"/>
    <n v="39"/>
    <x v="34"/>
    <x v="359"/>
    <n v="14.4"/>
    <n v="60"/>
    <n v="864"/>
  </r>
  <r>
    <n v="5"/>
    <s v="Steven"/>
    <n v="10297"/>
    <s v="BLONP"/>
    <x v="78"/>
    <n v="10297"/>
    <n v="72"/>
    <x v="57"/>
    <x v="359"/>
    <n v="27.8"/>
    <n v="20"/>
    <n v="556"/>
  </r>
  <r>
    <n v="5"/>
    <s v="Steven"/>
    <n v="10730"/>
    <s v="BONAP"/>
    <x v="16"/>
    <n v="10730"/>
    <n v="16"/>
    <x v="4"/>
    <x v="360"/>
    <n v="17.45"/>
    <n v="15"/>
    <n v="261.75"/>
  </r>
  <r>
    <n v="5"/>
    <s v="Steven"/>
    <n v="10730"/>
    <s v="BONAP"/>
    <x v="16"/>
    <n v="10730"/>
    <n v="31"/>
    <x v="0"/>
    <x v="360"/>
    <n v="12.5"/>
    <n v="3"/>
    <n v="37.5"/>
  </r>
  <r>
    <n v="5"/>
    <s v="Steven"/>
    <n v="10730"/>
    <s v="BONAP"/>
    <x v="16"/>
    <n v="10730"/>
    <n v="65"/>
    <x v="17"/>
    <x v="360"/>
    <n v="21.05"/>
    <n v="10"/>
    <n v="210.5"/>
  </r>
  <r>
    <n v="5"/>
    <s v="Steven"/>
    <n v="10874"/>
    <s v="GODOS"/>
    <x v="45"/>
    <n v="10874"/>
    <n v="10"/>
    <x v="27"/>
    <x v="286"/>
    <n v="31"/>
    <n v="10"/>
    <n v="310"/>
  </r>
  <r>
    <n v="5"/>
    <s v="Steven"/>
    <n v="10866"/>
    <s v="BERGS"/>
    <x v="54"/>
    <n v="10866"/>
    <n v="2"/>
    <x v="8"/>
    <x v="361"/>
    <n v="19"/>
    <n v="21"/>
    <n v="399"/>
  </r>
  <r>
    <n v="5"/>
    <s v="Steven"/>
    <n v="10866"/>
    <s v="BERGS"/>
    <x v="54"/>
    <n v="10866"/>
    <n v="24"/>
    <x v="50"/>
    <x v="361"/>
    <n v="4.5"/>
    <n v="6"/>
    <n v="27"/>
  </r>
  <r>
    <n v="5"/>
    <s v="Steven"/>
    <n v="10866"/>
    <s v="BERGS"/>
    <x v="54"/>
    <n v="10866"/>
    <n v="30"/>
    <x v="18"/>
    <x v="361"/>
    <n v="25.89"/>
    <n v="40"/>
    <n v="1035.5999999999999"/>
  </r>
  <r>
    <n v="5"/>
    <s v="Steven"/>
    <n v="10675"/>
    <s v="FRANK"/>
    <x v="42"/>
    <n v="10675"/>
    <n v="14"/>
    <x v="30"/>
    <x v="362"/>
    <n v="23.25"/>
    <n v="30"/>
    <n v="697.5"/>
  </r>
  <r>
    <n v="5"/>
    <s v="Steven"/>
    <n v="10675"/>
    <s v="FRANK"/>
    <x v="42"/>
    <n v="10675"/>
    <n v="53"/>
    <x v="10"/>
    <x v="362"/>
    <n v="32.799999999999997"/>
    <n v="10"/>
    <n v="328"/>
  </r>
  <r>
    <n v="5"/>
    <s v="Steven"/>
    <n v="10675"/>
    <s v="FRANK"/>
    <x v="42"/>
    <n v="10675"/>
    <n v="58"/>
    <x v="43"/>
    <x v="362"/>
    <n v="13.25"/>
    <n v="30"/>
    <n v="397.5"/>
  </r>
  <r>
    <n v="5"/>
    <s v="Steven"/>
    <n v="10654"/>
    <s v="BERGS"/>
    <x v="54"/>
    <n v="10654"/>
    <n v="4"/>
    <x v="23"/>
    <x v="73"/>
    <n v="22"/>
    <n v="12"/>
    <n v="264"/>
  </r>
  <r>
    <n v="5"/>
    <s v="Steven"/>
    <n v="10654"/>
    <s v="BERGS"/>
    <x v="54"/>
    <n v="10654"/>
    <n v="39"/>
    <x v="34"/>
    <x v="73"/>
    <n v="18"/>
    <n v="20"/>
    <n v="360"/>
  </r>
  <r>
    <n v="5"/>
    <s v="Steven"/>
    <n v="10654"/>
    <s v="BERGS"/>
    <x v="54"/>
    <n v="10654"/>
    <n v="54"/>
    <x v="20"/>
    <x v="73"/>
    <n v="7.45"/>
    <n v="6"/>
    <n v="44.7"/>
  </r>
  <r>
    <n v="5"/>
    <s v="Steven"/>
    <n v="10378"/>
    <s v="FOLKO"/>
    <x v="41"/>
    <n v="10378"/>
    <n v="71"/>
    <x v="14"/>
    <x v="363"/>
    <n v="17.2"/>
    <n v="6"/>
    <n v="103.19999999999999"/>
  </r>
  <r>
    <n v="5"/>
    <s v="Steven"/>
    <n v="10254"/>
    <s v="CHOPS"/>
    <x v="19"/>
    <n v="10254"/>
    <n v="24"/>
    <x v="50"/>
    <x v="364"/>
    <n v="3.6"/>
    <n v="15"/>
    <n v="54"/>
  </r>
  <r>
    <n v="5"/>
    <s v="Steven"/>
    <n v="10254"/>
    <s v="CHOPS"/>
    <x v="19"/>
    <n v="10254"/>
    <n v="55"/>
    <x v="36"/>
    <x v="364"/>
    <n v="19.2"/>
    <n v="21"/>
    <n v="403.2"/>
  </r>
  <r>
    <n v="5"/>
    <s v="Steven"/>
    <n v="10254"/>
    <s v="CHOPS"/>
    <x v="19"/>
    <n v="10254"/>
    <n v="74"/>
    <x v="67"/>
    <x v="364"/>
    <n v="8"/>
    <n v="21"/>
    <n v="168"/>
  </r>
  <r>
    <n v="5"/>
    <s v="Steven"/>
    <n v="10650"/>
    <s v="FAMIA"/>
    <x v="70"/>
    <n v="10650"/>
    <n v="30"/>
    <x v="18"/>
    <x v="365"/>
    <n v="25.89"/>
    <n v="30"/>
    <n v="776.7"/>
  </r>
  <r>
    <n v="5"/>
    <s v="Steven"/>
    <n v="10650"/>
    <s v="FAMIA"/>
    <x v="70"/>
    <n v="10650"/>
    <n v="53"/>
    <x v="10"/>
    <x v="365"/>
    <n v="32.799999999999997"/>
    <n v="25"/>
    <n v="819.99999999999989"/>
  </r>
  <r>
    <n v="5"/>
    <s v="Steven"/>
    <n v="10650"/>
    <s v="FAMIA"/>
    <x v="70"/>
    <n v="10650"/>
    <n v="54"/>
    <x v="20"/>
    <x v="365"/>
    <n v="7.45"/>
    <n v="30"/>
    <n v="223.5"/>
  </r>
  <r>
    <n v="5"/>
    <s v="Steven"/>
    <n v="10922"/>
    <s v="HANAR"/>
    <x v="23"/>
    <n v="10922"/>
    <n v="17"/>
    <x v="62"/>
    <x v="103"/>
    <n v="39"/>
    <n v="15"/>
    <n v="585"/>
  </r>
  <r>
    <n v="5"/>
    <s v="Steven"/>
    <n v="10922"/>
    <s v="HANAR"/>
    <x v="23"/>
    <n v="10922"/>
    <n v="24"/>
    <x v="50"/>
    <x v="103"/>
    <n v="4.5"/>
    <n v="35"/>
    <n v="157.5"/>
  </r>
  <r>
    <n v="5"/>
    <s v="Steven"/>
    <n v="10359"/>
    <s v="SEVES"/>
    <x v="12"/>
    <n v="10359"/>
    <n v="16"/>
    <x v="4"/>
    <x v="366"/>
    <n v="13.9"/>
    <n v="56"/>
    <n v="778.4"/>
  </r>
  <r>
    <n v="5"/>
    <s v="Steven"/>
    <n v="10359"/>
    <s v="SEVES"/>
    <x v="12"/>
    <n v="10359"/>
    <n v="31"/>
    <x v="0"/>
    <x v="366"/>
    <n v="10"/>
    <n v="70"/>
    <n v="700"/>
  </r>
  <r>
    <n v="5"/>
    <s v="Steven"/>
    <n v="10359"/>
    <s v="SEVES"/>
    <x v="12"/>
    <n v="10359"/>
    <n v="60"/>
    <x v="37"/>
    <x v="366"/>
    <n v="27.2"/>
    <n v="80"/>
    <n v="2176"/>
  </r>
  <r>
    <n v="5"/>
    <s v="Steven"/>
    <n v="10372"/>
    <s v="QUEEN"/>
    <x v="69"/>
    <n v="10372"/>
    <n v="20"/>
    <x v="31"/>
    <x v="367"/>
    <n v="64.8"/>
    <n v="12"/>
    <n v="777.59999999999991"/>
  </r>
  <r>
    <n v="5"/>
    <s v="Steven"/>
    <n v="10372"/>
    <s v="QUEEN"/>
    <x v="69"/>
    <n v="10372"/>
    <n v="38"/>
    <x v="15"/>
    <x v="367"/>
    <n v="210.8"/>
    <n v="40"/>
    <n v="8432"/>
  </r>
  <r>
    <n v="5"/>
    <s v="Steven"/>
    <n v="10372"/>
    <s v="QUEEN"/>
    <x v="69"/>
    <n v="10372"/>
    <n v="60"/>
    <x v="37"/>
    <x v="367"/>
    <n v="27.2"/>
    <n v="70"/>
    <n v="1904"/>
  </r>
  <r>
    <n v="5"/>
    <s v="Steven"/>
    <n v="10372"/>
    <s v="QUEEN"/>
    <x v="69"/>
    <n v="10372"/>
    <n v="72"/>
    <x v="57"/>
    <x v="367"/>
    <n v="27.8"/>
    <n v="42"/>
    <n v="1167.6000000000001"/>
  </r>
  <r>
    <n v="5"/>
    <s v="Steven"/>
    <n v="10477"/>
    <s v="PRINI"/>
    <x v="83"/>
    <n v="10477"/>
    <n v="1"/>
    <x v="45"/>
    <x v="368"/>
    <n v="14.4"/>
    <n v="15"/>
    <n v="216"/>
  </r>
  <r>
    <n v="5"/>
    <s v="Steven"/>
    <n v="10477"/>
    <s v="PRINI"/>
    <x v="83"/>
    <n v="10477"/>
    <n v="21"/>
    <x v="65"/>
    <x v="368"/>
    <n v="8"/>
    <n v="21"/>
    <n v="168"/>
  </r>
  <r>
    <n v="5"/>
    <s v="Steven"/>
    <n v="10477"/>
    <s v="PRINI"/>
    <x v="83"/>
    <n v="10477"/>
    <n v="39"/>
    <x v="34"/>
    <x v="368"/>
    <n v="14.4"/>
    <n v="20"/>
    <n v="288"/>
  </r>
  <r>
    <n v="5"/>
    <s v="Steven"/>
    <n v="10721"/>
    <s v="QUICK"/>
    <x v="10"/>
    <n v="10721"/>
    <n v="44"/>
    <x v="16"/>
    <x v="369"/>
    <n v="19.45"/>
    <n v="50"/>
    <n v="972.5"/>
  </r>
  <r>
    <n v="5"/>
    <s v="Steven"/>
    <n v="10841"/>
    <s v="SUPRD"/>
    <x v="14"/>
    <n v="10841"/>
    <n v="10"/>
    <x v="27"/>
    <x v="105"/>
    <n v="31"/>
    <n v="16"/>
    <n v="496"/>
  </r>
  <r>
    <n v="5"/>
    <s v="Steven"/>
    <n v="10841"/>
    <s v="SUPRD"/>
    <x v="14"/>
    <n v="10841"/>
    <n v="56"/>
    <x v="19"/>
    <x v="105"/>
    <n v="38"/>
    <n v="30"/>
    <n v="1140"/>
  </r>
  <r>
    <n v="5"/>
    <s v="Steven"/>
    <n v="10841"/>
    <s v="SUPRD"/>
    <x v="14"/>
    <n v="10841"/>
    <n v="59"/>
    <x v="56"/>
    <x v="105"/>
    <n v="55"/>
    <n v="50"/>
    <n v="2750"/>
  </r>
  <r>
    <n v="5"/>
    <s v="Steven"/>
    <n v="10841"/>
    <s v="SUPRD"/>
    <x v="14"/>
    <n v="10841"/>
    <n v="77"/>
    <x v="42"/>
    <x v="105"/>
    <n v="13"/>
    <n v="15"/>
    <n v="195"/>
  </r>
  <r>
    <n v="5"/>
    <s v="Steven"/>
    <n v="10463"/>
    <s v="SUPRD"/>
    <x v="14"/>
    <n v="10463"/>
    <n v="19"/>
    <x v="47"/>
    <x v="332"/>
    <n v="7.3"/>
    <n v="21"/>
    <n v="153.29999999999998"/>
  </r>
  <r>
    <n v="5"/>
    <s v="Steven"/>
    <n v="10463"/>
    <s v="SUPRD"/>
    <x v="14"/>
    <n v="10463"/>
    <n v="42"/>
    <x v="1"/>
    <x v="332"/>
    <n v="11.2"/>
    <n v="50"/>
    <n v="560"/>
  </r>
  <r>
    <n v="5"/>
    <s v="Steven"/>
    <n v="10607"/>
    <s v="SAVEA"/>
    <x v="20"/>
    <n v="10607"/>
    <n v="7"/>
    <x v="25"/>
    <x v="312"/>
    <n v="30"/>
    <n v="45"/>
    <n v="1350"/>
  </r>
  <r>
    <n v="5"/>
    <s v="Steven"/>
    <n v="10607"/>
    <s v="SAVEA"/>
    <x v="20"/>
    <n v="10607"/>
    <n v="17"/>
    <x v="62"/>
    <x v="312"/>
    <n v="39"/>
    <n v="100"/>
    <n v="3900"/>
  </r>
  <r>
    <n v="5"/>
    <s v="Steven"/>
    <n v="10607"/>
    <s v="SAVEA"/>
    <x v="20"/>
    <n v="10607"/>
    <n v="33"/>
    <x v="11"/>
    <x v="312"/>
    <n v="2.5"/>
    <n v="14"/>
    <n v="35"/>
  </r>
  <r>
    <n v="5"/>
    <s v="Steven"/>
    <n v="10607"/>
    <s v="SAVEA"/>
    <x v="20"/>
    <n v="10607"/>
    <n v="40"/>
    <x v="46"/>
    <x v="312"/>
    <n v="18.399999999999999"/>
    <n v="42"/>
    <n v="772.8"/>
  </r>
  <r>
    <n v="5"/>
    <s v="Steven"/>
    <n v="10607"/>
    <s v="SAVEA"/>
    <x v="20"/>
    <n v="10607"/>
    <n v="72"/>
    <x v="57"/>
    <x v="312"/>
    <n v="34.799999999999997"/>
    <n v="12"/>
    <n v="417.59999999999997"/>
  </r>
  <r>
    <n v="5"/>
    <s v="Steven"/>
    <n v="10397"/>
    <s v="PRINI"/>
    <x v="83"/>
    <n v="10397"/>
    <n v="21"/>
    <x v="65"/>
    <x v="70"/>
    <n v="8"/>
    <n v="10"/>
    <n v="80"/>
  </r>
  <r>
    <n v="5"/>
    <s v="Steven"/>
    <n v="10397"/>
    <s v="PRINI"/>
    <x v="83"/>
    <n v="10397"/>
    <n v="51"/>
    <x v="3"/>
    <x v="70"/>
    <n v="42.4"/>
    <n v="18"/>
    <n v="763.19999999999993"/>
  </r>
  <r>
    <n v="5"/>
    <s v="Steven"/>
    <n v="10869"/>
    <s v="SEVES"/>
    <x v="12"/>
    <n v="10869"/>
    <n v="1"/>
    <x v="45"/>
    <x v="370"/>
    <n v="18"/>
    <n v="40"/>
    <n v="720"/>
  </r>
  <r>
    <n v="5"/>
    <s v="Steven"/>
    <n v="10869"/>
    <s v="SEVES"/>
    <x v="12"/>
    <n v="10869"/>
    <n v="11"/>
    <x v="55"/>
    <x v="370"/>
    <n v="21"/>
    <n v="10"/>
    <n v="210"/>
  </r>
  <r>
    <n v="5"/>
    <s v="Steven"/>
    <n v="10869"/>
    <s v="SEVES"/>
    <x v="12"/>
    <n v="10869"/>
    <n v="23"/>
    <x v="32"/>
    <x v="370"/>
    <n v="9"/>
    <n v="50"/>
    <n v="450"/>
  </r>
  <r>
    <n v="5"/>
    <s v="Steven"/>
    <n v="10869"/>
    <s v="SEVES"/>
    <x v="12"/>
    <n v="10869"/>
    <n v="68"/>
    <x v="58"/>
    <x v="370"/>
    <n v="12.5"/>
    <n v="20"/>
    <n v="250"/>
  </r>
  <r>
    <n v="5"/>
    <s v="Steven"/>
    <n v="10649"/>
    <s v="MAISD"/>
    <x v="80"/>
    <n v="10649"/>
    <n v="28"/>
    <x v="61"/>
    <x v="371"/>
    <n v="45.6"/>
    <n v="20"/>
    <n v="912"/>
  </r>
  <r>
    <n v="5"/>
    <s v="Steven"/>
    <n v="10649"/>
    <s v="MAISD"/>
    <x v="80"/>
    <n v="10649"/>
    <n v="72"/>
    <x v="57"/>
    <x v="371"/>
    <n v="34.799999999999997"/>
    <n v="15"/>
    <n v="522"/>
  </r>
  <r>
    <n v="5"/>
    <s v="Steven"/>
    <n v="10954"/>
    <s v="LINOD"/>
    <x v="31"/>
    <n v="10954"/>
    <n v="16"/>
    <x v="4"/>
    <x v="372"/>
    <n v="17.45"/>
    <n v="28"/>
    <n v="488.59999999999997"/>
  </r>
  <r>
    <n v="5"/>
    <s v="Steven"/>
    <n v="10954"/>
    <s v="LINOD"/>
    <x v="31"/>
    <n v="10954"/>
    <n v="31"/>
    <x v="0"/>
    <x v="372"/>
    <n v="12.5"/>
    <n v="25"/>
    <n v="312.5"/>
  </r>
  <r>
    <n v="5"/>
    <s v="Steven"/>
    <n v="10954"/>
    <s v="LINOD"/>
    <x v="31"/>
    <n v="10954"/>
    <n v="45"/>
    <x v="2"/>
    <x v="372"/>
    <n v="9.5"/>
    <n v="30"/>
    <n v="285"/>
  </r>
  <r>
    <n v="5"/>
    <s v="Steven"/>
    <n v="10954"/>
    <s v="LINOD"/>
    <x v="31"/>
    <n v="10954"/>
    <n v="60"/>
    <x v="37"/>
    <x v="372"/>
    <n v="34"/>
    <n v="24"/>
    <n v="816"/>
  </r>
  <r>
    <n v="5"/>
    <s v="Steven"/>
    <n v="10823"/>
    <s v="LILAS"/>
    <x v="24"/>
    <n v="10823"/>
    <n v="11"/>
    <x v="55"/>
    <x v="5"/>
    <n v="21"/>
    <n v="20"/>
    <n v="420"/>
  </r>
  <r>
    <n v="5"/>
    <s v="Steven"/>
    <n v="10823"/>
    <s v="LILAS"/>
    <x v="24"/>
    <n v="10823"/>
    <n v="57"/>
    <x v="44"/>
    <x v="5"/>
    <n v="19.5"/>
    <n v="15"/>
    <n v="292.5"/>
  </r>
  <r>
    <n v="5"/>
    <s v="Steven"/>
    <n v="10823"/>
    <s v="LILAS"/>
    <x v="24"/>
    <n v="10823"/>
    <n v="59"/>
    <x v="56"/>
    <x v="5"/>
    <n v="55"/>
    <n v="40"/>
    <n v="2200"/>
  </r>
  <r>
    <n v="5"/>
    <s v="Steven"/>
    <n v="10823"/>
    <s v="LILAS"/>
    <x v="24"/>
    <n v="10823"/>
    <n v="77"/>
    <x v="42"/>
    <x v="5"/>
    <n v="13"/>
    <n v="15"/>
    <n v="195"/>
  </r>
  <r>
    <n v="5"/>
    <s v="Steven"/>
    <n v="10899"/>
    <s v="LILAS"/>
    <x v="24"/>
    <n v="10899"/>
    <n v="39"/>
    <x v="34"/>
    <x v="108"/>
    <n v="18"/>
    <n v="8"/>
    <n v="144"/>
  </r>
  <r>
    <n v="5"/>
    <s v="Steven"/>
    <n v="10711"/>
    <s v="SAVEA"/>
    <x v="20"/>
    <n v="10711"/>
    <n v="19"/>
    <x v="47"/>
    <x v="243"/>
    <n v="9.1999999999999993"/>
    <n v="12"/>
    <n v="110.39999999999999"/>
  </r>
  <r>
    <n v="5"/>
    <s v="Steven"/>
    <n v="10711"/>
    <s v="SAVEA"/>
    <x v="20"/>
    <n v="10711"/>
    <n v="41"/>
    <x v="7"/>
    <x v="243"/>
    <n v="9.65"/>
    <n v="42"/>
    <n v="405.3"/>
  </r>
  <r>
    <n v="5"/>
    <s v="Steven"/>
    <n v="10711"/>
    <s v="SAVEA"/>
    <x v="20"/>
    <n v="10711"/>
    <n v="53"/>
    <x v="10"/>
    <x v="243"/>
    <n v="32.799999999999997"/>
    <n v="120"/>
    <n v="3935.9999999999995"/>
  </r>
  <r>
    <n v="5"/>
    <s v="Steven"/>
    <n v="10714"/>
    <s v="SAVEA"/>
    <x v="20"/>
    <n v="10714"/>
    <n v="2"/>
    <x v="8"/>
    <x v="35"/>
    <n v="19"/>
    <n v="30"/>
    <n v="570"/>
  </r>
  <r>
    <n v="5"/>
    <s v="Steven"/>
    <n v="10714"/>
    <s v="SAVEA"/>
    <x v="20"/>
    <n v="10714"/>
    <n v="17"/>
    <x v="62"/>
    <x v="35"/>
    <n v="39"/>
    <n v="27"/>
    <n v="1053"/>
  </r>
  <r>
    <n v="5"/>
    <s v="Steven"/>
    <n v="10714"/>
    <s v="SAVEA"/>
    <x v="20"/>
    <n v="10714"/>
    <n v="47"/>
    <x v="68"/>
    <x v="35"/>
    <n v="9.5"/>
    <n v="50"/>
    <n v="475"/>
  </r>
  <r>
    <n v="5"/>
    <s v="Steven"/>
    <n v="10714"/>
    <s v="SAVEA"/>
    <x v="20"/>
    <n v="10714"/>
    <n v="56"/>
    <x v="19"/>
    <x v="35"/>
    <n v="38"/>
    <n v="18"/>
    <n v="684"/>
  </r>
  <r>
    <n v="5"/>
    <s v="Steven"/>
    <n v="10714"/>
    <s v="SAVEA"/>
    <x v="20"/>
    <n v="10714"/>
    <n v="58"/>
    <x v="43"/>
    <x v="35"/>
    <n v="13.25"/>
    <n v="12"/>
    <n v="159"/>
  </r>
  <r>
    <n v="5"/>
    <s v="Steven"/>
    <n v="10358"/>
    <s v="LAMAI"/>
    <x v="37"/>
    <n v="10358"/>
    <n v="24"/>
    <x v="50"/>
    <x v="373"/>
    <n v="3.6"/>
    <n v="10"/>
    <n v="36"/>
  </r>
  <r>
    <n v="5"/>
    <s v="Steven"/>
    <n v="10358"/>
    <s v="LAMAI"/>
    <x v="37"/>
    <n v="10358"/>
    <n v="34"/>
    <x v="74"/>
    <x v="373"/>
    <n v="11.2"/>
    <n v="10"/>
    <n v="112"/>
  </r>
  <r>
    <n v="5"/>
    <s v="Steven"/>
    <n v="10358"/>
    <s v="LAMAI"/>
    <x v="37"/>
    <n v="10358"/>
    <n v="36"/>
    <x v="59"/>
    <x v="373"/>
    <n v="15.2"/>
    <n v="20"/>
    <n v="304"/>
  </r>
  <r>
    <n v="5"/>
    <s v="Steven"/>
    <n v="10549"/>
    <s v="QUICK"/>
    <x v="10"/>
    <n v="10549"/>
    <n v="31"/>
    <x v="0"/>
    <x v="374"/>
    <n v="12.5"/>
    <n v="55"/>
    <n v="687.5"/>
  </r>
  <r>
    <n v="5"/>
    <s v="Steven"/>
    <n v="10549"/>
    <s v="QUICK"/>
    <x v="10"/>
    <n v="10549"/>
    <n v="45"/>
    <x v="2"/>
    <x v="374"/>
    <n v="9.5"/>
    <n v="100"/>
    <n v="950"/>
  </r>
  <r>
    <n v="5"/>
    <s v="Steven"/>
    <n v="10549"/>
    <s v="QUICK"/>
    <x v="10"/>
    <n v="10549"/>
    <n v="51"/>
    <x v="3"/>
    <x v="374"/>
    <n v="53"/>
    <n v="48"/>
    <n v="2544"/>
  </r>
  <r>
    <n v="5"/>
    <s v="Steven"/>
    <n v="10812"/>
    <s v="REGGC"/>
    <x v="4"/>
    <n v="10812"/>
    <n v="31"/>
    <x v="0"/>
    <x v="375"/>
    <n v="12.5"/>
    <n v="16"/>
    <n v="200"/>
  </r>
  <r>
    <n v="5"/>
    <s v="Steven"/>
    <n v="10812"/>
    <s v="REGGC"/>
    <x v="4"/>
    <n v="10812"/>
    <n v="72"/>
    <x v="57"/>
    <x v="375"/>
    <n v="34.799999999999997"/>
    <n v="40"/>
    <n v="1392"/>
  </r>
  <r>
    <n v="5"/>
    <s v="Steven"/>
    <n v="10812"/>
    <s v="REGGC"/>
    <x v="4"/>
    <n v="10812"/>
    <n v="77"/>
    <x v="42"/>
    <x v="375"/>
    <n v="13"/>
    <n v="20"/>
    <n v="260"/>
  </r>
  <r>
    <n v="5"/>
    <s v="Steven"/>
    <n v="10761"/>
    <s v="RATTC"/>
    <x v="7"/>
    <n v="10761"/>
    <n v="25"/>
    <x v="63"/>
    <x v="202"/>
    <n v="14"/>
    <n v="35"/>
    <n v="490"/>
  </r>
  <r>
    <n v="5"/>
    <s v="Steven"/>
    <n v="10761"/>
    <s v="RATTC"/>
    <x v="7"/>
    <n v="10761"/>
    <n v="75"/>
    <x v="41"/>
    <x v="202"/>
    <n v="7.75"/>
    <n v="18"/>
    <n v="139.5"/>
  </r>
  <r>
    <n v="5"/>
    <s v="Steven"/>
    <n v="10529"/>
    <s v="MAISD"/>
    <x v="80"/>
    <n v="10529"/>
    <n v="55"/>
    <x v="36"/>
    <x v="376"/>
    <n v="24"/>
    <n v="14"/>
    <n v="336"/>
  </r>
  <r>
    <n v="5"/>
    <s v="Steven"/>
    <n v="10529"/>
    <s v="MAISD"/>
    <x v="80"/>
    <n v="10529"/>
    <n v="68"/>
    <x v="58"/>
    <x v="376"/>
    <n v="12.5"/>
    <n v="20"/>
    <n v="250"/>
  </r>
  <r>
    <n v="5"/>
    <s v="Steven"/>
    <n v="10529"/>
    <s v="MAISD"/>
    <x v="80"/>
    <n v="10529"/>
    <n v="69"/>
    <x v="13"/>
    <x v="376"/>
    <n v="36"/>
    <n v="10"/>
    <n v="360"/>
  </r>
  <r>
    <n v="5"/>
    <s v="Steven"/>
    <n v="10870"/>
    <s v="WOLZA"/>
    <x v="25"/>
    <n v="10870"/>
    <n v="35"/>
    <x v="53"/>
    <x v="370"/>
    <n v="18"/>
    <n v="3"/>
    <n v="54"/>
  </r>
  <r>
    <n v="5"/>
    <s v="Steven"/>
    <n v="10870"/>
    <s v="WOLZA"/>
    <x v="25"/>
    <n v="10870"/>
    <n v="51"/>
    <x v="3"/>
    <x v="370"/>
    <n v="53"/>
    <n v="2"/>
    <n v="106"/>
  </r>
  <r>
    <n v="5"/>
    <s v="Steven"/>
    <n v="10269"/>
    <s v="WHITC"/>
    <x v="55"/>
    <n v="10269"/>
    <n v="33"/>
    <x v="11"/>
    <x v="377"/>
    <n v="2"/>
    <n v="60"/>
    <n v="120"/>
  </r>
  <r>
    <n v="5"/>
    <s v="Steven"/>
    <n v="10269"/>
    <s v="WHITC"/>
    <x v="55"/>
    <n v="10269"/>
    <n v="72"/>
    <x v="57"/>
    <x v="377"/>
    <n v="27.8"/>
    <n v="20"/>
    <n v="556"/>
  </r>
  <r>
    <n v="5"/>
    <s v="Steven"/>
    <n v="10575"/>
    <s v="MORGK"/>
    <x v="77"/>
    <n v="10575"/>
    <n v="59"/>
    <x v="56"/>
    <x v="378"/>
    <n v="55"/>
    <n v="12"/>
    <n v="660"/>
  </r>
  <r>
    <n v="5"/>
    <s v="Steven"/>
    <n v="10575"/>
    <s v="MORGK"/>
    <x v="77"/>
    <n v="10575"/>
    <n v="63"/>
    <x v="51"/>
    <x v="378"/>
    <n v="43.9"/>
    <n v="6"/>
    <n v="263.39999999999998"/>
  </r>
  <r>
    <n v="5"/>
    <s v="Steven"/>
    <n v="10575"/>
    <s v="MORGK"/>
    <x v="77"/>
    <n v="10575"/>
    <n v="72"/>
    <x v="57"/>
    <x v="378"/>
    <n v="34.799999999999997"/>
    <n v="30"/>
    <n v="1044"/>
  </r>
  <r>
    <n v="5"/>
    <s v="Steven"/>
    <n v="10575"/>
    <s v="MORGK"/>
    <x v="77"/>
    <n v="10575"/>
    <n v="76"/>
    <x v="49"/>
    <x v="378"/>
    <n v="18"/>
    <n v="10"/>
    <n v="180"/>
  </r>
  <r>
    <n v="5"/>
    <s v="Steven"/>
    <n v="10569"/>
    <s v="RATTC"/>
    <x v="7"/>
    <n v="10569"/>
    <n v="31"/>
    <x v="0"/>
    <x v="379"/>
    <n v="12.5"/>
    <n v="35"/>
    <n v="437.5"/>
  </r>
  <r>
    <n v="5"/>
    <s v="Steven"/>
    <n v="10569"/>
    <s v="RATTC"/>
    <x v="7"/>
    <n v="10569"/>
    <n v="76"/>
    <x v="49"/>
    <x v="379"/>
    <n v="18"/>
    <n v="30"/>
    <n v="540"/>
  </r>
  <r>
    <n v="5"/>
    <s v="Steven"/>
    <n v="10320"/>
    <s v="WARTH"/>
    <x v="62"/>
    <n v="10320"/>
    <n v="71"/>
    <x v="14"/>
    <x v="244"/>
    <n v="17.2"/>
    <n v="30"/>
    <n v="516"/>
  </r>
  <r>
    <n v="5"/>
    <s v="Steven"/>
    <n v="11043"/>
    <s v="SPECD"/>
    <x v="76"/>
    <n v="11043"/>
    <n v="11"/>
    <x v="55"/>
    <x v="140"/>
    <n v="21"/>
    <n v="10"/>
    <n v="210"/>
  </r>
  <r>
    <n v="5"/>
    <s v="Steven"/>
    <n v="10248"/>
    <s v="VINET"/>
    <x v="71"/>
    <n v="10248"/>
    <n v="11"/>
    <x v="55"/>
    <x v="380"/>
    <n v="14"/>
    <n v="12"/>
    <n v="168"/>
  </r>
  <r>
    <n v="5"/>
    <s v="Steven"/>
    <n v="10248"/>
    <s v="VINET"/>
    <x v="71"/>
    <n v="10248"/>
    <n v="42"/>
    <x v="1"/>
    <x v="380"/>
    <n v="9.8000000000000007"/>
    <n v="10"/>
    <n v="98"/>
  </r>
  <r>
    <n v="5"/>
    <s v="Steven"/>
    <n v="10248"/>
    <s v="VINET"/>
    <x v="71"/>
    <n v="10248"/>
    <n v="72"/>
    <x v="57"/>
    <x v="380"/>
    <n v="34.799999999999997"/>
    <n v="5"/>
    <n v="174"/>
  </r>
  <r>
    <n v="5"/>
    <s v="Steven"/>
    <n v="10648"/>
    <s v="RICAR"/>
    <x v="1"/>
    <n v="10648"/>
    <n v="22"/>
    <x v="75"/>
    <x v="371"/>
    <n v="21"/>
    <n v="15"/>
    <n v="315"/>
  </r>
  <r>
    <n v="5"/>
    <s v="Steven"/>
    <n v="10648"/>
    <s v="RICAR"/>
    <x v="1"/>
    <n v="10648"/>
    <n v="24"/>
    <x v="50"/>
    <x v="371"/>
    <n v="4.5"/>
    <n v="15"/>
    <n v="67.5"/>
  </r>
  <r>
    <n v="5"/>
    <s v="Steven"/>
    <n v="10851"/>
    <s v="RICAR"/>
    <x v="1"/>
    <n v="10851"/>
    <n v="2"/>
    <x v="8"/>
    <x v="381"/>
    <n v="19"/>
    <n v="5"/>
    <n v="95"/>
  </r>
  <r>
    <n v="5"/>
    <s v="Steven"/>
    <n v="10851"/>
    <s v="RICAR"/>
    <x v="1"/>
    <n v="10851"/>
    <n v="25"/>
    <x v="63"/>
    <x v="381"/>
    <n v="14"/>
    <n v="10"/>
    <n v="140"/>
  </r>
  <r>
    <n v="5"/>
    <s v="Steven"/>
    <n v="10851"/>
    <s v="RICAR"/>
    <x v="1"/>
    <n v="10851"/>
    <n v="57"/>
    <x v="44"/>
    <x v="381"/>
    <n v="19.5"/>
    <n v="10"/>
    <n v="195"/>
  </r>
  <r>
    <n v="5"/>
    <s v="Steven"/>
    <n v="10851"/>
    <s v="RICAR"/>
    <x v="1"/>
    <n v="10851"/>
    <n v="59"/>
    <x v="56"/>
    <x v="381"/>
    <n v="55"/>
    <n v="42"/>
    <n v="2310"/>
  </r>
  <r>
    <n v="5"/>
    <s v="Steven"/>
    <n v="10474"/>
    <s v="PERIC"/>
    <x v="43"/>
    <n v="10474"/>
    <n v="14"/>
    <x v="30"/>
    <x v="63"/>
    <n v="18.600000000000001"/>
    <n v="12"/>
    <n v="223.20000000000002"/>
  </r>
  <r>
    <n v="5"/>
    <s v="Steven"/>
    <n v="10474"/>
    <s v="PERIC"/>
    <x v="43"/>
    <n v="10474"/>
    <n v="28"/>
    <x v="61"/>
    <x v="63"/>
    <n v="36.4"/>
    <n v="18"/>
    <n v="655.19999999999993"/>
  </r>
  <r>
    <n v="5"/>
    <s v="Steven"/>
    <n v="10474"/>
    <s v="PERIC"/>
    <x v="43"/>
    <n v="10474"/>
    <n v="40"/>
    <x v="46"/>
    <x v="63"/>
    <n v="14.7"/>
    <n v="21"/>
    <n v="308.7"/>
  </r>
  <r>
    <n v="5"/>
    <s v="Steven"/>
    <n v="10474"/>
    <s v="PERIC"/>
    <x v="43"/>
    <n v="10474"/>
    <n v="75"/>
    <x v="41"/>
    <x v="63"/>
    <n v="6.2"/>
    <n v="10"/>
    <n v="62"/>
  </r>
  <r>
    <n v="5"/>
    <s v="Steven"/>
    <n v="10333"/>
    <s v="WARTH"/>
    <x v="62"/>
    <n v="10333"/>
    <n v="14"/>
    <x v="30"/>
    <x v="382"/>
    <n v="18.600000000000001"/>
    <n v="10"/>
    <n v="186"/>
  </r>
  <r>
    <n v="5"/>
    <s v="Steven"/>
    <n v="10333"/>
    <s v="WARTH"/>
    <x v="62"/>
    <n v="10333"/>
    <n v="21"/>
    <x v="65"/>
    <x v="382"/>
    <n v="8"/>
    <n v="10"/>
    <n v="80"/>
  </r>
  <r>
    <n v="5"/>
    <s v="Steven"/>
    <n v="10333"/>
    <s v="WARTH"/>
    <x v="62"/>
    <n v="10333"/>
    <n v="71"/>
    <x v="14"/>
    <x v="382"/>
    <n v="17.2"/>
    <n v="40"/>
    <n v="688"/>
  </r>
  <r>
    <n v="6"/>
    <s v="Michael"/>
    <n v="10914"/>
    <s v="QUEEN"/>
    <x v="69"/>
    <n v="10914"/>
    <n v="71"/>
    <x v="14"/>
    <x v="17"/>
    <n v="21.5"/>
    <n v="25"/>
    <n v="537.5"/>
  </r>
  <r>
    <n v="6"/>
    <s v="Michael"/>
    <n v="10764"/>
    <s v="ERNSH"/>
    <x v="0"/>
    <n v="10764"/>
    <n v="3"/>
    <x v="22"/>
    <x v="214"/>
    <n v="10"/>
    <n v="20"/>
    <n v="200"/>
  </r>
  <r>
    <n v="6"/>
    <s v="Michael"/>
    <n v="10764"/>
    <s v="ERNSH"/>
    <x v="0"/>
    <n v="10764"/>
    <n v="39"/>
    <x v="34"/>
    <x v="214"/>
    <n v="18"/>
    <n v="130"/>
    <n v="2340"/>
  </r>
  <r>
    <n v="6"/>
    <s v="Michael"/>
    <n v="10390"/>
    <s v="ERNSH"/>
    <x v="0"/>
    <n v="10390"/>
    <n v="31"/>
    <x v="0"/>
    <x v="268"/>
    <n v="10"/>
    <n v="60"/>
    <n v="600"/>
  </r>
  <r>
    <n v="6"/>
    <s v="Michael"/>
    <n v="10390"/>
    <s v="ERNSH"/>
    <x v="0"/>
    <n v="10390"/>
    <n v="35"/>
    <x v="53"/>
    <x v="268"/>
    <n v="14.4"/>
    <n v="40"/>
    <n v="576"/>
  </r>
  <r>
    <n v="6"/>
    <s v="Michael"/>
    <n v="10390"/>
    <s v="ERNSH"/>
    <x v="0"/>
    <n v="10390"/>
    <n v="46"/>
    <x v="6"/>
    <x v="268"/>
    <n v="9.6"/>
    <n v="45"/>
    <n v="432"/>
  </r>
  <r>
    <n v="6"/>
    <s v="Michael"/>
    <n v="10390"/>
    <s v="ERNSH"/>
    <x v="0"/>
    <n v="10390"/>
    <n v="72"/>
    <x v="57"/>
    <x v="268"/>
    <n v="27.8"/>
    <n v="24"/>
    <n v="667.2"/>
  </r>
  <r>
    <n v="6"/>
    <s v="Michael"/>
    <n v="10704"/>
    <s v="QUEEN"/>
    <x v="69"/>
    <n v="10704"/>
    <n v="4"/>
    <x v="23"/>
    <x v="383"/>
    <n v="22"/>
    <n v="6"/>
    <n v="132"/>
  </r>
  <r>
    <n v="6"/>
    <s v="Michael"/>
    <n v="10704"/>
    <s v="QUEEN"/>
    <x v="69"/>
    <n v="10704"/>
    <n v="24"/>
    <x v="50"/>
    <x v="383"/>
    <n v="4.5"/>
    <n v="35"/>
    <n v="157.5"/>
  </r>
  <r>
    <n v="6"/>
    <s v="Michael"/>
    <n v="10704"/>
    <s v="QUEEN"/>
    <x v="69"/>
    <n v="10704"/>
    <n v="48"/>
    <x v="69"/>
    <x v="383"/>
    <n v="12.75"/>
    <n v="24"/>
    <n v="306"/>
  </r>
  <r>
    <n v="6"/>
    <s v="Michael"/>
    <n v="10637"/>
    <s v="QUEEN"/>
    <x v="69"/>
    <n v="10637"/>
    <n v="11"/>
    <x v="55"/>
    <x v="355"/>
    <n v="21"/>
    <n v="10"/>
    <n v="210"/>
  </r>
  <r>
    <n v="6"/>
    <s v="Michael"/>
    <n v="10637"/>
    <s v="QUEEN"/>
    <x v="69"/>
    <n v="10637"/>
    <n v="50"/>
    <x v="71"/>
    <x v="355"/>
    <n v="16.25"/>
    <n v="25"/>
    <n v="406.25"/>
  </r>
  <r>
    <n v="6"/>
    <s v="Michael"/>
    <n v="10637"/>
    <s v="QUEEN"/>
    <x v="69"/>
    <n v="10637"/>
    <n v="56"/>
    <x v="19"/>
    <x v="355"/>
    <n v="38"/>
    <n v="60"/>
    <n v="2280"/>
  </r>
  <r>
    <n v="6"/>
    <s v="Michael"/>
    <n v="10480"/>
    <s v="FOLIG"/>
    <x v="39"/>
    <n v="10480"/>
    <n v="47"/>
    <x v="68"/>
    <x v="384"/>
    <n v="7.6"/>
    <n v="30"/>
    <n v="228"/>
  </r>
  <r>
    <n v="6"/>
    <s v="Michael"/>
    <n v="10480"/>
    <s v="FOLIG"/>
    <x v="39"/>
    <n v="10480"/>
    <n v="59"/>
    <x v="56"/>
    <x v="384"/>
    <n v="44"/>
    <n v="12"/>
    <n v="528"/>
  </r>
  <r>
    <n v="6"/>
    <s v="Michael"/>
    <n v="10291"/>
    <s v="QUEDE"/>
    <x v="40"/>
    <n v="10291"/>
    <n v="13"/>
    <x v="29"/>
    <x v="385"/>
    <n v="4.8"/>
    <n v="20"/>
    <n v="96"/>
  </r>
  <r>
    <n v="6"/>
    <s v="Michael"/>
    <n v="10291"/>
    <s v="QUEDE"/>
    <x v="40"/>
    <n v="10291"/>
    <n v="44"/>
    <x v="16"/>
    <x v="385"/>
    <n v="15.5"/>
    <n v="24"/>
    <n v="372"/>
  </r>
  <r>
    <n v="6"/>
    <s v="Michael"/>
    <n v="10291"/>
    <s v="QUEDE"/>
    <x v="40"/>
    <n v="10291"/>
    <n v="51"/>
    <x v="3"/>
    <x v="385"/>
    <n v="42.4"/>
    <n v="2"/>
    <n v="84.8"/>
  </r>
  <r>
    <n v="6"/>
    <s v="Michael"/>
    <n v="10264"/>
    <s v="FOLKO"/>
    <x v="41"/>
    <n v="10264"/>
    <n v="2"/>
    <x v="8"/>
    <x v="386"/>
    <n v="15.2"/>
    <n v="35"/>
    <n v="532"/>
  </r>
  <r>
    <n v="6"/>
    <s v="Michael"/>
    <n v="10264"/>
    <s v="FOLKO"/>
    <x v="41"/>
    <n v="10264"/>
    <n v="41"/>
    <x v="7"/>
    <x v="386"/>
    <n v="7.7"/>
    <n v="25"/>
    <n v="192.5"/>
  </r>
  <r>
    <n v="6"/>
    <s v="Michael"/>
    <n v="10703"/>
    <s v="FOLKO"/>
    <x v="41"/>
    <n v="10703"/>
    <n v="2"/>
    <x v="8"/>
    <x v="383"/>
    <n v="19"/>
    <n v="5"/>
    <n v="95"/>
  </r>
  <r>
    <n v="6"/>
    <s v="Michael"/>
    <n v="10703"/>
    <s v="FOLKO"/>
    <x v="41"/>
    <n v="10703"/>
    <n v="59"/>
    <x v="56"/>
    <x v="383"/>
    <n v="55"/>
    <n v="35"/>
    <n v="1925"/>
  </r>
  <r>
    <n v="6"/>
    <s v="Michael"/>
    <n v="10703"/>
    <s v="FOLKO"/>
    <x v="41"/>
    <n v="10703"/>
    <n v="73"/>
    <x v="40"/>
    <x v="383"/>
    <n v="15"/>
    <n v="35"/>
    <n v="525"/>
  </r>
  <r>
    <n v="6"/>
    <s v="Michael"/>
    <n v="10747"/>
    <s v="PICCO"/>
    <x v="66"/>
    <n v="10747"/>
    <n v="31"/>
    <x v="0"/>
    <x v="34"/>
    <n v="12.5"/>
    <n v="8"/>
    <n v="100"/>
  </r>
  <r>
    <n v="6"/>
    <s v="Michael"/>
    <n v="10747"/>
    <s v="PICCO"/>
    <x v="66"/>
    <n v="10747"/>
    <n v="41"/>
    <x v="7"/>
    <x v="34"/>
    <n v="9.65"/>
    <n v="35"/>
    <n v="337.75"/>
  </r>
  <r>
    <n v="6"/>
    <s v="Michael"/>
    <n v="10747"/>
    <s v="PICCO"/>
    <x v="66"/>
    <n v="10747"/>
    <n v="63"/>
    <x v="51"/>
    <x v="34"/>
    <n v="43.9"/>
    <n v="9"/>
    <n v="395.09999999999997"/>
  </r>
  <r>
    <n v="6"/>
    <s v="Michael"/>
    <n v="10747"/>
    <s v="PICCO"/>
    <x v="66"/>
    <n v="10747"/>
    <n v="69"/>
    <x v="13"/>
    <x v="34"/>
    <n v="36"/>
    <n v="30"/>
    <n v="1080"/>
  </r>
  <r>
    <n v="6"/>
    <s v="Michael"/>
    <n v="10791"/>
    <s v="FRANK"/>
    <x v="42"/>
    <n v="10791"/>
    <n v="29"/>
    <x v="52"/>
    <x v="102"/>
    <n v="123.79"/>
    <n v="14"/>
    <n v="1733.0600000000002"/>
  </r>
  <r>
    <n v="6"/>
    <s v="Michael"/>
    <n v="10791"/>
    <s v="FRANK"/>
    <x v="42"/>
    <n v="10791"/>
    <n v="41"/>
    <x v="7"/>
    <x v="102"/>
    <n v="9.65"/>
    <n v="20"/>
    <n v="193"/>
  </r>
  <r>
    <n v="6"/>
    <s v="Michael"/>
    <n v="10489"/>
    <s v="PICCO"/>
    <x v="66"/>
    <n v="10489"/>
    <n v="11"/>
    <x v="55"/>
    <x v="387"/>
    <n v="16.8"/>
    <n v="15"/>
    <n v="252"/>
  </r>
  <r>
    <n v="6"/>
    <s v="Michael"/>
    <n v="10489"/>
    <s v="PICCO"/>
    <x v="66"/>
    <n v="10489"/>
    <n v="16"/>
    <x v="4"/>
    <x v="387"/>
    <n v="13.9"/>
    <n v="18"/>
    <n v="250.20000000000002"/>
  </r>
  <r>
    <n v="6"/>
    <s v="Michael"/>
    <n v="10929"/>
    <s v="FRANK"/>
    <x v="42"/>
    <n v="10929"/>
    <n v="21"/>
    <x v="65"/>
    <x v="86"/>
    <n v="10"/>
    <n v="60"/>
    <n v="600"/>
  </r>
  <r>
    <n v="6"/>
    <s v="Michael"/>
    <n v="10929"/>
    <s v="FRANK"/>
    <x v="42"/>
    <n v="10929"/>
    <n v="75"/>
    <x v="41"/>
    <x v="86"/>
    <n v="7.75"/>
    <n v="49"/>
    <n v="379.75"/>
  </r>
  <r>
    <n v="6"/>
    <s v="Michael"/>
    <n v="10929"/>
    <s v="FRANK"/>
    <x v="42"/>
    <n v="10929"/>
    <n v="77"/>
    <x v="42"/>
    <x v="86"/>
    <n v="13"/>
    <n v="15"/>
    <n v="195"/>
  </r>
  <r>
    <n v="6"/>
    <s v="Michael"/>
    <n v="10833"/>
    <s v="OTTIK"/>
    <x v="44"/>
    <n v="10833"/>
    <n v="7"/>
    <x v="25"/>
    <x v="93"/>
    <n v="30"/>
    <n v="20"/>
    <n v="600"/>
  </r>
  <r>
    <n v="6"/>
    <s v="Michael"/>
    <n v="10833"/>
    <s v="OTTIK"/>
    <x v="44"/>
    <n v="10833"/>
    <n v="31"/>
    <x v="0"/>
    <x v="93"/>
    <n v="12.5"/>
    <n v="9"/>
    <n v="112.5"/>
  </r>
  <r>
    <n v="6"/>
    <s v="Michael"/>
    <n v="10833"/>
    <s v="OTTIK"/>
    <x v="44"/>
    <n v="10833"/>
    <n v="53"/>
    <x v="10"/>
    <x v="93"/>
    <n v="32.799999999999997"/>
    <n v="9"/>
    <n v="295.2"/>
  </r>
  <r>
    <n v="6"/>
    <s v="Michael"/>
    <n v="10999"/>
    <s v="OTTIK"/>
    <x v="44"/>
    <n v="10999"/>
    <n v="41"/>
    <x v="7"/>
    <x v="388"/>
    <n v="9.65"/>
    <n v="20"/>
    <n v="193"/>
  </r>
  <r>
    <n v="6"/>
    <s v="Michael"/>
    <n v="10999"/>
    <s v="OTTIK"/>
    <x v="44"/>
    <n v="10999"/>
    <n v="51"/>
    <x v="3"/>
    <x v="388"/>
    <n v="53"/>
    <n v="15"/>
    <n v="795"/>
  </r>
  <r>
    <n v="6"/>
    <s v="Michael"/>
    <n v="10999"/>
    <s v="OTTIK"/>
    <x v="44"/>
    <n v="10999"/>
    <n v="77"/>
    <x v="42"/>
    <x v="388"/>
    <n v="13"/>
    <n v="21"/>
    <n v="273"/>
  </r>
  <r>
    <n v="6"/>
    <s v="Michael"/>
    <n v="10965"/>
    <s v="OLDWO"/>
    <x v="52"/>
    <n v="10965"/>
    <n v="51"/>
    <x v="3"/>
    <x v="228"/>
    <n v="53"/>
    <n v="16"/>
    <n v="848"/>
  </r>
  <r>
    <n v="6"/>
    <s v="Michael"/>
    <n v="10439"/>
    <s v="MEREP"/>
    <x v="47"/>
    <n v="10439"/>
    <n v="12"/>
    <x v="28"/>
    <x v="389"/>
    <n v="30.4"/>
    <n v="15"/>
    <n v="456"/>
  </r>
  <r>
    <n v="6"/>
    <s v="Michael"/>
    <n v="10439"/>
    <s v="MEREP"/>
    <x v="47"/>
    <n v="10439"/>
    <n v="16"/>
    <x v="4"/>
    <x v="389"/>
    <n v="13.9"/>
    <n v="16"/>
    <n v="222.4"/>
  </r>
  <r>
    <n v="6"/>
    <s v="Michael"/>
    <n v="10439"/>
    <s v="MEREP"/>
    <x v="47"/>
    <n v="10439"/>
    <n v="64"/>
    <x v="38"/>
    <x v="389"/>
    <n v="26.6"/>
    <n v="6"/>
    <n v="159.60000000000002"/>
  </r>
  <r>
    <n v="6"/>
    <s v="Michael"/>
    <n v="10439"/>
    <s v="MEREP"/>
    <x v="47"/>
    <n v="10439"/>
    <n v="74"/>
    <x v="67"/>
    <x v="389"/>
    <n v="8"/>
    <n v="30"/>
    <n v="240"/>
  </r>
  <r>
    <n v="6"/>
    <s v="Michael"/>
    <n v="10794"/>
    <s v="QUEDE"/>
    <x v="40"/>
    <n v="10794"/>
    <n v="14"/>
    <x v="30"/>
    <x v="263"/>
    <n v="23.25"/>
    <n v="15"/>
    <n v="348.75"/>
  </r>
  <r>
    <n v="6"/>
    <s v="Michael"/>
    <n v="10794"/>
    <s v="QUEDE"/>
    <x v="40"/>
    <n v="10794"/>
    <n v="54"/>
    <x v="20"/>
    <x v="263"/>
    <n v="7.45"/>
    <n v="6"/>
    <n v="44.7"/>
  </r>
  <r>
    <n v="6"/>
    <s v="Michael"/>
    <n v="10885"/>
    <s v="SUPRD"/>
    <x v="14"/>
    <n v="10885"/>
    <n v="2"/>
    <x v="8"/>
    <x v="291"/>
    <n v="19"/>
    <n v="20"/>
    <n v="380"/>
  </r>
  <r>
    <n v="6"/>
    <s v="Michael"/>
    <n v="10885"/>
    <s v="SUPRD"/>
    <x v="14"/>
    <n v="10885"/>
    <n v="24"/>
    <x v="50"/>
    <x v="291"/>
    <n v="4.5"/>
    <n v="12"/>
    <n v="54"/>
  </r>
  <r>
    <n v="6"/>
    <s v="Michael"/>
    <n v="10885"/>
    <s v="SUPRD"/>
    <x v="14"/>
    <n v="10885"/>
    <n v="70"/>
    <x v="48"/>
    <x v="291"/>
    <n v="15"/>
    <n v="30"/>
    <n v="450"/>
  </r>
  <r>
    <n v="6"/>
    <s v="Michael"/>
    <n v="10885"/>
    <s v="SUPRD"/>
    <x v="14"/>
    <n v="10885"/>
    <n v="77"/>
    <x v="42"/>
    <x v="291"/>
    <n v="13"/>
    <n v="25"/>
    <n v="325"/>
  </r>
  <r>
    <n v="6"/>
    <s v="Michael"/>
    <n v="10611"/>
    <s v="WOLZA"/>
    <x v="25"/>
    <n v="10611"/>
    <n v="1"/>
    <x v="45"/>
    <x v="390"/>
    <n v="18"/>
    <n v="6"/>
    <n v="108"/>
  </r>
  <r>
    <n v="6"/>
    <s v="Michael"/>
    <n v="10611"/>
    <s v="WOLZA"/>
    <x v="25"/>
    <n v="10611"/>
    <n v="2"/>
    <x v="8"/>
    <x v="390"/>
    <n v="19"/>
    <n v="10"/>
    <n v="190"/>
  </r>
  <r>
    <n v="6"/>
    <s v="Michael"/>
    <n v="10611"/>
    <s v="WOLZA"/>
    <x v="25"/>
    <n v="10611"/>
    <n v="60"/>
    <x v="37"/>
    <x v="390"/>
    <n v="34"/>
    <n v="15"/>
    <n v="510"/>
  </r>
  <r>
    <n v="6"/>
    <s v="Michael"/>
    <n v="10643"/>
    <s v="ALFKI"/>
    <x v="57"/>
    <n v="10643"/>
    <n v="28"/>
    <x v="61"/>
    <x v="186"/>
    <n v="45.6"/>
    <n v="15"/>
    <n v="684"/>
  </r>
  <r>
    <n v="6"/>
    <s v="Michael"/>
    <n v="10643"/>
    <s v="ALFKI"/>
    <x v="57"/>
    <n v="10643"/>
    <n v="39"/>
    <x v="34"/>
    <x v="186"/>
    <n v="18"/>
    <n v="21"/>
    <n v="378"/>
  </r>
  <r>
    <n v="6"/>
    <s v="Michael"/>
    <n v="10643"/>
    <s v="ALFKI"/>
    <x v="57"/>
    <n v="10643"/>
    <n v="46"/>
    <x v="6"/>
    <x v="186"/>
    <n v="12"/>
    <n v="2"/>
    <n v="24"/>
  </r>
  <r>
    <n v="6"/>
    <s v="Michael"/>
    <n v="11025"/>
    <s v="WARTH"/>
    <x v="62"/>
    <n v="11025"/>
    <n v="1"/>
    <x v="45"/>
    <x v="309"/>
    <n v="18"/>
    <n v="10"/>
    <n v="180"/>
  </r>
  <r>
    <n v="6"/>
    <s v="Michael"/>
    <n v="11025"/>
    <s v="WARTH"/>
    <x v="62"/>
    <n v="11025"/>
    <n v="13"/>
    <x v="29"/>
    <x v="309"/>
    <n v="6"/>
    <n v="20"/>
    <n v="120"/>
  </r>
  <r>
    <n v="6"/>
    <s v="Michael"/>
    <n v="10355"/>
    <s v="AROUT"/>
    <x v="61"/>
    <n v="10355"/>
    <n v="24"/>
    <x v="50"/>
    <x v="391"/>
    <n v="3.6"/>
    <n v="25"/>
    <n v="90"/>
  </r>
  <r>
    <n v="6"/>
    <s v="Michael"/>
    <n v="10355"/>
    <s v="AROUT"/>
    <x v="61"/>
    <n v="10355"/>
    <n v="57"/>
    <x v="44"/>
    <x v="391"/>
    <n v="15.6"/>
    <n v="25"/>
    <n v="390"/>
  </r>
  <r>
    <n v="6"/>
    <s v="Michael"/>
    <n v="10356"/>
    <s v="WANDK"/>
    <x v="58"/>
    <n v="10356"/>
    <n v="31"/>
    <x v="0"/>
    <x v="392"/>
    <n v="10"/>
    <n v="30"/>
    <n v="300"/>
  </r>
  <r>
    <n v="6"/>
    <s v="Michael"/>
    <n v="10356"/>
    <s v="WANDK"/>
    <x v="58"/>
    <n v="10356"/>
    <n v="55"/>
    <x v="36"/>
    <x v="392"/>
    <n v="19.2"/>
    <n v="12"/>
    <n v="230.39999999999998"/>
  </r>
  <r>
    <n v="6"/>
    <s v="Michael"/>
    <n v="10356"/>
    <s v="WANDK"/>
    <x v="58"/>
    <n v="10356"/>
    <n v="69"/>
    <x v="13"/>
    <x v="392"/>
    <n v="28.8"/>
    <n v="20"/>
    <n v="576"/>
  </r>
  <r>
    <n v="6"/>
    <s v="Michael"/>
    <n v="10274"/>
    <s v="VINET"/>
    <x v="71"/>
    <n v="10274"/>
    <n v="71"/>
    <x v="14"/>
    <x v="393"/>
    <n v="17.2"/>
    <n v="20"/>
    <n v="344"/>
  </r>
  <r>
    <n v="6"/>
    <s v="Michael"/>
    <n v="10274"/>
    <s v="VINET"/>
    <x v="71"/>
    <n v="10274"/>
    <n v="72"/>
    <x v="57"/>
    <x v="393"/>
    <n v="27.8"/>
    <n v="7"/>
    <n v="194.6"/>
  </r>
  <r>
    <n v="6"/>
    <s v="Michael"/>
    <n v="10744"/>
    <s v="VAFFE"/>
    <x v="60"/>
    <n v="10744"/>
    <n v="40"/>
    <x v="46"/>
    <x v="106"/>
    <n v="18.399999999999999"/>
    <n v="50"/>
    <n v="919.99999999999989"/>
  </r>
  <r>
    <n v="6"/>
    <s v="Michael"/>
    <n v="10822"/>
    <s v="TRAIH"/>
    <x v="88"/>
    <n v="10822"/>
    <n v="62"/>
    <x v="12"/>
    <x v="28"/>
    <n v="49.3"/>
    <n v="3"/>
    <n v="147.89999999999998"/>
  </r>
  <r>
    <n v="6"/>
    <s v="Michael"/>
    <n v="10822"/>
    <s v="TRAIH"/>
    <x v="88"/>
    <n v="10822"/>
    <n v="70"/>
    <x v="48"/>
    <x v="28"/>
    <n v="15"/>
    <n v="6"/>
    <n v="90"/>
  </r>
  <r>
    <n v="6"/>
    <s v="Michael"/>
    <n v="10956"/>
    <s v="BLAUS"/>
    <x v="85"/>
    <n v="10956"/>
    <n v="21"/>
    <x v="65"/>
    <x v="372"/>
    <n v="10"/>
    <n v="12"/>
    <n v="120"/>
  </r>
  <r>
    <n v="6"/>
    <s v="Michael"/>
    <n v="10956"/>
    <s v="BLAUS"/>
    <x v="85"/>
    <n v="10956"/>
    <n v="47"/>
    <x v="68"/>
    <x v="372"/>
    <n v="9.5"/>
    <n v="14"/>
    <n v="133"/>
  </r>
  <r>
    <n v="6"/>
    <s v="Michael"/>
    <n v="10956"/>
    <s v="BLAUS"/>
    <x v="85"/>
    <n v="10956"/>
    <n v="51"/>
    <x v="3"/>
    <x v="372"/>
    <n v="53"/>
    <n v="8"/>
    <n v="424"/>
  </r>
  <r>
    <n v="6"/>
    <s v="Michael"/>
    <n v="10826"/>
    <s v="BLONP"/>
    <x v="78"/>
    <n v="10826"/>
    <n v="31"/>
    <x v="0"/>
    <x v="30"/>
    <n v="12.5"/>
    <n v="35"/>
    <n v="437.5"/>
  </r>
  <r>
    <n v="6"/>
    <s v="Michael"/>
    <n v="10826"/>
    <s v="BLONP"/>
    <x v="78"/>
    <n v="10826"/>
    <n v="57"/>
    <x v="44"/>
    <x v="30"/>
    <n v="19.5"/>
    <n v="15"/>
    <n v="292.5"/>
  </r>
  <r>
    <n v="6"/>
    <s v="Michael"/>
    <n v="10249"/>
    <s v="TOMSP"/>
    <x v="79"/>
    <n v="10249"/>
    <n v="14"/>
    <x v="30"/>
    <x v="394"/>
    <n v="18.600000000000001"/>
    <n v="9"/>
    <n v="167.4"/>
  </r>
  <r>
    <n v="6"/>
    <s v="Michael"/>
    <n v="10249"/>
    <s v="TOMSP"/>
    <x v="79"/>
    <n v="10249"/>
    <n v="51"/>
    <x v="3"/>
    <x v="394"/>
    <n v="42.4"/>
    <n v="40"/>
    <n v="1696"/>
  </r>
  <r>
    <n v="6"/>
    <s v="Michael"/>
    <n v="10446"/>
    <s v="TOMSP"/>
    <x v="79"/>
    <n v="10446"/>
    <n v="19"/>
    <x v="47"/>
    <x v="305"/>
    <n v="7.3"/>
    <n v="12"/>
    <n v="87.6"/>
  </r>
  <r>
    <n v="6"/>
    <s v="Michael"/>
    <n v="10446"/>
    <s v="TOMSP"/>
    <x v="79"/>
    <n v="10446"/>
    <n v="24"/>
    <x v="50"/>
    <x v="305"/>
    <n v="3.6"/>
    <n v="20"/>
    <n v="72"/>
  </r>
  <r>
    <n v="6"/>
    <s v="Michael"/>
    <n v="10446"/>
    <s v="TOMSP"/>
    <x v="79"/>
    <n v="10446"/>
    <n v="31"/>
    <x v="0"/>
    <x v="305"/>
    <n v="10"/>
    <n v="3"/>
    <n v="30"/>
  </r>
  <r>
    <n v="6"/>
    <s v="Michael"/>
    <n v="10446"/>
    <s v="TOMSP"/>
    <x v="79"/>
    <n v="10446"/>
    <n v="52"/>
    <x v="35"/>
    <x v="305"/>
    <n v="5.6"/>
    <n v="15"/>
    <n v="84"/>
  </r>
  <r>
    <n v="6"/>
    <s v="Michael"/>
    <n v="10510"/>
    <s v="SAVEA"/>
    <x v="20"/>
    <n v="10510"/>
    <n v="29"/>
    <x v="52"/>
    <x v="321"/>
    <n v="123.79"/>
    <n v="36"/>
    <n v="4456.4400000000005"/>
  </r>
  <r>
    <n v="6"/>
    <s v="Michael"/>
    <n v="10510"/>
    <s v="SAVEA"/>
    <x v="20"/>
    <n v="10510"/>
    <n v="75"/>
    <x v="41"/>
    <x v="321"/>
    <n v="7.75"/>
    <n v="36"/>
    <n v="279"/>
  </r>
  <r>
    <n v="6"/>
    <s v="Michael"/>
    <n v="10708"/>
    <s v="THEBI"/>
    <x v="13"/>
    <n v="10708"/>
    <n v="5"/>
    <x v="64"/>
    <x v="49"/>
    <n v="21.35"/>
    <n v="4"/>
    <n v="85.4"/>
  </r>
  <r>
    <n v="6"/>
    <s v="Michael"/>
    <n v="10708"/>
    <s v="THEBI"/>
    <x v="13"/>
    <n v="10708"/>
    <n v="36"/>
    <x v="59"/>
    <x v="49"/>
    <n v="19"/>
    <n v="5"/>
    <n v="95"/>
  </r>
  <r>
    <n v="6"/>
    <s v="Michael"/>
    <n v="11019"/>
    <s v="RANCH"/>
    <x v="9"/>
    <n v="11019"/>
    <n v="46"/>
    <x v="6"/>
    <x v="275"/>
    <n v="12"/>
    <n v="3"/>
    <n v="36"/>
  </r>
  <r>
    <n v="6"/>
    <s v="Michael"/>
    <n v="11019"/>
    <s v="RANCH"/>
    <x v="9"/>
    <n v="11019"/>
    <n v="49"/>
    <x v="54"/>
    <x v="275"/>
    <n v="20"/>
    <n v="2"/>
    <n v="40"/>
  </r>
  <r>
    <n v="6"/>
    <s v="Michael"/>
    <n v="10271"/>
    <s v="SPLIR"/>
    <x v="15"/>
    <n v="10271"/>
    <n v="33"/>
    <x v="11"/>
    <x v="101"/>
    <n v="2"/>
    <n v="24"/>
    <n v="48"/>
  </r>
  <r>
    <n v="6"/>
    <s v="Michael"/>
    <n v="10907"/>
    <s v="SPECD"/>
    <x v="76"/>
    <n v="10907"/>
    <n v="75"/>
    <x v="41"/>
    <x v="270"/>
    <n v="7.75"/>
    <n v="14"/>
    <n v="108.5"/>
  </r>
  <r>
    <n v="6"/>
    <s v="Michael"/>
    <n v="10804"/>
    <s v="SEVES"/>
    <x v="12"/>
    <n v="10804"/>
    <n v="10"/>
    <x v="27"/>
    <x v="169"/>
    <n v="31"/>
    <n v="36"/>
    <n v="1116"/>
  </r>
  <r>
    <n v="6"/>
    <s v="Michael"/>
    <n v="10804"/>
    <s v="SEVES"/>
    <x v="12"/>
    <n v="10804"/>
    <n v="28"/>
    <x v="61"/>
    <x v="169"/>
    <n v="45.6"/>
    <n v="24"/>
    <n v="1094.4000000000001"/>
  </r>
  <r>
    <n v="6"/>
    <s v="Michael"/>
    <n v="10804"/>
    <s v="SEVES"/>
    <x v="12"/>
    <n v="10804"/>
    <n v="49"/>
    <x v="54"/>
    <x v="169"/>
    <n v="20"/>
    <n v="4"/>
    <n v="80"/>
  </r>
  <r>
    <n v="6"/>
    <s v="Michael"/>
    <n v="10944"/>
    <s v="BOTTM"/>
    <x v="18"/>
    <n v="10944"/>
    <n v="11"/>
    <x v="55"/>
    <x v="97"/>
    <n v="21"/>
    <n v="5"/>
    <n v="105"/>
  </r>
  <r>
    <n v="6"/>
    <s v="Michael"/>
    <n v="10944"/>
    <s v="BOTTM"/>
    <x v="18"/>
    <n v="10944"/>
    <n v="44"/>
    <x v="16"/>
    <x v="97"/>
    <n v="19.45"/>
    <n v="18"/>
    <n v="350.09999999999997"/>
  </r>
  <r>
    <n v="6"/>
    <s v="Michael"/>
    <n v="10944"/>
    <s v="BOTTM"/>
    <x v="18"/>
    <n v="10944"/>
    <n v="56"/>
    <x v="19"/>
    <x v="97"/>
    <n v="38"/>
    <n v="18"/>
    <n v="684"/>
  </r>
  <r>
    <n v="6"/>
    <s v="Michael"/>
    <n v="11045"/>
    <s v="BOTTM"/>
    <x v="18"/>
    <n v="11045"/>
    <n v="33"/>
    <x v="11"/>
    <x v="294"/>
    <n v="2.5"/>
    <n v="15"/>
    <n v="37.5"/>
  </r>
  <r>
    <n v="6"/>
    <s v="Michael"/>
    <n v="11045"/>
    <s v="BOTTM"/>
    <x v="18"/>
    <n v="11045"/>
    <n v="51"/>
    <x v="3"/>
    <x v="294"/>
    <n v="53"/>
    <n v="24"/>
    <n v="1272"/>
  </r>
  <r>
    <n v="6"/>
    <s v="Michael"/>
    <n v="11031"/>
    <s v="SAVEA"/>
    <x v="20"/>
    <n v="11031"/>
    <n v="1"/>
    <x v="45"/>
    <x v="118"/>
    <n v="18"/>
    <n v="45"/>
    <n v="810"/>
  </r>
  <r>
    <n v="6"/>
    <s v="Michael"/>
    <n v="11031"/>
    <s v="SAVEA"/>
    <x v="20"/>
    <n v="11031"/>
    <n v="13"/>
    <x v="29"/>
    <x v="118"/>
    <n v="6"/>
    <n v="80"/>
    <n v="480"/>
  </r>
  <r>
    <n v="6"/>
    <s v="Michael"/>
    <n v="11031"/>
    <s v="SAVEA"/>
    <x v="20"/>
    <n v="11031"/>
    <n v="24"/>
    <x v="50"/>
    <x v="118"/>
    <n v="4.5"/>
    <n v="21"/>
    <n v="94.5"/>
  </r>
  <r>
    <n v="6"/>
    <s v="Michael"/>
    <n v="11031"/>
    <s v="SAVEA"/>
    <x v="20"/>
    <n v="11031"/>
    <n v="64"/>
    <x v="38"/>
    <x v="118"/>
    <n v="33.25"/>
    <n v="20"/>
    <n v="665"/>
  </r>
  <r>
    <n v="6"/>
    <s v="Michael"/>
    <n v="11031"/>
    <s v="SAVEA"/>
    <x v="20"/>
    <n v="11031"/>
    <n v="71"/>
    <x v="14"/>
    <x v="118"/>
    <n v="21.5"/>
    <n v="16"/>
    <n v="344"/>
  </r>
  <r>
    <n v="6"/>
    <s v="Michael"/>
    <n v="10539"/>
    <s v="BSBEV"/>
    <x v="21"/>
    <n v="10539"/>
    <n v="13"/>
    <x v="29"/>
    <x v="395"/>
    <n v="6"/>
    <n v="8"/>
    <n v="48"/>
  </r>
  <r>
    <n v="6"/>
    <s v="Michael"/>
    <n v="10539"/>
    <s v="BSBEV"/>
    <x v="21"/>
    <n v="10539"/>
    <n v="21"/>
    <x v="65"/>
    <x v="395"/>
    <n v="10"/>
    <n v="15"/>
    <n v="150"/>
  </r>
  <r>
    <n v="6"/>
    <s v="Michael"/>
    <n v="10539"/>
    <s v="BSBEV"/>
    <x v="21"/>
    <n v="10539"/>
    <n v="33"/>
    <x v="11"/>
    <x v="395"/>
    <n v="2.5"/>
    <n v="15"/>
    <n v="37.5"/>
  </r>
  <r>
    <n v="6"/>
    <s v="Michael"/>
    <n v="10539"/>
    <s v="BSBEV"/>
    <x v="21"/>
    <n v="10539"/>
    <n v="49"/>
    <x v="54"/>
    <x v="395"/>
    <n v="20"/>
    <n v="6"/>
    <n v="120"/>
  </r>
  <r>
    <n v="6"/>
    <s v="Michael"/>
    <n v="10599"/>
    <s v="BSBEV"/>
    <x v="21"/>
    <n v="10599"/>
    <n v="62"/>
    <x v="12"/>
    <x v="396"/>
    <n v="49.3"/>
    <n v="10"/>
    <n v="493"/>
  </r>
  <r>
    <n v="6"/>
    <s v="Michael"/>
    <n v="10757"/>
    <s v="SAVEA"/>
    <x v="20"/>
    <n v="10757"/>
    <n v="34"/>
    <x v="74"/>
    <x v="397"/>
    <n v="14"/>
    <n v="30"/>
    <n v="420"/>
  </r>
  <r>
    <n v="6"/>
    <s v="Michael"/>
    <n v="10757"/>
    <s v="SAVEA"/>
    <x v="20"/>
    <n v="10757"/>
    <n v="59"/>
    <x v="56"/>
    <x v="397"/>
    <n v="55"/>
    <n v="7"/>
    <n v="385"/>
  </r>
  <r>
    <n v="6"/>
    <s v="Michael"/>
    <n v="10757"/>
    <s v="SAVEA"/>
    <x v="20"/>
    <n v="10757"/>
    <n v="62"/>
    <x v="12"/>
    <x v="397"/>
    <n v="49.3"/>
    <n v="30"/>
    <n v="1479"/>
  </r>
  <r>
    <n v="6"/>
    <s v="Michael"/>
    <n v="10757"/>
    <s v="SAVEA"/>
    <x v="20"/>
    <n v="10757"/>
    <n v="64"/>
    <x v="38"/>
    <x v="397"/>
    <n v="33.25"/>
    <n v="24"/>
    <n v="798"/>
  </r>
  <r>
    <n v="6"/>
    <s v="Michael"/>
    <n v="10555"/>
    <s v="SAVEA"/>
    <x v="20"/>
    <n v="10555"/>
    <n v="14"/>
    <x v="30"/>
    <x v="398"/>
    <n v="23.25"/>
    <n v="30"/>
    <n v="697.5"/>
  </r>
  <r>
    <n v="6"/>
    <s v="Michael"/>
    <n v="10555"/>
    <s v="SAVEA"/>
    <x v="20"/>
    <n v="10555"/>
    <n v="19"/>
    <x v="47"/>
    <x v="398"/>
    <n v="9.1999999999999993"/>
    <n v="35"/>
    <n v="322"/>
  </r>
  <r>
    <n v="6"/>
    <s v="Michael"/>
    <n v="10555"/>
    <s v="SAVEA"/>
    <x v="20"/>
    <n v="10555"/>
    <n v="24"/>
    <x v="50"/>
    <x v="398"/>
    <n v="4.5"/>
    <n v="18"/>
    <n v="81"/>
  </r>
  <r>
    <n v="6"/>
    <s v="Michael"/>
    <n v="10555"/>
    <s v="SAVEA"/>
    <x v="20"/>
    <n v="10555"/>
    <n v="51"/>
    <x v="3"/>
    <x v="398"/>
    <n v="53"/>
    <n v="20"/>
    <n v="1060"/>
  </r>
  <r>
    <n v="6"/>
    <s v="Michael"/>
    <n v="10555"/>
    <s v="SAVEA"/>
    <x v="20"/>
    <n v="10555"/>
    <n v="56"/>
    <x v="19"/>
    <x v="398"/>
    <n v="38"/>
    <n v="40"/>
    <n v="1520"/>
  </r>
  <r>
    <n v="6"/>
    <s v="Michael"/>
    <n v="10519"/>
    <s v="CHOPS"/>
    <x v="19"/>
    <n v="10519"/>
    <n v="10"/>
    <x v="27"/>
    <x v="399"/>
    <n v="31"/>
    <n v="16"/>
    <n v="496"/>
  </r>
  <r>
    <n v="6"/>
    <s v="Michael"/>
    <n v="10519"/>
    <s v="CHOPS"/>
    <x v="19"/>
    <n v="10519"/>
    <n v="56"/>
    <x v="19"/>
    <x v="399"/>
    <n v="38"/>
    <n v="40"/>
    <n v="1520"/>
  </r>
  <r>
    <n v="6"/>
    <s v="Michael"/>
    <n v="10519"/>
    <s v="CHOPS"/>
    <x v="19"/>
    <n v="10519"/>
    <n v="60"/>
    <x v="37"/>
    <x v="399"/>
    <n v="34"/>
    <n v="10"/>
    <n v="340"/>
  </r>
  <r>
    <n v="6"/>
    <s v="Michael"/>
    <n v="10370"/>
    <s v="CHOPS"/>
    <x v="19"/>
    <n v="10370"/>
    <n v="1"/>
    <x v="45"/>
    <x v="66"/>
    <n v="14.4"/>
    <n v="15"/>
    <n v="216"/>
  </r>
  <r>
    <n v="6"/>
    <s v="Michael"/>
    <n v="10370"/>
    <s v="CHOPS"/>
    <x v="19"/>
    <n v="10370"/>
    <n v="64"/>
    <x v="38"/>
    <x v="66"/>
    <n v="26.6"/>
    <n v="30"/>
    <n v="798"/>
  </r>
  <r>
    <n v="6"/>
    <s v="Michael"/>
    <n v="10370"/>
    <s v="CHOPS"/>
    <x v="19"/>
    <n v="10370"/>
    <n v="74"/>
    <x v="67"/>
    <x v="66"/>
    <n v="8"/>
    <n v="20"/>
    <n v="160"/>
  </r>
  <r>
    <n v="6"/>
    <s v="Michael"/>
    <n v="10272"/>
    <s v="RATTC"/>
    <x v="7"/>
    <n v="10272"/>
    <n v="20"/>
    <x v="31"/>
    <x v="400"/>
    <n v="64.8"/>
    <n v="6"/>
    <n v="388.79999999999995"/>
  </r>
  <r>
    <n v="6"/>
    <s v="Michael"/>
    <n v="10272"/>
    <s v="RATTC"/>
    <x v="7"/>
    <n v="10272"/>
    <n v="31"/>
    <x v="0"/>
    <x v="400"/>
    <n v="10"/>
    <n v="40"/>
    <n v="400"/>
  </r>
  <r>
    <n v="6"/>
    <s v="Michael"/>
    <n v="10272"/>
    <s v="RATTC"/>
    <x v="7"/>
    <n v="10272"/>
    <n v="72"/>
    <x v="57"/>
    <x v="400"/>
    <n v="27.8"/>
    <n v="24"/>
    <n v="667.2"/>
  </r>
  <r>
    <n v="6"/>
    <s v="Michael"/>
    <n v="10559"/>
    <s v="BLONP"/>
    <x v="78"/>
    <n v="10559"/>
    <n v="41"/>
    <x v="7"/>
    <x v="401"/>
    <n v="9.65"/>
    <n v="12"/>
    <n v="115.80000000000001"/>
  </r>
  <r>
    <n v="6"/>
    <s v="Michael"/>
    <n v="10559"/>
    <s v="BLONP"/>
    <x v="78"/>
    <n v="10559"/>
    <n v="55"/>
    <x v="36"/>
    <x v="401"/>
    <n v="24"/>
    <n v="18"/>
    <n v="432"/>
  </r>
  <r>
    <n v="6"/>
    <s v="Michael"/>
    <n v="10656"/>
    <s v="GREAL"/>
    <x v="28"/>
    <n v="10656"/>
    <n v="14"/>
    <x v="30"/>
    <x v="181"/>
    <n v="23.25"/>
    <n v="3"/>
    <n v="69.75"/>
  </r>
  <r>
    <n v="6"/>
    <s v="Michael"/>
    <n v="10656"/>
    <s v="GREAL"/>
    <x v="28"/>
    <n v="10656"/>
    <n v="44"/>
    <x v="16"/>
    <x v="181"/>
    <n v="19.45"/>
    <n v="28"/>
    <n v="544.6"/>
  </r>
  <r>
    <n v="6"/>
    <s v="Michael"/>
    <n v="10656"/>
    <s v="GREAL"/>
    <x v="28"/>
    <n v="10656"/>
    <n v="47"/>
    <x v="68"/>
    <x v="181"/>
    <n v="9.5"/>
    <n v="6"/>
    <n v="57"/>
  </r>
  <r>
    <n v="6"/>
    <s v="Michael"/>
    <n v="10317"/>
    <s v="LONEP"/>
    <x v="51"/>
    <n v="10317"/>
    <n v="1"/>
    <x v="45"/>
    <x v="402"/>
    <n v="14.4"/>
    <n v="20"/>
    <n v="288"/>
  </r>
  <r>
    <n v="6"/>
    <s v="Michael"/>
    <n v="10350"/>
    <s v="LAMAI"/>
    <x v="37"/>
    <n v="10350"/>
    <n v="50"/>
    <x v="71"/>
    <x v="10"/>
    <n v="13"/>
    <n v="15"/>
    <n v="195"/>
  </r>
  <r>
    <n v="6"/>
    <s v="Michael"/>
    <n v="10350"/>
    <s v="LAMAI"/>
    <x v="37"/>
    <n v="10350"/>
    <n v="69"/>
    <x v="13"/>
    <x v="10"/>
    <n v="28.8"/>
    <n v="18"/>
    <n v="518.4"/>
  </r>
  <r>
    <n v="6"/>
    <s v="Michael"/>
    <n v="10973"/>
    <s v="LACOR"/>
    <x v="65"/>
    <n v="10973"/>
    <n v="26"/>
    <x v="9"/>
    <x v="179"/>
    <n v="31.23"/>
    <n v="5"/>
    <n v="156.15"/>
  </r>
  <r>
    <n v="6"/>
    <s v="Michael"/>
    <n v="10973"/>
    <s v="LACOR"/>
    <x v="65"/>
    <n v="10973"/>
    <n v="41"/>
    <x v="7"/>
    <x v="179"/>
    <n v="9.65"/>
    <n v="6"/>
    <n v="57.900000000000006"/>
  </r>
  <r>
    <n v="6"/>
    <s v="Michael"/>
    <n v="10973"/>
    <s v="LACOR"/>
    <x v="65"/>
    <n v="10973"/>
    <n v="75"/>
    <x v="41"/>
    <x v="179"/>
    <n v="7.75"/>
    <n v="10"/>
    <n v="77.5"/>
  </r>
  <r>
    <n v="6"/>
    <s v="Michael"/>
    <n v="10500"/>
    <s v="LAMAI"/>
    <x v="37"/>
    <n v="10500"/>
    <n v="15"/>
    <x v="66"/>
    <x v="403"/>
    <n v="15.5"/>
    <n v="12"/>
    <n v="186"/>
  </r>
  <r>
    <n v="6"/>
    <s v="Michael"/>
    <n v="10500"/>
    <s v="LAMAI"/>
    <x v="37"/>
    <n v="10500"/>
    <n v="28"/>
    <x v="61"/>
    <x v="403"/>
    <n v="45.6"/>
    <n v="8"/>
    <n v="364.8"/>
  </r>
  <r>
    <n v="6"/>
    <s v="Michael"/>
    <n v="10423"/>
    <s v="GOURL"/>
    <x v="26"/>
    <n v="10423"/>
    <n v="31"/>
    <x v="0"/>
    <x v="404"/>
    <n v="10"/>
    <n v="14"/>
    <n v="140"/>
  </r>
  <r>
    <n v="6"/>
    <s v="Michael"/>
    <n v="10423"/>
    <s v="GOURL"/>
    <x v="26"/>
    <n v="10423"/>
    <n v="59"/>
    <x v="56"/>
    <x v="404"/>
    <n v="44"/>
    <n v="20"/>
    <n v="880"/>
  </r>
  <r>
    <n v="6"/>
    <s v="Michael"/>
    <n v="10528"/>
    <s v="GREAL"/>
    <x v="28"/>
    <n v="10528"/>
    <n v="11"/>
    <x v="55"/>
    <x v="405"/>
    <n v="21"/>
    <n v="3"/>
    <n v="63"/>
  </r>
  <r>
    <n v="6"/>
    <s v="Michael"/>
    <n v="10528"/>
    <s v="GREAL"/>
    <x v="28"/>
    <n v="10528"/>
    <n v="33"/>
    <x v="11"/>
    <x v="405"/>
    <n v="2.5"/>
    <n v="8"/>
    <n v="20"/>
  </r>
  <r>
    <n v="6"/>
    <s v="Michael"/>
    <n v="10528"/>
    <s v="GREAL"/>
    <x v="28"/>
    <n v="10528"/>
    <n v="72"/>
    <x v="57"/>
    <x v="405"/>
    <n v="34.799999999999997"/>
    <n v="9"/>
    <n v="313.2"/>
  </r>
  <r>
    <n v="6"/>
    <s v="Michael"/>
    <n v="10959"/>
    <s v="GOURL"/>
    <x v="26"/>
    <n v="10959"/>
    <n v="75"/>
    <x v="41"/>
    <x v="406"/>
    <n v="7.75"/>
    <n v="20"/>
    <n v="155"/>
  </r>
  <r>
    <n v="6"/>
    <s v="Michael"/>
    <n v="10933"/>
    <s v="ISLAT"/>
    <x v="33"/>
    <n v="10933"/>
    <n v="53"/>
    <x v="10"/>
    <x v="311"/>
    <n v="32.799999999999997"/>
    <n v="2"/>
    <n v="65.599999999999994"/>
  </r>
  <r>
    <n v="6"/>
    <s v="Michael"/>
    <n v="10933"/>
    <s v="ISLAT"/>
    <x v="33"/>
    <n v="10933"/>
    <n v="61"/>
    <x v="70"/>
    <x v="311"/>
    <n v="28.5"/>
    <n v="30"/>
    <n v="855"/>
  </r>
  <r>
    <n v="6"/>
    <s v="Michael"/>
    <n v="10296"/>
    <s v="LILAS"/>
    <x v="24"/>
    <n v="10296"/>
    <n v="11"/>
    <x v="55"/>
    <x v="407"/>
    <n v="16.8"/>
    <n v="12"/>
    <n v="201.60000000000002"/>
  </r>
  <r>
    <n v="6"/>
    <s v="Michael"/>
    <n v="10296"/>
    <s v="LILAS"/>
    <x v="24"/>
    <n v="10296"/>
    <n v="16"/>
    <x v="4"/>
    <x v="407"/>
    <n v="13.9"/>
    <n v="30"/>
    <n v="417"/>
  </r>
  <r>
    <n v="6"/>
    <s v="Michael"/>
    <n v="10296"/>
    <s v="LILAS"/>
    <x v="24"/>
    <n v="10296"/>
    <n v="69"/>
    <x v="13"/>
    <x v="407"/>
    <n v="28.8"/>
    <n v="15"/>
    <n v="432"/>
  </r>
  <r>
    <n v="6"/>
    <s v="Michael"/>
    <n v="10425"/>
    <s v="LAMAI"/>
    <x v="37"/>
    <n v="10425"/>
    <n v="55"/>
    <x v="36"/>
    <x v="408"/>
    <n v="19.2"/>
    <n v="10"/>
    <n v="192"/>
  </r>
  <r>
    <n v="6"/>
    <s v="Michael"/>
    <n v="10425"/>
    <s v="LAMAI"/>
    <x v="37"/>
    <n v="10425"/>
    <n v="76"/>
    <x v="49"/>
    <x v="408"/>
    <n v="14.4"/>
    <n v="20"/>
    <n v="288"/>
  </r>
  <r>
    <n v="6"/>
    <s v="Michael"/>
    <n v="10503"/>
    <s v="HUNGO"/>
    <x v="35"/>
    <n v="10503"/>
    <n v="14"/>
    <x v="30"/>
    <x v="278"/>
    <n v="23.25"/>
    <n v="70"/>
    <n v="1627.5"/>
  </r>
  <r>
    <n v="6"/>
    <s v="Michael"/>
    <n v="10503"/>
    <s v="HUNGO"/>
    <x v="35"/>
    <n v="10503"/>
    <n v="65"/>
    <x v="17"/>
    <x v="278"/>
    <n v="21.05"/>
    <n v="20"/>
    <n v="421"/>
  </r>
  <r>
    <n v="6"/>
    <s v="Michael"/>
    <n v="10867"/>
    <s v="LONEP"/>
    <x v="51"/>
    <n v="10867"/>
    <n v="53"/>
    <x v="10"/>
    <x v="361"/>
    <n v="32.799999999999997"/>
    <n v="3"/>
    <n v="98.399999999999991"/>
  </r>
  <r>
    <n v="6"/>
    <s v="Michael"/>
    <n v="10395"/>
    <s v="HILAA"/>
    <x v="34"/>
    <n v="10395"/>
    <n v="46"/>
    <x v="6"/>
    <x v="409"/>
    <n v="9.6"/>
    <n v="28"/>
    <n v="268.8"/>
  </r>
  <r>
    <n v="6"/>
    <s v="Michael"/>
    <n v="10395"/>
    <s v="HILAA"/>
    <x v="34"/>
    <n v="10395"/>
    <n v="53"/>
    <x v="10"/>
    <x v="409"/>
    <n v="26.2"/>
    <n v="70"/>
    <n v="1834"/>
  </r>
  <r>
    <n v="6"/>
    <s v="Michael"/>
    <n v="10395"/>
    <s v="HILAA"/>
    <x v="34"/>
    <n v="10395"/>
    <n v="69"/>
    <x v="13"/>
    <x v="409"/>
    <n v="28.8"/>
    <n v="8"/>
    <n v="230.4"/>
  </r>
  <r>
    <n v="6"/>
    <s v="Michael"/>
    <n v="10754"/>
    <s v="MAGAA"/>
    <x v="49"/>
    <n v="10754"/>
    <n v="40"/>
    <x v="46"/>
    <x v="207"/>
    <n v="18.399999999999999"/>
    <n v="3"/>
    <n v="55.199999999999996"/>
  </r>
  <r>
    <n v="6"/>
    <s v="Michael"/>
    <n v="10298"/>
    <s v="HUNGO"/>
    <x v="35"/>
    <n v="10298"/>
    <n v="2"/>
    <x v="8"/>
    <x v="410"/>
    <n v="15.2"/>
    <n v="40"/>
    <n v="608"/>
  </r>
  <r>
    <n v="6"/>
    <s v="Michael"/>
    <n v="10298"/>
    <s v="HUNGO"/>
    <x v="35"/>
    <n v="10298"/>
    <n v="36"/>
    <x v="59"/>
    <x v="410"/>
    <n v="15.2"/>
    <n v="40"/>
    <n v="608"/>
  </r>
  <r>
    <n v="6"/>
    <s v="Michael"/>
    <n v="10298"/>
    <s v="HUNGO"/>
    <x v="35"/>
    <n v="10298"/>
    <n v="59"/>
    <x v="56"/>
    <x v="410"/>
    <n v="44"/>
    <n v="30"/>
    <n v="1320"/>
  </r>
  <r>
    <n v="6"/>
    <s v="Michael"/>
    <n v="10298"/>
    <s v="HUNGO"/>
    <x v="35"/>
    <n v="10298"/>
    <n v="62"/>
    <x v="12"/>
    <x v="410"/>
    <n v="39.4"/>
    <n v="15"/>
    <n v="591"/>
  </r>
  <r>
    <n v="6"/>
    <s v="Michael"/>
    <n v="10701"/>
    <s v="HUNGO"/>
    <x v="35"/>
    <n v="10701"/>
    <n v="59"/>
    <x v="56"/>
    <x v="276"/>
    <n v="55"/>
    <n v="42"/>
    <n v="2310"/>
  </r>
  <r>
    <n v="6"/>
    <s v="Michael"/>
    <n v="10701"/>
    <s v="HUNGO"/>
    <x v="35"/>
    <n v="10701"/>
    <n v="71"/>
    <x v="14"/>
    <x v="276"/>
    <n v="21.5"/>
    <n v="20"/>
    <n v="430"/>
  </r>
  <r>
    <n v="6"/>
    <s v="Michael"/>
    <n v="10701"/>
    <s v="HUNGO"/>
    <x v="35"/>
    <n v="10701"/>
    <n v="76"/>
    <x v="49"/>
    <x v="276"/>
    <n v="18"/>
    <n v="35"/>
    <n v="630"/>
  </r>
  <r>
    <n v="6"/>
    <s v="Michael"/>
    <n v="10735"/>
    <s v="LETSS"/>
    <x v="27"/>
    <n v="10735"/>
    <n v="61"/>
    <x v="70"/>
    <x v="411"/>
    <n v="28.5"/>
    <n v="20"/>
    <n v="570"/>
  </r>
  <r>
    <n v="6"/>
    <s v="Michael"/>
    <n v="10735"/>
    <s v="LETSS"/>
    <x v="27"/>
    <n v="10735"/>
    <n v="77"/>
    <x v="42"/>
    <x v="411"/>
    <n v="13"/>
    <n v="2"/>
    <n v="26"/>
  </r>
  <r>
    <n v="6"/>
    <s v="Michael"/>
    <n v="10790"/>
    <s v="GOURL"/>
    <x v="26"/>
    <n v="10790"/>
    <n v="7"/>
    <x v="25"/>
    <x v="19"/>
    <n v="30"/>
    <n v="3"/>
    <n v="90"/>
  </r>
  <r>
    <n v="6"/>
    <s v="Michael"/>
    <n v="10790"/>
    <s v="GOURL"/>
    <x v="26"/>
    <n v="10790"/>
    <n v="56"/>
    <x v="19"/>
    <x v="19"/>
    <n v="38"/>
    <n v="20"/>
    <n v="760"/>
  </r>
  <r>
    <n v="7"/>
    <s v="Robert"/>
    <n v="10532"/>
    <s v="EASTC"/>
    <x v="6"/>
    <n v="10532"/>
    <n v="30"/>
    <x v="18"/>
    <x v="412"/>
    <n v="25.89"/>
    <n v="15"/>
    <n v="388.35"/>
  </r>
  <r>
    <n v="7"/>
    <s v="Robert"/>
    <n v="10532"/>
    <s v="EASTC"/>
    <x v="6"/>
    <n v="10532"/>
    <n v="66"/>
    <x v="39"/>
    <x v="412"/>
    <n v="17"/>
    <n v="24"/>
    <n v="408"/>
  </r>
  <r>
    <n v="7"/>
    <s v="Robert"/>
    <n v="10678"/>
    <s v="SAVEA"/>
    <x v="20"/>
    <n v="10678"/>
    <n v="12"/>
    <x v="28"/>
    <x v="413"/>
    <n v="38"/>
    <n v="100"/>
    <n v="3800"/>
  </r>
  <r>
    <n v="7"/>
    <s v="Robert"/>
    <n v="10678"/>
    <s v="SAVEA"/>
    <x v="20"/>
    <n v="10678"/>
    <n v="33"/>
    <x v="11"/>
    <x v="413"/>
    <n v="2.5"/>
    <n v="30"/>
    <n v="75"/>
  </r>
  <r>
    <n v="7"/>
    <s v="Robert"/>
    <n v="10678"/>
    <s v="SAVEA"/>
    <x v="20"/>
    <n v="10678"/>
    <n v="41"/>
    <x v="7"/>
    <x v="413"/>
    <n v="9.65"/>
    <n v="120"/>
    <n v="1158"/>
  </r>
  <r>
    <n v="7"/>
    <s v="Robert"/>
    <n v="10678"/>
    <s v="SAVEA"/>
    <x v="20"/>
    <n v="10678"/>
    <n v="54"/>
    <x v="20"/>
    <x v="413"/>
    <n v="7.45"/>
    <n v="30"/>
    <n v="223.5"/>
  </r>
  <r>
    <n v="7"/>
    <s v="Robert"/>
    <n v="10289"/>
    <s v="BSBEV"/>
    <x v="21"/>
    <n v="10289"/>
    <n v="3"/>
    <x v="22"/>
    <x v="414"/>
    <n v="8"/>
    <n v="30"/>
    <n v="240"/>
  </r>
  <r>
    <n v="7"/>
    <s v="Robert"/>
    <n v="10289"/>
    <s v="BSBEV"/>
    <x v="21"/>
    <n v="10289"/>
    <n v="64"/>
    <x v="38"/>
    <x v="414"/>
    <n v="26.6"/>
    <n v="9"/>
    <n v="239.4"/>
  </r>
  <r>
    <n v="7"/>
    <s v="Robert"/>
    <n v="10593"/>
    <s v="LEHMS"/>
    <x v="68"/>
    <n v="10593"/>
    <n v="20"/>
    <x v="31"/>
    <x v="191"/>
    <n v="81"/>
    <n v="21"/>
    <n v="1701"/>
  </r>
  <r>
    <n v="7"/>
    <s v="Robert"/>
    <n v="10593"/>
    <s v="LEHMS"/>
    <x v="68"/>
    <n v="10593"/>
    <n v="69"/>
    <x v="13"/>
    <x v="191"/>
    <n v="36"/>
    <n v="20"/>
    <n v="720"/>
  </r>
  <r>
    <n v="7"/>
    <s v="Robert"/>
    <n v="10593"/>
    <s v="LEHMS"/>
    <x v="68"/>
    <n v="10593"/>
    <n v="76"/>
    <x v="49"/>
    <x v="191"/>
    <n v="18"/>
    <n v="4"/>
    <n v="72"/>
  </r>
  <r>
    <n v="7"/>
    <s v="Robert"/>
    <n v="10497"/>
    <s v="LEHMS"/>
    <x v="68"/>
    <n v="10497"/>
    <n v="56"/>
    <x v="19"/>
    <x v="415"/>
    <n v="30.4"/>
    <n v="14"/>
    <n v="425.59999999999997"/>
  </r>
  <r>
    <n v="7"/>
    <s v="Robert"/>
    <n v="10497"/>
    <s v="LEHMS"/>
    <x v="68"/>
    <n v="10497"/>
    <n v="72"/>
    <x v="57"/>
    <x v="415"/>
    <n v="27.8"/>
    <n v="25"/>
    <n v="695"/>
  </r>
  <r>
    <n v="7"/>
    <s v="Robert"/>
    <n v="10497"/>
    <s v="LEHMS"/>
    <x v="68"/>
    <n v="10497"/>
    <n v="77"/>
    <x v="42"/>
    <x v="415"/>
    <n v="10.4"/>
    <n v="25"/>
    <n v="260"/>
  </r>
  <r>
    <n v="7"/>
    <s v="Robert"/>
    <n v="11030"/>
    <s v="SAVEA"/>
    <x v="20"/>
    <n v="11030"/>
    <n v="2"/>
    <x v="8"/>
    <x v="118"/>
    <n v="19"/>
    <n v="100"/>
    <n v="1900"/>
  </r>
  <r>
    <n v="7"/>
    <s v="Robert"/>
    <n v="11030"/>
    <s v="SAVEA"/>
    <x v="20"/>
    <n v="11030"/>
    <n v="5"/>
    <x v="64"/>
    <x v="118"/>
    <n v="21.35"/>
    <n v="70"/>
    <n v="1494.5"/>
  </r>
  <r>
    <n v="7"/>
    <s v="Robert"/>
    <n v="11030"/>
    <s v="SAVEA"/>
    <x v="20"/>
    <n v="11030"/>
    <n v="29"/>
    <x v="52"/>
    <x v="118"/>
    <n v="123.79"/>
    <n v="60"/>
    <n v="7427.4000000000005"/>
  </r>
  <r>
    <n v="7"/>
    <s v="Robert"/>
    <n v="11030"/>
    <s v="SAVEA"/>
    <x v="20"/>
    <n v="11030"/>
    <n v="59"/>
    <x v="56"/>
    <x v="118"/>
    <n v="55"/>
    <n v="100"/>
    <n v="5500"/>
  </r>
  <r>
    <n v="7"/>
    <s v="Robert"/>
    <n v="10937"/>
    <s v="CACTU"/>
    <x v="73"/>
    <n v="10937"/>
    <n v="28"/>
    <x v="61"/>
    <x v="171"/>
    <n v="45.6"/>
    <n v="8"/>
    <n v="364.8"/>
  </r>
  <r>
    <n v="7"/>
    <s v="Robert"/>
    <n v="10937"/>
    <s v="CACTU"/>
    <x v="73"/>
    <n v="10937"/>
    <n v="34"/>
    <x v="74"/>
    <x v="171"/>
    <n v="14"/>
    <n v="20"/>
    <n v="280"/>
  </r>
  <r>
    <n v="7"/>
    <s v="Robert"/>
    <n v="10639"/>
    <s v="SANTG"/>
    <x v="22"/>
    <n v="10639"/>
    <n v="18"/>
    <x v="5"/>
    <x v="216"/>
    <n v="62.5"/>
    <n v="8"/>
    <n v="500"/>
  </r>
  <r>
    <n v="7"/>
    <s v="Robert"/>
    <n v="10666"/>
    <s v="RICSU"/>
    <x v="17"/>
    <n v="10666"/>
    <n v="29"/>
    <x v="52"/>
    <x v="416"/>
    <n v="123.79"/>
    <n v="36"/>
    <n v="4456.4400000000005"/>
  </r>
  <r>
    <n v="7"/>
    <s v="Robert"/>
    <n v="10666"/>
    <s v="RICSU"/>
    <x v="17"/>
    <n v="10666"/>
    <n v="65"/>
    <x v="17"/>
    <x v="416"/>
    <n v="21.05"/>
    <n v="10"/>
    <n v="210.5"/>
  </r>
  <r>
    <n v="7"/>
    <s v="Robert"/>
    <n v="10667"/>
    <s v="ERNSH"/>
    <x v="0"/>
    <n v="10667"/>
    <n v="69"/>
    <x v="13"/>
    <x v="416"/>
    <n v="36"/>
    <n v="45"/>
    <n v="1620"/>
  </r>
  <r>
    <n v="7"/>
    <s v="Robert"/>
    <n v="10667"/>
    <s v="ERNSH"/>
    <x v="0"/>
    <n v="10667"/>
    <n v="71"/>
    <x v="14"/>
    <x v="416"/>
    <n v="21.5"/>
    <n v="14"/>
    <n v="301"/>
  </r>
  <r>
    <n v="7"/>
    <s v="Robert"/>
    <n v="10428"/>
    <s v="REGGC"/>
    <x v="4"/>
    <n v="10428"/>
    <n v="46"/>
    <x v="6"/>
    <x v="417"/>
    <n v="9.6"/>
    <n v="20"/>
    <n v="192"/>
  </r>
  <r>
    <n v="7"/>
    <s v="Robert"/>
    <n v="10891"/>
    <s v="LEHMS"/>
    <x v="68"/>
    <n v="10891"/>
    <n v="30"/>
    <x v="18"/>
    <x v="352"/>
    <n v="25.89"/>
    <n v="15"/>
    <n v="388.35"/>
  </r>
  <r>
    <n v="7"/>
    <s v="Robert"/>
    <n v="11047"/>
    <s v="EASTC"/>
    <x v="6"/>
    <n v="11047"/>
    <n v="1"/>
    <x v="45"/>
    <x v="189"/>
    <n v="18"/>
    <n v="25"/>
    <n v="450"/>
  </r>
  <r>
    <n v="7"/>
    <s v="Robert"/>
    <n v="11047"/>
    <s v="EASTC"/>
    <x v="6"/>
    <n v="11047"/>
    <n v="5"/>
    <x v="64"/>
    <x v="189"/>
    <n v="21.35"/>
    <n v="30"/>
    <n v="640.5"/>
  </r>
  <r>
    <n v="7"/>
    <s v="Robert"/>
    <n v="11033"/>
    <s v="RICSU"/>
    <x v="17"/>
    <n v="11033"/>
    <n v="53"/>
    <x v="10"/>
    <x v="118"/>
    <n v="32.799999999999997"/>
    <n v="70"/>
    <n v="2296"/>
  </r>
  <r>
    <n v="7"/>
    <s v="Robert"/>
    <n v="11033"/>
    <s v="RICSU"/>
    <x v="17"/>
    <n v="11033"/>
    <n v="69"/>
    <x v="13"/>
    <x v="118"/>
    <n v="36"/>
    <n v="36"/>
    <n v="1296"/>
  </r>
  <r>
    <n v="7"/>
    <s v="Robert"/>
    <n v="10609"/>
    <s v="DUMON"/>
    <x v="5"/>
    <n v="10609"/>
    <n v="1"/>
    <x v="45"/>
    <x v="418"/>
    <n v="18"/>
    <n v="3"/>
    <n v="54"/>
  </r>
  <r>
    <n v="7"/>
    <s v="Robert"/>
    <n v="10609"/>
    <s v="DUMON"/>
    <x v="5"/>
    <n v="10609"/>
    <n v="10"/>
    <x v="27"/>
    <x v="418"/>
    <n v="31"/>
    <n v="10"/>
    <n v="310"/>
  </r>
  <r>
    <n v="7"/>
    <s v="Robert"/>
    <n v="10609"/>
    <s v="DUMON"/>
    <x v="5"/>
    <n v="10609"/>
    <n v="21"/>
    <x v="65"/>
    <x v="418"/>
    <n v="10"/>
    <n v="6"/>
    <n v="60"/>
  </r>
  <r>
    <n v="7"/>
    <s v="Robert"/>
    <n v="10890"/>
    <s v="DUMON"/>
    <x v="5"/>
    <n v="10890"/>
    <n v="17"/>
    <x v="62"/>
    <x v="77"/>
    <n v="39"/>
    <n v="15"/>
    <n v="585"/>
  </r>
  <r>
    <n v="7"/>
    <s v="Robert"/>
    <n v="10890"/>
    <s v="DUMON"/>
    <x v="5"/>
    <n v="10890"/>
    <n v="34"/>
    <x v="74"/>
    <x v="77"/>
    <n v="14"/>
    <n v="10"/>
    <n v="140"/>
  </r>
  <r>
    <n v="7"/>
    <s v="Robert"/>
    <n v="10890"/>
    <s v="DUMON"/>
    <x v="5"/>
    <n v="10890"/>
    <n v="41"/>
    <x v="7"/>
    <x v="77"/>
    <n v="9.65"/>
    <n v="14"/>
    <n v="135.1"/>
  </r>
  <r>
    <n v="7"/>
    <s v="Robert"/>
    <n v="10848"/>
    <s v="CONSH"/>
    <x v="72"/>
    <n v="10848"/>
    <n v="5"/>
    <x v="64"/>
    <x v="89"/>
    <n v="21.35"/>
    <n v="30"/>
    <n v="640.5"/>
  </r>
  <r>
    <n v="7"/>
    <s v="Robert"/>
    <n v="10848"/>
    <s v="CONSH"/>
    <x v="72"/>
    <n v="10848"/>
    <n v="9"/>
    <x v="73"/>
    <x v="89"/>
    <n v="97"/>
    <n v="3"/>
    <n v="291"/>
  </r>
  <r>
    <n v="7"/>
    <s v="Robert"/>
    <n v="10797"/>
    <s v="DRACD"/>
    <x v="3"/>
    <n v="10797"/>
    <n v="11"/>
    <x v="55"/>
    <x v="226"/>
    <n v="21"/>
    <n v="20"/>
    <n v="420"/>
  </r>
  <r>
    <n v="7"/>
    <s v="Robert"/>
    <n v="10731"/>
    <s v="CHOPS"/>
    <x v="19"/>
    <n v="10731"/>
    <n v="21"/>
    <x v="65"/>
    <x v="250"/>
    <n v="10"/>
    <n v="40"/>
    <n v="400"/>
  </r>
  <r>
    <n v="7"/>
    <s v="Robert"/>
    <n v="10731"/>
    <s v="CHOPS"/>
    <x v="19"/>
    <n v="10731"/>
    <n v="51"/>
    <x v="3"/>
    <x v="250"/>
    <n v="53"/>
    <n v="30"/>
    <n v="1590"/>
  </r>
  <r>
    <n v="7"/>
    <s v="Robert"/>
    <n v="10335"/>
    <s v="HUNGO"/>
    <x v="35"/>
    <n v="10335"/>
    <n v="2"/>
    <x v="8"/>
    <x v="419"/>
    <n v="15.2"/>
    <n v="7"/>
    <n v="106.39999999999999"/>
  </r>
  <r>
    <n v="7"/>
    <s v="Robert"/>
    <n v="10335"/>
    <s v="HUNGO"/>
    <x v="35"/>
    <n v="10335"/>
    <n v="31"/>
    <x v="0"/>
    <x v="419"/>
    <n v="10"/>
    <n v="25"/>
    <n v="250"/>
  </r>
  <r>
    <n v="7"/>
    <s v="Robert"/>
    <n v="10335"/>
    <s v="HUNGO"/>
    <x v="35"/>
    <n v="10335"/>
    <n v="32"/>
    <x v="33"/>
    <x v="419"/>
    <n v="25.6"/>
    <n v="6"/>
    <n v="153.60000000000002"/>
  </r>
  <r>
    <n v="7"/>
    <s v="Robert"/>
    <n v="10335"/>
    <s v="HUNGO"/>
    <x v="35"/>
    <n v="10335"/>
    <n v="51"/>
    <x v="3"/>
    <x v="419"/>
    <n v="42.4"/>
    <n v="48"/>
    <n v="2035.1999999999998"/>
  </r>
  <r>
    <n v="7"/>
    <s v="Robert"/>
    <n v="10695"/>
    <s v="WILMK"/>
    <x v="59"/>
    <n v="10695"/>
    <n v="8"/>
    <x v="26"/>
    <x v="420"/>
    <n v="40"/>
    <n v="10"/>
    <n v="400"/>
  </r>
  <r>
    <n v="7"/>
    <s v="Robert"/>
    <n v="10695"/>
    <s v="WILMK"/>
    <x v="59"/>
    <n v="10695"/>
    <n v="12"/>
    <x v="28"/>
    <x v="420"/>
    <n v="38"/>
    <n v="4"/>
    <n v="152"/>
  </r>
  <r>
    <n v="7"/>
    <s v="Robert"/>
    <n v="10695"/>
    <s v="WILMK"/>
    <x v="59"/>
    <n v="10695"/>
    <n v="24"/>
    <x v="50"/>
    <x v="420"/>
    <n v="4.5"/>
    <n v="20"/>
    <n v="90"/>
  </r>
  <r>
    <n v="7"/>
    <s v="Robert"/>
    <n v="10483"/>
    <s v="WHITC"/>
    <x v="55"/>
    <n v="10483"/>
    <n v="34"/>
    <x v="74"/>
    <x v="232"/>
    <n v="11.2"/>
    <n v="35"/>
    <n v="392"/>
  </r>
  <r>
    <n v="7"/>
    <s v="Robert"/>
    <n v="10483"/>
    <s v="WHITC"/>
    <x v="55"/>
    <n v="10483"/>
    <n v="77"/>
    <x v="42"/>
    <x v="232"/>
    <n v="10.4"/>
    <n v="30"/>
    <n v="312"/>
  </r>
  <r>
    <n v="7"/>
    <s v="Robert"/>
    <n v="10308"/>
    <s v="ANATR"/>
    <x v="81"/>
    <n v="10308"/>
    <n v="69"/>
    <x v="13"/>
    <x v="421"/>
    <n v="28.8"/>
    <n v="1"/>
    <n v="28.8"/>
  </r>
  <r>
    <n v="7"/>
    <s v="Robert"/>
    <n v="10308"/>
    <s v="ANATR"/>
    <x v="81"/>
    <n v="10308"/>
    <n v="70"/>
    <x v="48"/>
    <x v="421"/>
    <n v="12"/>
    <n v="5"/>
    <n v="60"/>
  </r>
  <r>
    <n v="7"/>
    <s v="Robert"/>
    <n v="10601"/>
    <s v="HILAA"/>
    <x v="34"/>
    <n v="10601"/>
    <n v="13"/>
    <x v="29"/>
    <x v="345"/>
    <n v="6"/>
    <n v="60"/>
    <n v="360"/>
  </r>
  <r>
    <n v="7"/>
    <s v="Robert"/>
    <n v="10601"/>
    <s v="HILAA"/>
    <x v="34"/>
    <n v="10601"/>
    <n v="59"/>
    <x v="56"/>
    <x v="345"/>
    <n v="55"/>
    <n v="35"/>
    <n v="1925"/>
  </r>
  <r>
    <n v="7"/>
    <s v="Robert"/>
    <n v="11066"/>
    <s v="WHITC"/>
    <x v="55"/>
    <n v="11066"/>
    <n v="16"/>
    <x v="4"/>
    <x v="37"/>
    <n v="17.45"/>
    <n v="3"/>
    <n v="52.349999999999994"/>
  </r>
  <r>
    <n v="7"/>
    <s v="Robert"/>
    <n v="11066"/>
    <s v="WHITC"/>
    <x v="55"/>
    <n v="11066"/>
    <n v="19"/>
    <x v="47"/>
    <x v="37"/>
    <n v="9.1999999999999993"/>
    <n v="42"/>
    <n v="386.4"/>
  </r>
  <r>
    <n v="7"/>
    <s v="Robert"/>
    <n v="11066"/>
    <s v="WHITC"/>
    <x v="55"/>
    <n v="11066"/>
    <n v="34"/>
    <x v="74"/>
    <x v="37"/>
    <n v="14"/>
    <n v="35"/>
    <n v="490"/>
  </r>
  <r>
    <n v="7"/>
    <s v="Robert"/>
    <n v="10585"/>
    <s v="WELLI"/>
    <x v="63"/>
    <n v="10585"/>
    <n v="47"/>
    <x v="68"/>
    <x v="422"/>
    <n v="9.5"/>
    <n v="15"/>
    <n v="142.5"/>
  </r>
  <r>
    <n v="7"/>
    <s v="Robert"/>
    <n v="10809"/>
    <s v="WELLI"/>
    <x v="63"/>
    <n v="10809"/>
    <n v="52"/>
    <x v="35"/>
    <x v="127"/>
    <n v="7"/>
    <n v="20"/>
    <n v="140"/>
  </r>
  <r>
    <n v="7"/>
    <s v="Robert"/>
    <n v="10573"/>
    <s v="ANTON"/>
    <x v="64"/>
    <n v="10573"/>
    <n v="17"/>
    <x v="62"/>
    <x v="324"/>
    <n v="39"/>
    <n v="18"/>
    <n v="702"/>
  </r>
  <r>
    <n v="7"/>
    <s v="Robert"/>
    <n v="10573"/>
    <s v="ANTON"/>
    <x v="64"/>
    <n v="10573"/>
    <n v="34"/>
    <x v="74"/>
    <x v="324"/>
    <n v="14"/>
    <n v="40"/>
    <n v="560"/>
  </r>
  <r>
    <n v="7"/>
    <s v="Robert"/>
    <n v="10573"/>
    <s v="ANTON"/>
    <x v="64"/>
    <n v="10573"/>
    <n v="53"/>
    <x v="10"/>
    <x v="324"/>
    <n v="32.799999999999997"/>
    <n v="25"/>
    <n v="819.99999999999989"/>
  </r>
  <r>
    <n v="7"/>
    <s v="Robert"/>
    <n v="10507"/>
    <s v="ANTON"/>
    <x v="64"/>
    <n v="10507"/>
    <n v="43"/>
    <x v="60"/>
    <x v="423"/>
    <n v="46"/>
    <n v="15"/>
    <n v="690"/>
  </r>
  <r>
    <n v="7"/>
    <s v="Robert"/>
    <n v="10507"/>
    <s v="ANTON"/>
    <x v="64"/>
    <n v="10507"/>
    <n v="48"/>
    <x v="69"/>
    <x v="423"/>
    <n v="12.75"/>
    <n v="15"/>
    <n v="191.25"/>
  </r>
  <r>
    <n v="7"/>
    <s v="Robert"/>
    <n v="10661"/>
    <s v="HUNGO"/>
    <x v="35"/>
    <n v="10661"/>
    <n v="39"/>
    <x v="34"/>
    <x v="190"/>
    <n v="18"/>
    <n v="3"/>
    <n v="54"/>
  </r>
  <r>
    <n v="7"/>
    <s v="Robert"/>
    <n v="10661"/>
    <s v="HUNGO"/>
    <x v="35"/>
    <n v="10661"/>
    <n v="58"/>
    <x v="43"/>
    <x v="190"/>
    <n v="13.25"/>
    <n v="49"/>
    <n v="649.25"/>
  </r>
  <r>
    <n v="7"/>
    <s v="Robert"/>
    <n v="10513"/>
    <s v="WANDK"/>
    <x v="58"/>
    <n v="10513"/>
    <n v="21"/>
    <x v="65"/>
    <x v="260"/>
    <n v="10"/>
    <n v="40"/>
    <n v="400"/>
  </r>
  <r>
    <n v="7"/>
    <s v="Robert"/>
    <n v="10513"/>
    <s v="WANDK"/>
    <x v="58"/>
    <n v="10513"/>
    <n v="32"/>
    <x v="33"/>
    <x v="260"/>
    <n v="32"/>
    <n v="50"/>
    <n v="1600"/>
  </r>
  <r>
    <n v="7"/>
    <s v="Robert"/>
    <n v="10513"/>
    <s v="WANDK"/>
    <x v="58"/>
    <n v="10513"/>
    <n v="61"/>
    <x v="70"/>
    <x v="260"/>
    <n v="28.5"/>
    <n v="15"/>
    <n v="427.5"/>
  </r>
  <r>
    <n v="7"/>
    <s v="Robert"/>
    <n v="10367"/>
    <s v="VAFFE"/>
    <x v="60"/>
    <n v="10367"/>
    <n v="34"/>
    <x v="74"/>
    <x v="424"/>
    <n v="11.2"/>
    <n v="36"/>
    <n v="403.2"/>
  </r>
  <r>
    <n v="7"/>
    <s v="Robert"/>
    <n v="10367"/>
    <s v="VAFFE"/>
    <x v="60"/>
    <n v="10367"/>
    <n v="54"/>
    <x v="20"/>
    <x v="424"/>
    <n v="5.9"/>
    <n v="18"/>
    <n v="106.2"/>
  </r>
  <r>
    <n v="7"/>
    <s v="Robert"/>
    <n v="10367"/>
    <s v="VAFFE"/>
    <x v="60"/>
    <n v="10367"/>
    <n v="65"/>
    <x v="17"/>
    <x v="424"/>
    <n v="16.8"/>
    <n v="15"/>
    <n v="252"/>
  </r>
  <r>
    <n v="7"/>
    <s v="Robert"/>
    <n v="10367"/>
    <s v="VAFFE"/>
    <x v="60"/>
    <n v="10367"/>
    <n v="77"/>
    <x v="42"/>
    <x v="424"/>
    <n v="10.4"/>
    <n v="7"/>
    <n v="72.8"/>
  </r>
  <r>
    <n v="7"/>
    <s v="Robert"/>
    <n v="10490"/>
    <s v="HILAA"/>
    <x v="34"/>
    <n v="10490"/>
    <n v="59"/>
    <x v="56"/>
    <x v="425"/>
    <n v="44"/>
    <n v="60"/>
    <n v="2640"/>
  </r>
  <r>
    <n v="7"/>
    <s v="Robert"/>
    <n v="10490"/>
    <s v="HILAA"/>
    <x v="34"/>
    <n v="10490"/>
    <n v="68"/>
    <x v="58"/>
    <x v="425"/>
    <n v="10"/>
    <n v="30"/>
    <n v="300"/>
  </r>
  <r>
    <n v="7"/>
    <s v="Robert"/>
    <n v="10490"/>
    <s v="HILAA"/>
    <x v="34"/>
    <n v="10490"/>
    <n v="75"/>
    <x v="41"/>
    <x v="425"/>
    <n v="6.2"/>
    <n v="36"/>
    <n v="223.20000000000002"/>
  </r>
  <r>
    <n v="7"/>
    <s v="Robert"/>
    <n v="10923"/>
    <s v="LAMAI"/>
    <x v="37"/>
    <n v="10923"/>
    <n v="42"/>
    <x v="1"/>
    <x v="103"/>
    <n v="14"/>
    <n v="10"/>
    <n v="140"/>
  </r>
  <r>
    <n v="7"/>
    <s v="Robert"/>
    <n v="10923"/>
    <s v="LAMAI"/>
    <x v="37"/>
    <n v="10923"/>
    <n v="43"/>
    <x v="60"/>
    <x v="103"/>
    <n v="46"/>
    <n v="10"/>
    <n v="460"/>
  </r>
  <r>
    <n v="7"/>
    <s v="Robert"/>
    <n v="10923"/>
    <s v="LAMAI"/>
    <x v="37"/>
    <n v="10923"/>
    <n v="67"/>
    <x v="72"/>
    <x v="103"/>
    <n v="14"/>
    <n v="24"/>
    <n v="336"/>
  </r>
  <r>
    <n v="7"/>
    <s v="Robert"/>
    <n v="10876"/>
    <s v="BONAP"/>
    <x v="16"/>
    <n v="10876"/>
    <n v="46"/>
    <x v="6"/>
    <x v="1"/>
    <n v="12"/>
    <n v="21"/>
    <n v="252"/>
  </r>
  <r>
    <n v="7"/>
    <s v="Robert"/>
    <n v="10876"/>
    <s v="BONAP"/>
    <x v="16"/>
    <n v="10876"/>
    <n v="64"/>
    <x v="38"/>
    <x v="1"/>
    <n v="33.25"/>
    <n v="20"/>
    <n v="665"/>
  </r>
  <r>
    <n v="7"/>
    <s v="Robert"/>
    <n v="11051"/>
    <s v="LAMAI"/>
    <x v="37"/>
    <n v="11051"/>
    <n v="24"/>
    <x v="50"/>
    <x v="115"/>
    <n v="4.5"/>
    <n v="10"/>
    <n v="45"/>
  </r>
  <r>
    <n v="7"/>
    <s v="Robert"/>
    <n v="11008"/>
    <s v="ERNSH"/>
    <x v="0"/>
    <n v="11008"/>
    <n v="28"/>
    <x v="61"/>
    <x v="166"/>
    <n v="45.6"/>
    <n v="70"/>
    <n v="3192"/>
  </r>
  <r>
    <n v="7"/>
    <s v="Robert"/>
    <n v="11008"/>
    <s v="ERNSH"/>
    <x v="0"/>
    <n v="11008"/>
    <n v="34"/>
    <x v="74"/>
    <x v="166"/>
    <n v="14"/>
    <n v="90"/>
    <n v="1260"/>
  </r>
  <r>
    <n v="7"/>
    <s v="Robert"/>
    <n v="11008"/>
    <s v="ERNSH"/>
    <x v="0"/>
    <n v="11008"/>
    <n v="71"/>
    <x v="14"/>
    <x v="166"/>
    <n v="21.5"/>
    <n v="21"/>
    <n v="451.5"/>
  </r>
  <r>
    <n v="7"/>
    <s v="Robert"/>
    <n v="11048"/>
    <s v="BOTTM"/>
    <x v="18"/>
    <n v="11048"/>
    <n v="68"/>
    <x v="58"/>
    <x v="189"/>
    <n v="12.5"/>
    <n v="42"/>
    <n v="525"/>
  </r>
  <r>
    <n v="7"/>
    <s v="Robert"/>
    <n v="10520"/>
    <s v="SANTG"/>
    <x v="22"/>
    <n v="10520"/>
    <n v="24"/>
    <x v="50"/>
    <x v="426"/>
    <n v="4.5"/>
    <n v="8"/>
    <n v="36"/>
  </r>
  <r>
    <n v="7"/>
    <s v="Robert"/>
    <n v="10520"/>
    <s v="SANTG"/>
    <x v="22"/>
    <n v="10520"/>
    <n v="53"/>
    <x v="10"/>
    <x v="426"/>
    <n v="32.799999999999997"/>
    <n v="5"/>
    <n v="164"/>
  </r>
  <r>
    <n v="7"/>
    <s v="Robert"/>
    <n v="10523"/>
    <s v="SEVES"/>
    <x v="12"/>
    <n v="10523"/>
    <n v="17"/>
    <x v="62"/>
    <x v="96"/>
    <n v="39"/>
    <n v="25"/>
    <n v="975"/>
  </r>
  <r>
    <n v="7"/>
    <s v="Robert"/>
    <n v="10523"/>
    <s v="SEVES"/>
    <x v="12"/>
    <n v="10523"/>
    <n v="20"/>
    <x v="31"/>
    <x v="96"/>
    <n v="81"/>
    <n v="15"/>
    <n v="1215"/>
  </r>
  <r>
    <n v="7"/>
    <s v="Robert"/>
    <n v="10523"/>
    <s v="SEVES"/>
    <x v="12"/>
    <n v="10523"/>
    <n v="37"/>
    <x v="76"/>
    <x v="96"/>
    <n v="26"/>
    <n v="18"/>
    <n v="468"/>
  </r>
  <r>
    <n v="7"/>
    <s v="Robert"/>
    <n v="10523"/>
    <s v="SEVES"/>
    <x v="12"/>
    <n v="10523"/>
    <n v="41"/>
    <x v="7"/>
    <x v="96"/>
    <n v="9.65"/>
    <n v="6"/>
    <n v="57.900000000000006"/>
  </r>
  <r>
    <n v="7"/>
    <s v="Robert"/>
    <n v="10496"/>
    <s v="TRADH"/>
    <x v="56"/>
    <n v="10496"/>
    <n v="31"/>
    <x v="0"/>
    <x v="415"/>
    <n v="10"/>
    <n v="20"/>
    <n v="200"/>
  </r>
  <r>
    <n v="7"/>
    <s v="Robert"/>
    <n v="10642"/>
    <s v="SIMOB"/>
    <x v="74"/>
    <n v="10642"/>
    <n v="21"/>
    <x v="65"/>
    <x v="283"/>
    <n v="10"/>
    <n v="30"/>
    <n v="300"/>
  </r>
  <r>
    <n v="7"/>
    <s v="Robert"/>
    <n v="10642"/>
    <s v="SIMOB"/>
    <x v="74"/>
    <n v="10642"/>
    <n v="61"/>
    <x v="70"/>
    <x v="283"/>
    <n v="28.5"/>
    <n v="20"/>
    <n v="570"/>
  </r>
  <r>
    <n v="7"/>
    <s v="Robert"/>
    <n v="10319"/>
    <s v="TORTU"/>
    <x v="11"/>
    <n v="10319"/>
    <n v="17"/>
    <x v="62"/>
    <x v="427"/>
    <n v="31.2"/>
    <n v="8"/>
    <n v="249.6"/>
  </r>
  <r>
    <n v="7"/>
    <s v="Robert"/>
    <n v="10319"/>
    <s v="TORTU"/>
    <x v="11"/>
    <n v="10319"/>
    <n v="28"/>
    <x v="61"/>
    <x v="427"/>
    <n v="36.4"/>
    <n v="14"/>
    <n v="509.59999999999997"/>
  </r>
  <r>
    <n v="7"/>
    <s v="Robert"/>
    <n v="10319"/>
    <s v="TORTU"/>
    <x v="11"/>
    <n v="10319"/>
    <n v="76"/>
    <x v="49"/>
    <x v="427"/>
    <n v="14.4"/>
    <n v="30"/>
    <n v="432"/>
  </r>
  <r>
    <n v="7"/>
    <s v="Robert"/>
    <n v="10341"/>
    <s v="SIMOB"/>
    <x v="74"/>
    <n v="10341"/>
    <n v="33"/>
    <x v="11"/>
    <x v="29"/>
    <n v="2"/>
    <n v="8"/>
    <n v="16"/>
  </r>
  <r>
    <n v="7"/>
    <s v="Robert"/>
    <n v="10341"/>
    <s v="SIMOB"/>
    <x v="74"/>
    <n v="10341"/>
    <n v="59"/>
    <x v="56"/>
    <x v="29"/>
    <n v="44"/>
    <n v="9"/>
    <n v="396"/>
  </r>
  <r>
    <n v="7"/>
    <s v="Robert"/>
    <n v="10349"/>
    <s v="SPLIR"/>
    <x v="15"/>
    <n v="10349"/>
    <n v="54"/>
    <x v="20"/>
    <x v="428"/>
    <n v="5.9"/>
    <n v="24"/>
    <n v="141.60000000000002"/>
  </r>
  <r>
    <n v="7"/>
    <s v="Robert"/>
    <n v="10458"/>
    <s v="SUPRD"/>
    <x v="14"/>
    <n v="10458"/>
    <n v="26"/>
    <x v="9"/>
    <x v="429"/>
    <n v="24.9"/>
    <n v="30"/>
    <n v="747"/>
  </r>
  <r>
    <n v="7"/>
    <s v="Robert"/>
    <n v="10458"/>
    <s v="SUPRD"/>
    <x v="14"/>
    <n v="10458"/>
    <n v="28"/>
    <x v="61"/>
    <x v="429"/>
    <n v="36.4"/>
    <n v="30"/>
    <n v="1092"/>
  </r>
  <r>
    <n v="7"/>
    <s v="Robert"/>
    <n v="10458"/>
    <s v="SUPRD"/>
    <x v="14"/>
    <n v="10458"/>
    <n v="43"/>
    <x v="60"/>
    <x v="429"/>
    <n v="36.799999999999997"/>
    <n v="20"/>
    <n v="736"/>
  </r>
  <r>
    <n v="7"/>
    <s v="Robert"/>
    <n v="10458"/>
    <s v="SUPRD"/>
    <x v="14"/>
    <n v="10458"/>
    <n v="56"/>
    <x v="19"/>
    <x v="429"/>
    <n v="30.4"/>
    <n v="15"/>
    <n v="456"/>
  </r>
  <r>
    <n v="7"/>
    <s v="Robert"/>
    <n v="10458"/>
    <s v="SUPRD"/>
    <x v="14"/>
    <n v="10458"/>
    <n v="71"/>
    <x v="14"/>
    <x v="429"/>
    <n v="17.2"/>
    <n v="50"/>
    <n v="860"/>
  </r>
  <r>
    <n v="7"/>
    <s v="Robert"/>
    <n v="10775"/>
    <s v="THECR"/>
    <x v="84"/>
    <n v="10775"/>
    <n v="10"/>
    <x v="27"/>
    <x v="430"/>
    <n v="31"/>
    <n v="6"/>
    <n v="186"/>
  </r>
  <r>
    <n v="7"/>
    <s v="Robert"/>
    <n v="10775"/>
    <s v="THECR"/>
    <x v="84"/>
    <n v="10775"/>
    <n v="67"/>
    <x v="72"/>
    <x v="430"/>
    <n v="14"/>
    <n v="3"/>
    <n v="42"/>
  </r>
  <r>
    <n v="7"/>
    <s v="Robert"/>
    <n v="11055"/>
    <s v="HILAA"/>
    <x v="34"/>
    <n v="11055"/>
    <n v="24"/>
    <x v="50"/>
    <x v="431"/>
    <n v="4.5"/>
    <n v="15"/>
    <n v="67.5"/>
  </r>
  <r>
    <n v="7"/>
    <s v="Robert"/>
    <n v="11055"/>
    <s v="HILAA"/>
    <x v="34"/>
    <n v="11055"/>
    <n v="25"/>
    <x v="63"/>
    <x v="431"/>
    <n v="14"/>
    <n v="15"/>
    <n v="210"/>
  </r>
  <r>
    <n v="7"/>
    <s v="Robert"/>
    <n v="11055"/>
    <s v="HILAA"/>
    <x v="34"/>
    <n v="11055"/>
    <n v="51"/>
    <x v="3"/>
    <x v="431"/>
    <n v="53"/>
    <n v="20"/>
    <n v="1060"/>
  </r>
  <r>
    <n v="7"/>
    <s v="Robert"/>
    <n v="11055"/>
    <s v="HILAA"/>
    <x v="34"/>
    <n v="11055"/>
    <n v="57"/>
    <x v="44"/>
    <x v="431"/>
    <n v="19.5"/>
    <n v="20"/>
    <n v="390"/>
  </r>
  <r>
    <n v="7"/>
    <s v="Robert"/>
    <n v="10941"/>
    <s v="SAVEA"/>
    <x v="20"/>
    <n v="10941"/>
    <n v="31"/>
    <x v="0"/>
    <x v="299"/>
    <n v="12.5"/>
    <n v="44"/>
    <n v="550"/>
  </r>
  <r>
    <n v="7"/>
    <s v="Robert"/>
    <n v="10941"/>
    <s v="SAVEA"/>
    <x v="20"/>
    <n v="10941"/>
    <n v="62"/>
    <x v="12"/>
    <x v="299"/>
    <n v="49.3"/>
    <n v="30"/>
    <n v="1479"/>
  </r>
  <r>
    <n v="7"/>
    <s v="Robert"/>
    <n v="10941"/>
    <s v="SAVEA"/>
    <x v="20"/>
    <n v="10941"/>
    <n v="68"/>
    <x v="58"/>
    <x v="299"/>
    <n v="12.5"/>
    <n v="80"/>
    <n v="1000"/>
  </r>
  <r>
    <n v="7"/>
    <s v="Robert"/>
    <n v="10941"/>
    <s v="SAVEA"/>
    <x v="20"/>
    <n v="10941"/>
    <n v="72"/>
    <x v="57"/>
    <x v="299"/>
    <n v="34.799999999999997"/>
    <n v="50"/>
    <n v="1739.9999999999998"/>
  </r>
  <r>
    <n v="7"/>
    <s v="Robert"/>
    <n v="11074"/>
    <s v="SIMOB"/>
    <x v="74"/>
    <n v="11074"/>
    <n v="16"/>
    <x v="4"/>
    <x v="14"/>
    <n v="17.45"/>
    <n v="14"/>
    <n v="244.29999999999998"/>
  </r>
  <r>
    <n v="7"/>
    <s v="Robert"/>
    <n v="11037"/>
    <s v="GODOS"/>
    <x v="45"/>
    <n v="11037"/>
    <n v="70"/>
    <x v="48"/>
    <x v="25"/>
    <n v="15"/>
    <n v="4"/>
    <n v="60"/>
  </r>
  <r>
    <n v="7"/>
    <s v="Robert"/>
    <n v="10322"/>
    <s v="PERIC"/>
    <x v="43"/>
    <n v="10322"/>
    <n v="52"/>
    <x v="35"/>
    <x v="432"/>
    <n v="5.6"/>
    <n v="20"/>
    <n v="112"/>
  </r>
  <r>
    <n v="7"/>
    <s v="Robert"/>
    <n v="10868"/>
    <s v="QUEEN"/>
    <x v="69"/>
    <n v="10868"/>
    <n v="26"/>
    <x v="9"/>
    <x v="370"/>
    <n v="31.23"/>
    <n v="20"/>
    <n v="624.6"/>
  </r>
  <r>
    <n v="7"/>
    <s v="Robert"/>
    <n v="10868"/>
    <s v="QUEEN"/>
    <x v="69"/>
    <n v="10868"/>
    <n v="35"/>
    <x v="53"/>
    <x v="370"/>
    <n v="18"/>
    <n v="30"/>
    <n v="540"/>
  </r>
  <r>
    <n v="7"/>
    <s v="Robert"/>
    <n v="10868"/>
    <s v="QUEEN"/>
    <x v="69"/>
    <n v="10868"/>
    <n v="49"/>
    <x v="54"/>
    <x v="370"/>
    <n v="20"/>
    <n v="42"/>
    <n v="840"/>
  </r>
  <r>
    <n v="7"/>
    <s v="Robert"/>
    <n v="10818"/>
    <s v="MAGAA"/>
    <x v="49"/>
    <n v="10818"/>
    <n v="32"/>
    <x v="33"/>
    <x v="150"/>
    <n v="32"/>
    <n v="20"/>
    <n v="640"/>
  </r>
  <r>
    <n v="7"/>
    <s v="Robert"/>
    <n v="10818"/>
    <s v="MAGAA"/>
    <x v="49"/>
    <n v="10818"/>
    <n v="41"/>
    <x v="7"/>
    <x v="150"/>
    <n v="9.65"/>
    <n v="20"/>
    <n v="193"/>
  </r>
  <r>
    <n v="7"/>
    <s v="Robert"/>
    <n v="10353"/>
    <s v="PICCO"/>
    <x v="66"/>
    <n v="10353"/>
    <n v="11"/>
    <x v="55"/>
    <x v="433"/>
    <n v="16.8"/>
    <n v="12"/>
    <n v="201.60000000000002"/>
  </r>
  <r>
    <n v="7"/>
    <s v="Robert"/>
    <n v="10353"/>
    <s v="PICCO"/>
    <x v="66"/>
    <n v="10353"/>
    <n v="38"/>
    <x v="15"/>
    <x v="433"/>
    <n v="210.8"/>
    <n v="50"/>
    <n v="10540"/>
  </r>
  <r>
    <n v="7"/>
    <s v="Robert"/>
    <n v="10659"/>
    <s v="QUEEN"/>
    <x v="69"/>
    <n v="10659"/>
    <n v="31"/>
    <x v="0"/>
    <x v="346"/>
    <n v="12.5"/>
    <n v="20"/>
    <n v="250"/>
  </r>
  <r>
    <n v="7"/>
    <s v="Robert"/>
    <n v="10659"/>
    <s v="QUEEN"/>
    <x v="69"/>
    <n v="10659"/>
    <n v="40"/>
    <x v="46"/>
    <x v="346"/>
    <n v="18.399999999999999"/>
    <n v="24"/>
    <n v="441.59999999999997"/>
  </r>
  <r>
    <n v="7"/>
    <s v="Robert"/>
    <n v="10659"/>
    <s v="QUEEN"/>
    <x v="69"/>
    <n v="10659"/>
    <n v="70"/>
    <x v="48"/>
    <x v="346"/>
    <n v="15"/>
    <n v="40"/>
    <n v="600"/>
  </r>
  <r>
    <n v="7"/>
    <s v="Robert"/>
    <n v="10406"/>
    <s v="QUEEN"/>
    <x v="69"/>
    <n v="10406"/>
    <n v="1"/>
    <x v="45"/>
    <x v="160"/>
    <n v="14.4"/>
    <n v="10"/>
    <n v="144"/>
  </r>
  <r>
    <n v="7"/>
    <s v="Robert"/>
    <n v="10406"/>
    <s v="QUEEN"/>
    <x v="69"/>
    <n v="10406"/>
    <n v="21"/>
    <x v="65"/>
    <x v="160"/>
    <n v="8"/>
    <n v="30"/>
    <n v="240"/>
  </r>
  <r>
    <n v="7"/>
    <s v="Robert"/>
    <n v="10406"/>
    <s v="QUEEN"/>
    <x v="69"/>
    <n v="10406"/>
    <n v="28"/>
    <x v="61"/>
    <x v="160"/>
    <n v="36.4"/>
    <n v="42"/>
    <n v="1528.8"/>
  </r>
  <r>
    <n v="7"/>
    <s v="Robert"/>
    <n v="10406"/>
    <s v="QUEEN"/>
    <x v="69"/>
    <n v="10406"/>
    <n v="36"/>
    <x v="59"/>
    <x v="160"/>
    <n v="15.2"/>
    <n v="5"/>
    <n v="76"/>
  </r>
  <r>
    <n v="7"/>
    <s v="Robert"/>
    <n v="10406"/>
    <s v="QUEEN"/>
    <x v="69"/>
    <n v="10406"/>
    <n v="40"/>
    <x v="46"/>
    <x v="160"/>
    <n v="14.7"/>
    <n v="2"/>
    <n v="29.4"/>
  </r>
  <r>
    <n v="7"/>
    <s v="Robert"/>
    <n v="10512"/>
    <s v="FAMIA"/>
    <x v="70"/>
    <n v="10512"/>
    <n v="24"/>
    <x v="50"/>
    <x v="434"/>
    <n v="4.5"/>
    <n v="10"/>
    <n v="45"/>
  </r>
  <r>
    <n v="7"/>
    <s v="Robert"/>
    <n v="10512"/>
    <s v="FAMIA"/>
    <x v="70"/>
    <n v="10512"/>
    <n v="46"/>
    <x v="6"/>
    <x v="434"/>
    <n v="12"/>
    <n v="9"/>
    <n v="108"/>
  </r>
  <r>
    <n v="7"/>
    <s v="Robert"/>
    <n v="10512"/>
    <s v="FAMIA"/>
    <x v="70"/>
    <n v="10512"/>
    <n v="47"/>
    <x v="68"/>
    <x v="434"/>
    <n v="9.5"/>
    <n v="6"/>
    <n v="57"/>
  </r>
  <r>
    <n v="7"/>
    <s v="Robert"/>
    <n v="10512"/>
    <s v="FAMIA"/>
    <x v="70"/>
    <n v="10512"/>
    <n v="60"/>
    <x v="37"/>
    <x v="434"/>
    <n v="34"/>
    <n v="12"/>
    <n v="408"/>
  </r>
  <r>
    <n v="7"/>
    <s v="Robert"/>
    <n v="10550"/>
    <s v="GODOS"/>
    <x v="45"/>
    <n v="10550"/>
    <n v="17"/>
    <x v="62"/>
    <x v="310"/>
    <n v="39"/>
    <n v="8"/>
    <n v="312"/>
  </r>
  <r>
    <n v="7"/>
    <s v="Robert"/>
    <n v="10550"/>
    <s v="GODOS"/>
    <x v="45"/>
    <n v="10550"/>
    <n v="19"/>
    <x v="47"/>
    <x v="310"/>
    <n v="9.1999999999999993"/>
    <n v="10"/>
    <n v="92"/>
  </r>
  <r>
    <n v="7"/>
    <s v="Robert"/>
    <n v="10550"/>
    <s v="GODOS"/>
    <x v="45"/>
    <n v="10550"/>
    <n v="21"/>
    <x v="65"/>
    <x v="310"/>
    <n v="10"/>
    <n v="6"/>
    <n v="60"/>
  </r>
  <r>
    <n v="7"/>
    <s v="Robert"/>
    <n v="10550"/>
    <s v="GODOS"/>
    <x v="45"/>
    <n v="10550"/>
    <n v="61"/>
    <x v="70"/>
    <x v="310"/>
    <n v="28.5"/>
    <n v="10"/>
    <n v="285"/>
  </r>
  <r>
    <n v="7"/>
    <s v="Robert"/>
    <n v="10777"/>
    <s v="GOURL"/>
    <x v="26"/>
    <n v="10777"/>
    <n v="42"/>
    <x v="1"/>
    <x v="0"/>
    <n v="14"/>
    <n v="20"/>
    <n v="280"/>
  </r>
  <r>
    <n v="7"/>
    <s v="Robert"/>
    <n v="10993"/>
    <s v="FOLKO"/>
    <x v="41"/>
    <n v="10993"/>
    <n v="29"/>
    <x v="52"/>
    <x v="20"/>
    <n v="123.79"/>
    <n v="50"/>
    <n v="6189.5"/>
  </r>
  <r>
    <n v="7"/>
    <s v="Robert"/>
    <n v="10993"/>
    <s v="FOLKO"/>
    <x v="41"/>
    <n v="10993"/>
    <n v="41"/>
    <x v="7"/>
    <x v="20"/>
    <n v="9.65"/>
    <n v="35"/>
    <n v="337.75"/>
  </r>
  <r>
    <n v="7"/>
    <s v="Robert"/>
    <n v="10880"/>
    <s v="FOLKO"/>
    <x v="41"/>
    <n v="10880"/>
    <n v="23"/>
    <x v="32"/>
    <x v="233"/>
    <n v="9"/>
    <n v="30"/>
    <n v="270"/>
  </r>
  <r>
    <n v="7"/>
    <s v="Robert"/>
    <n v="10880"/>
    <s v="FOLKO"/>
    <x v="41"/>
    <n v="10880"/>
    <n v="61"/>
    <x v="70"/>
    <x v="233"/>
    <n v="28.5"/>
    <n v="30"/>
    <n v="855"/>
  </r>
  <r>
    <n v="7"/>
    <s v="Robert"/>
    <n v="10880"/>
    <s v="FOLKO"/>
    <x v="41"/>
    <n v="10880"/>
    <n v="70"/>
    <x v="48"/>
    <x v="233"/>
    <n v="15"/>
    <n v="50"/>
    <n v="750"/>
  </r>
  <r>
    <n v="7"/>
    <s v="Robert"/>
    <n v="10303"/>
    <s v="GODOS"/>
    <x v="45"/>
    <n v="10303"/>
    <n v="40"/>
    <x v="46"/>
    <x v="435"/>
    <n v="14.7"/>
    <n v="40"/>
    <n v="588"/>
  </r>
  <r>
    <n v="7"/>
    <s v="Robert"/>
    <n v="10303"/>
    <s v="GODOS"/>
    <x v="45"/>
    <n v="10303"/>
    <n v="65"/>
    <x v="17"/>
    <x v="435"/>
    <n v="16.8"/>
    <n v="30"/>
    <n v="504"/>
  </r>
  <r>
    <n v="7"/>
    <s v="Robert"/>
    <n v="10303"/>
    <s v="GODOS"/>
    <x v="45"/>
    <n v="10303"/>
    <n v="68"/>
    <x v="58"/>
    <x v="435"/>
    <n v="10"/>
    <n v="15"/>
    <n v="150"/>
  </r>
  <r>
    <n v="7"/>
    <s v="Robert"/>
    <n v="10527"/>
    <s v="QUICK"/>
    <x v="10"/>
    <n v="10527"/>
    <n v="4"/>
    <x v="23"/>
    <x v="334"/>
    <n v="22"/>
    <n v="50"/>
    <n v="1100"/>
  </r>
  <r>
    <n v="7"/>
    <s v="Robert"/>
    <n v="10527"/>
    <s v="QUICK"/>
    <x v="10"/>
    <n v="10527"/>
    <n v="36"/>
    <x v="59"/>
    <x v="334"/>
    <n v="19"/>
    <n v="30"/>
    <n v="570"/>
  </r>
  <r>
    <n v="7"/>
    <s v="Robert"/>
    <n v="10531"/>
    <s v="OCEAN"/>
    <x v="82"/>
    <n v="10531"/>
    <n v="59"/>
    <x v="56"/>
    <x v="200"/>
    <n v="55"/>
    <n v="2"/>
    <n v="110"/>
  </r>
  <r>
    <n v="7"/>
    <s v="Robert"/>
    <n v="10597"/>
    <s v="PICCO"/>
    <x v="66"/>
    <n v="10597"/>
    <n v="24"/>
    <x v="50"/>
    <x v="436"/>
    <n v="4.5"/>
    <n v="35"/>
    <n v="157.5"/>
  </r>
  <r>
    <n v="7"/>
    <s v="Robert"/>
    <n v="10597"/>
    <s v="PICCO"/>
    <x v="66"/>
    <n v="10597"/>
    <n v="57"/>
    <x v="44"/>
    <x v="436"/>
    <n v="19.5"/>
    <n v="20"/>
    <n v="390"/>
  </r>
  <r>
    <n v="7"/>
    <s v="Robert"/>
    <n v="10597"/>
    <s v="PICCO"/>
    <x v="66"/>
    <n v="10597"/>
    <n v="65"/>
    <x v="17"/>
    <x v="436"/>
    <n v="21.05"/>
    <n v="12"/>
    <n v="252.60000000000002"/>
  </r>
  <r>
    <n v="7"/>
    <s v="Robert"/>
    <n v="10633"/>
    <s v="ERNSH"/>
    <x v="0"/>
    <n v="10633"/>
    <n v="12"/>
    <x v="28"/>
    <x v="356"/>
    <n v="38"/>
    <n v="36"/>
    <n v="1368"/>
  </r>
  <r>
    <n v="7"/>
    <s v="Robert"/>
    <n v="10633"/>
    <s v="ERNSH"/>
    <x v="0"/>
    <n v="10633"/>
    <n v="13"/>
    <x v="29"/>
    <x v="356"/>
    <n v="6"/>
    <n v="13"/>
    <n v="78"/>
  </r>
  <r>
    <n v="7"/>
    <s v="Robert"/>
    <n v="10633"/>
    <s v="ERNSH"/>
    <x v="0"/>
    <n v="10633"/>
    <n v="26"/>
    <x v="9"/>
    <x v="356"/>
    <n v="31.23"/>
    <n v="35"/>
    <n v="1093.05"/>
  </r>
  <r>
    <n v="7"/>
    <s v="Robert"/>
    <n v="10633"/>
    <s v="ERNSH"/>
    <x v="0"/>
    <n v="10633"/>
    <n v="62"/>
    <x v="12"/>
    <x v="356"/>
    <n v="49.3"/>
    <n v="80"/>
    <n v="3944"/>
  </r>
  <r>
    <n v="7"/>
    <s v="Robert"/>
    <n v="10836"/>
    <s v="ERNSH"/>
    <x v="0"/>
    <n v="10836"/>
    <n v="22"/>
    <x v="75"/>
    <x v="437"/>
    <n v="21"/>
    <n v="52"/>
    <n v="1092"/>
  </r>
  <r>
    <n v="7"/>
    <s v="Robert"/>
    <n v="10836"/>
    <s v="ERNSH"/>
    <x v="0"/>
    <n v="10836"/>
    <n v="35"/>
    <x v="53"/>
    <x v="437"/>
    <n v="18"/>
    <n v="6"/>
    <n v="108"/>
  </r>
  <r>
    <n v="7"/>
    <s v="Robert"/>
    <n v="10836"/>
    <s v="ERNSH"/>
    <x v="0"/>
    <n v="10836"/>
    <n v="57"/>
    <x v="44"/>
    <x v="437"/>
    <n v="19.5"/>
    <n v="24"/>
    <n v="468"/>
  </r>
  <r>
    <n v="7"/>
    <s v="Robert"/>
    <n v="10836"/>
    <s v="ERNSH"/>
    <x v="0"/>
    <n v="10836"/>
    <n v="60"/>
    <x v="37"/>
    <x v="437"/>
    <n v="34"/>
    <n v="60"/>
    <n v="2040"/>
  </r>
  <r>
    <n v="7"/>
    <s v="Robert"/>
    <n v="10836"/>
    <s v="ERNSH"/>
    <x v="0"/>
    <n v="10836"/>
    <n v="64"/>
    <x v="38"/>
    <x v="437"/>
    <n v="33.25"/>
    <n v="30"/>
    <n v="997.5"/>
  </r>
  <r>
    <n v="7"/>
    <s v="Robert"/>
    <n v="10958"/>
    <s v="OCEAN"/>
    <x v="82"/>
    <n v="10958"/>
    <n v="5"/>
    <x v="64"/>
    <x v="406"/>
    <n v="21.35"/>
    <n v="20"/>
    <n v="427"/>
  </r>
  <r>
    <n v="7"/>
    <s v="Robert"/>
    <n v="10958"/>
    <s v="OCEAN"/>
    <x v="82"/>
    <n v="10958"/>
    <n v="7"/>
    <x v="25"/>
    <x v="406"/>
    <n v="30"/>
    <n v="6"/>
    <n v="180"/>
  </r>
  <r>
    <n v="7"/>
    <s v="Robert"/>
    <n v="10958"/>
    <s v="OCEAN"/>
    <x v="82"/>
    <n v="10958"/>
    <n v="72"/>
    <x v="57"/>
    <x v="406"/>
    <n v="34.799999999999997"/>
    <n v="5"/>
    <n v="174"/>
  </r>
  <r>
    <n v="7"/>
    <s v="Robert"/>
    <n v="10336"/>
    <s v="PRINI"/>
    <x v="83"/>
    <n v="10336"/>
    <n v="4"/>
    <x v="23"/>
    <x v="438"/>
    <n v="17.600000000000001"/>
    <n v="18"/>
    <n v="316.8"/>
  </r>
  <r>
    <n v="7"/>
    <s v="Robert"/>
    <n v="10424"/>
    <s v="MEREP"/>
    <x v="47"/>
    <n v="10424"/>
    <n v="35"/>
    <x v="53"/>
    <x v="404"/>
    <n v="14.4"/>
    <n v="60"/>
    <n v="864"/>
  </r>
  <r>
    <n v="7"/>
    <s v="Robert"/>
    <n v="10424"/>
    <s v="MEREP"/>
    <x v="47"/>
    <n v="10424"/>
    <n v="38"/>
    <x v="15"/>
    <x v="404"/>
    <n v="210.8"/>
    <n v="49"/>
    <n v="10329.200000000001"/>
  </r>
  <r>
    <n v="7"/>
    <s v="Robert"/>
    <n v="10424"/>
    <s v="MEREP"/>
    <x v="47"/>
    <n v="10424"/>
    <n v="68"/>
    <x v="58"/>
    <x v="404"/>
    <n v="10"/>
    <n v="30"/>
    <n v="300"/>
  </r>
  <r>
    <n v="7"/>
    <s v="Robert"/>
    <n v="10896"/>
    <s v="MAISD"/>
    <x v="80"/>
    <n v="10896"/>
    <n v="45"/>
    <x v="2"/>
    <x v="246"/>
    <n v="9.5"/>
    <n v="15"/>
    <n v="142.5"/>
  </r>
  <r>
    <n v="7"/>
    <s v="Robert"/>
    <n v="10896"/>
    <s v="MAISD"/>
    <x v="80"/>
    <n v="10896"/>
    <n v="56"/>
    <x v="19"/>
    <x v="246"/>
    <n v="38"/>
    <n v="16"/>
    <n v="608"/>
  </r>
  <r>
    <n v="8"/>
    <s v="Laura"/>
    <n v="10614"/>
    <s v="BLAUS"/>
    <x v="85"/>
    <n v="10614"/>
    <n v="11"/>
    <x v="55"/>
    <x v="273"/>
    <n v="21"/>
    <n v="14"/>
    <n v="294"/>
  </r>
  <r>
    <n v="8"/>
    <s v="Laura"/>
    <n v="10614"/>
    <s v="BLAUS"/>
    <x v="85"/>
    <n v="10614"/>
    <n v="21"/>
    <x v="65"/>
    <x v="273"/>
    <n v="10"/>
    <n v="8"/>
    <n v="80"/>
  </r>
  <r>
    <n v="8"/>
    <s v="Laura"/>
    <n v="10614"/>
    <s v="BLAUS"/>
    <x v="85"/>
    <n v="10614"/>
    <n v="39"/>
    <x v="34"/>
    <x v="273"/>
    <n v="18"/>
    <n v="5"/>
    <n v="90"/>
  </r>
  <r>
    <n v="8"/>
    <s v="Laura"/>
    <n v="10679"/>
    <s v="BLONP"/>
    <x v="78"/>
    <n v="10679"/>
    <n v="59"/>
    <x v="56"/>
    <x v="413"/>
    <n v="55"/>
    <n v="12"/>
    <n v="660"/>
  </r>
  <r>
    <n v="8"/>
    <s v="Laura"/>
    <n v="10977"/>
    <s v="FOLKO"/>
    <x v="41"/>
    <n v="10977"/>
    <n v="39"/>
    <x v="34"/>
    <x v="439"/>
    <n v="18"/>
    <n v="30"/>
    <n v="540"/>
  </r>
  <r>
    <n v="8"/>
    <s v="Laura"/>
    <n v="10977"/>
    <s v="FOLKO"/>
    <x v="41"/>
    <n v="10977"/>
    <n v="47"/>
    <x v="68"/>
    <x v="439"/>
    <n v="9.5"/>
    <n v="30"/>
    <n v="285"/>
  </r>
  <r>
    <n v="8"/>
    <s v="Laura"/>
    <n v="10977"/>
    <s v="FOLKO"/>
    <x v="41"/>
    <n v="10977"/>
    <n v="51"/>
    <x v="3"/>
    <x v="439"/>
    <n v="53"/>
    <n v="10"/>
    <n v="530"/>
  </r>
  <r>
    <n v="8"/>
    <s v="Laura"/>
    <n v="10977"/>
    <s v="FOLKO"/>
    <x v="41"/>
    <n v="10977"/>
    <n v="63"/>
    <x v="51"/>
    <x v="439"/>
    <n v="43.9"/>
    <n v="20"/>
    <n v="878"/>
  </r>
  <r>
    <n v="8"/>
    <s v="Laura"/>
    <n v="10276"/>
    <s v="TORTU"/>
    <x v="11"/>
    <n v="10276"/>
    <n v="10"/>
    <x v="27"/>
    <x v="440"/>
    <n v="24.8"/>
    <n v="15"/>
    <n v="372"/>
  </r>
  <r>
    <n v="8"/>
    <s v="Laura"/>
    <n v="10276"/>
    <s v="TORTU"/>
    <x v="11"/>
    <n v="10276"/>
    <n v="13"/>
    <x v="29"/>
    <x v="440"/>
    <n v="4.8"/>
    <n v="10"/>
    <n v="48"/>
  </r>
  <r>
    <n v="8"/>
    <s v="Laura"/>
    <n v="10366"/>
    <s v="GALED"/>
    <x v="50"/>
    <n v="10366"/>
    <n v="65"/>
    <x v="17"/>
    <x v="424"/>
    <n v="16.8"/>
    <n v="5"/>
    <n v="84"/>
  </r>
  <r>
    <n v="8"/>
    <s v="Laura"/>
    <n v="10366"/>
    <s v="GALED"/>
    <x v="50"/>
    <n v="10366"/>
    <n v="77"/>
    <x v="42"/>
    <x v="424"/>
    <n v="10.4"/>
    <n v="5"/>
    <n v="52"/>
  </r>
  <r>
    <n v="8"/>
    <s v="Laura"/>
    <n v="10488"/>
    <s v="FRANK"/>
    <x v="42"/>
    <n v="10488"/>
    <n v="59"/>
    <x v="56"/>
    <x v="441"/>
    <n v="44"/>
    <n v="30"/>
    <n v="1320"/>
  </r>
  <r>
    <n v="8"/>
    <s v="Laura"/>
    <n v="10488"/>
    <s v="FRANK"/>
    <x v="42"/>
    <n v="10488"/>
    <n v="73"/>
    <x v="40"/>
    <x v="441"/>
    <n v="12"/>
    <n v="20"/>
    <n v="240"/>
  </r>
  <r>
    <n v="8"/>
    <s v="Laura"/>
    <n v="10635"/>
    <s v="MAGAA"/>
    <x v="49"/>
    <n v="10635"/>
    <n v="4"/>
    <x v="23"/>
    <x v="442"/>
    <n v="22"/>
    <n v="10"/>
    <n v="220"/>
  </r>
  <r>
    <n v="8"/>
    <s v="Laura"/>
    <n v="10635"/>
    <s v="MAGAA"/>
    <x v="49"/>
    <n v="10635"/>
    <n v="5"/>
    <x v="64"/>
    <x v="442"/>
    <n v="21.35"/>
    <n v="15"/>
    <n v="320.25"/>
  </r>
  <r>
    <n v="8"/>
    <s v="Laura"/>
    <n v="10635"/>
    <s v="MAGAA"/>
    <x v="49"/>
    <n v="10635"/>
    <n v="22"/>
    <x v="75"/>
    <x v="442"/>
    <n v="21"/>
    <n v="40"/>
    <n v="840"/>
  </r>
  <r>
    <n v="8"/>
    <s v="Laura"/>
    <n v="10476"/>
    <s v="HILAA"/>
    <x v="34"/>
    <n v="10476"/>
    <n v="55"/>
    <x v="36"/>
    <x v="368"/>
    <n v="19.2"/>
    <n v="2"/>
    <n v="38.4"/>
  </r>
  <r>
    <n v="8"/>
    <s v="Laura"/>
    <n v="10476"/>
    <s v="HILAA"/>
    <x v="34"/>
    <n v="10476"/>
    <n v="70"/>
    <x v="48"/>
    <x v="368"/>
    <n v="12"/>
    <n v="12"/>
    <n v="144"/>
  </r>
  <r>
    <n v="8"/>
    <s v="Laura"/>
    <n v="10354"/>
    <s v="PERIC"/>
    <x v="43"/>
    <n v="10354"/>
    <n v="1"/>
    <x v="45"/>
    <x v="443"/>
    <n v="14.4"/>
    <n v="12"/>
    <n v="172.8"/>
  </r>
  <r>
    <n v="8"/>
    <s v="Laura"/>
    <n v="10354"/>
    <s v="PERIC"/>
    <x v="43"/>
    <n v="10354"/>
    <n v="29"/>
    <x v="52"/>
    <x v="443"/>
    <n v="99"/>
    <n v="4"/>
    <n v="396"/>
  </r>
  <r>
    <n v="8"/>
    <s v="Laura"/>
    <n v="10472"/>
    <s v="SEVES"/>
    <x v="12"/>
    <n v="10472"/>
    <n v="24"/>
    <x v="50"/>
    <x v="444"/>
    <n v="3.6"/>
    <n v="80"/>
    <n v="288"/>
  </r>
  <r>
    <n v="8"/>
    <s v="Laura"/>
    <n v="10472"/>
    <s v="SEVES"/>
    <x v="12"/>
    <n v="10472"/>
    <n v="51"/>
    <x v="3"/>
    <x v="444"/>
    <n v="42.4"/>
    <n v="18"/>
    <n v="763.19999999999993"/>
  </r>
  <r>
    <n v="8"/>
    <s v="Laura"/>
    <n v="10456"/>
    <s v="KOENE"/>
    <x v="32"/>
    <n v="10456"/>
    <n v="21"/>
    <x v="65"/>
    <x v="129"/>
    <n v="8"/>
    <n v="40"/>
    <n v="320"/>
  </r>
  <r>
    <n v="8"/>
    <s v="Laura"/>
    <n v="10456"/>
    <s v="KOENE"/>
    <x v="32"/>
    <n v="10456"/>
    <n v="49"/>
    <x v="54"/>
    <x v="129"/>
    <n v="16"/>
    <n v="21"/>
    <n v="336"/>
  </r>
  <r>
    <n v="8"/>
    <s v="Laura"/>
    <n v="10310"/>
    <s v="THEBI"/>
    <x v="13"/>
    <n v="10310"/>
    <n v="16"/>
    <x v="4"/>
    <x v="7"/>
    <n v="13.9"/>
    <n v="10"/>
    <n v="139"/>
  </r>
  <r>
    <n v="8"/>
    <s v="Laura"/>
    <n v="10310"/>
    <s v="THEBI"/>
    <x v="13"/>
    <n v="10310"/>
    <n v="62"/>
    <x v="12"/>
    <x v="7"/>
    <n v="39.4"/>
    <n v="5"/>
    <n v="197"/>
  </r>
  <r>
    <n v="8"/>
    <s v="Laura"/>
    <n v="10318"/>
    <s v="ISLAT"/>
    <x v="33"/>
    <n v="10318"/>
    <n v="41"/>
    <x v="7"/>
    <x v="445"/>
    <n v="7.7"/>
    <n v="20"/>
    <n v="154"/>
  </r>
  <r>
    <n v="8"/>
    <s v="Laura"/>
    <n v="10318"/>
    <s v="ISLAT"/>
    <x v="33"/>
    <n v="10318"/>
    <n v="76"/>
    <x v="49"/>
    <x v="445"/>
    <n v="14.4"/>
    <n v="6"/>
    <n v="86.4"/>
  </r>
  <r>
    <n v="8"/>
    <s v="Laura"/>
    <n v="10883"/>
    <s v="LONEP"/>
    <x v="51"/>
    <n v="10883"/>
    <n v="24"/>
    <x v="50"/>
    <x v="291"/>
    <n v="4.5"/>
    <n v="8"/>
    <n v="36"/>
  </r>
  <r>
    <n v="8"/>
    <s v="Laura"/>
    <n v="10369"/>
    <s v="SPLIR"/>
    <x v="15"/>
    <n v="10369"/>
    <n v="29"/>
    <x v="52"/>
    <x v="446"/>
    <n v="99"/>
    <n v="20"/>
    <n v="1980"/>
  </r>
  <r>
    <n v="8"/>
    <s v="Laura"/>
    <n v="10369"/>
    <s v="SPLIR"/>
    <x v="15"/>
    <n v="10369"/>
    <n v="56"/>
    <x v="19"/>
    <x v="446"/>
    <n v="30.4"/>
    <n v="18"/>
    <n v="547.19999999999993"/>
  </r>
  <r>
    <n v="8"/>
    <s v="Laura"/>
    <n v="10756"/>
    <s v="SPLIR"/>
    <x v="15"/>
    <n v="10756"/>
    <n v="18"/>
    <x v="5"/>
    <x v="397"/>
    <n v="62.5"/>
    <n v="21"/>
    <n v="1312.5"/>
  </r>
  <r>
    <n v="8"/>
    <s v="Laura"/>
    <n v="10756"/>
    <s v="SPLIR"/>
    <x v="15"/>
    <n v="10756"/>
    <n v="36"/>
    <x v="59"/>
    <x v="397"/>
    <n v="19"/>
    <n v="20"/>
    <n v="380"/>
  </r>
  <r>
    <n v="8"/>
    <s v="Laura"/>
    <n v="10756"/>
    <s v="SPLIR"/>
    <x v="15"/>
    <n v="10756"/>
    <n v="68"/>
    <x v="58"/>
    <x v="397"/>
    <n v="12.5"/>
    <n v="6"/>
    <n v="75"/>
  </r>
  <r>
    <n v="8"/>
    <s v="Laura"/>
    <n v="10756"/>
    <s v="SPLIR"/>
    <x v="15"/>
    <n v="10756"/>
    <n v="69"/>
    <x v="13"/>
    <x v="397"/>
    <n v="36"/>
    <n v="20"/>
    <n v="720"/>
  </r>
  <r>
    <n v="8"/>
    <s v="Laura"/>
    <n v="10543"/>
    <s v="LILAS"/>
    <x v="24"/>
    <n v="10543"/>
    <n v="12"/>
    <x v="28"/>
    <x v="269"/>
    <n v="38"/>
    <n v="30"/>
    <n v="1140"/>
  </r>
  <r>
    <n v="8"/>
    <s v="Laura"/>
    <n v="10543"/>
    <s v="LILAS"/>
    <x v="24"/>
    <n v="10543"/>
    <n v="23"/>
    <x v="32"/>
    <x v="269"/>
    <n v="9"/>
    <n v="70"/>
    <n v="630"/>
  </r>
  <r>
    <n v="8"/>
    <s v="Laura"/>
    <n v="10844"/>
    <s v="PICCO"/>
    <x v="66"/>
    <n v="10844"/>
    <n v="22"/>
    <x v="75"/>
    <x v="307"/>
    <n v="21"/>
    <n v="35"/>
    <n v="735"/>
  </r>
  <r>
    <n v="8"/>
    <s v="Laura"/>
    <n v="10334"/>
    <s v="VICTE"/>
    <x v="53"/>
    <n v="10334"/>
    <n v="52"/>
    <x v="35"/>
    <x v="447"/>
    <n v="5.6"/>
    <n v="8"/>
    <n v="44.8"/>
  </r>
  <r>
    <n v="8"/>
    <s v="Laura"/>
    <n v="10334"/>
    <s v="VICTE"/>
    <x v="53"/>
    <n v="10334"/>
    <n v="68"/>
    <x v="58"/>
    <x v="447"/>
    <n v="10"/>
    <n v="10"/>
    <n v="100"/>
  </r>
  <r>
    <n v="8"/>
    <s v="Laura"/>
    <n v="10940"/>
    <s v="BONAP"/>
    <x v="16"/>
    <n v="10940"/>
    <n v="7"/>
    <x v="25"/>
    <x v="299"/>
    <n v="30"/>
    <n v="8"/>
    <n v="240"/>
  </r>
  <r>
    <n v="8"/>
    <s v="Laura"/>
    <n v="10940"/>
    <s v="BONAP"/>
    <x v="16"/>
    <n v="10940"/>
    <n v="13"/>
    <x v="29"/>
    <x v="299"/>
    <n v="6"/>
    <n v="20"/>
    <n v="120"/>
  </r>
  <r>
    <n v="8"/>
    <s v="Laura"/>
    <n v="10932"/>
    <s v="BONAP"/>
    <x v="16"/>
    <n v="10932"/>
    <n v="16"/>
    <x v="4"/>
    <x v="311"/>
    <n v="17.45"/>
    <n v="30"/>
    <n v="523.5"/>
  </r>
  <r>
    <n v="8"/>
    <s v="Laura"/>
    <n v="10932"/>
    <s v="BONAP"/>
    <x v="16"/>
    <n v="10932"/>
    <n v="62"/>
    <x v="12"/>
    <x v="311"/>
    <n v="49.3"/>
    <n v="14"/>
    <n v="690.19999999999993"/>
  </r>
  <r>
    <n v="8"/>
    <s v="Laura"/>
    <n v="10932"/>
    <s v="BONAP"/>
    <x v="16"/>
    <n v="10932"/>
    <n v="72"/>
    <x v="57"/>
    <x v="311"/>
    <n v="34.799999999999997"/>
    <n v="16"/>
    <n v="556.79999999999995"/>
  </r>
  <r>
    <n v="8"/>
    <s v="Laura"/>
    <n v="10932"/>
    <s v="BONAP"/>
    <x v="16"/>
    <n v="10932"/>
    <n v="75"/>
    <x v="41"/>
    <x v="311"/>
    <n v="7.75"/>
    <n v="20"/>
    <n v="155"/>
  </r>
  <r>
    <n v="8"/>
    <s v="Laura"/>
    <n v="10603"/>
    <s v="SAVEA"/>
    <x v="20"/>
    <n v="10603"/>
    <n v="22"/>
    <x v="75"/>
    <x v="82"/>
    <n v="21"/>
    <n v="48"/>
    <n v="1008"/>
  </r>
  <r>
    <n v="8"/>
    <s v="Laura"/>
    <n v="10603"/>
    <s v="SAVEA"/>
    <x v="20"/>
    <n v="10603"/>
    <n v="49"/>
    <x v="54"/>
    <x v="82"/>
    <n v="20"/>
    <n v="25"/>
    <n v="500"/>
  </r>
  <r>
    <n v="8"/>
    <s v="Laura"/>
    <n v="10623"/>
    <s v="FRANK"/>
    <x v="42"/>
    <n v="10623"/>
    <n v="14"/>
    <x v="30"/>
    <x v="315"/>
    <n v="23.25"/>
    <n v="21"/>
    <n v="488.25"/>
  </r>
  <r>
    <n v="8"/>
    <s v="Laura"/>
    <n v="10623"/>
    <s v="FRANK"/>
    <x v="42"/>
    <n v="10623"/>
    <n v="19"/>
    <x v="47"/>
    <x v="315"/>
    <n v="9.1999999999999993"/>
    <n v="15"/>
    <n v="138"/>
  </r>
  <r>
    <n v="8"/>
    <s v="Laura"/>
    <n v="10623"/>
    <s v="FRANK"/>
    <x v="42"/>
    <n v="10623"/>
    <n v="21"/>
    <x v="65"/>
    <x v="315"/>
    <n v="10"/>
    <n v="25"/>
    <n v="250"/>
  </r>
  <r>
    <n v="8"/>
    <s v="Laura"/>
    <n v="10623"/>
    <s v="FRANK"/>
    <x v="42"/>
    <n v="10623"/>
    <n v="24"/>
    <x v="50"/>
    <x v="315"/>
    <n v="4.5"/>
    <n v="3"/>
    <n v="13.5"/>
  </r>
  <r>
    <n v="8"/>
    <s v="Laura"/>
    <n v="10623"/>
    <s v="FRANK"/>
    <x v="42"/>
    <n v="10623"/>
    <n v="35"/>
    <x v="53"/>
    <x v="315"/>
    <n v="18"/>
    <n v="30"/>
    <n v="540"/>
  </r>
  <r>
    <n v="8"/>
    <s v="Laura"/>
    <n v="10986"/>
    <s v="OCEAN"/>
    <x v="82"/>
    <n v="10986"/>
    <n v="11"/>
    <x v="55"/>
    <x v="39"/>
    <n v="21"/>
    <n v="30"/>
    <n v="630"/>
  </r>
  <r>
    <n v="8"/>
    <s v="Laura"/>
    <n v="10986"/>
    <s v="OCEAN"/>
    <x v="82"/>
    <n v="10986"/>
    <n v="20"/>
    <x v="31"/>
    <x v="39"/>
    <n v="81"/>
    <n v="15"/>
    <n v="1215"/>
  </r>
  <r>
    <n v="8"/>
    <s v="Laura"/>
    <n v="10986"/>
    <s v="OCEAN"/>
    <x v="82"/>
    <n v="10986"/>
    <n v="76"/>
    <x v="49"/>
    <x v="39"/>
    <n v="18"/>
    <n v="10"/>
    <n v="180"/>
  </r>
  <r>
    <n v="8"/>
    <s v="Laura"/>
    <n v="10986"/>
    <s v="OCEAN"/>
    <x v="82"/>
    <n v="10986"/>
    <n v="77"/>
    <x v="42"/>
    <x v="39"/>
    <n v="13"/>
    <n v="15"/>
    <n v="195"/>
  </r>
  <r>
    <n v="8"/>
    <s v="Laura"/>
    <n v="10602"/>
    <s v="VAFFE"/>
    <x v="60"/>
    <n v="10602"/>
    <n v="77"/>
    <x v="42"/>
    <x v="448"/>
    <n v="13"/>
    <n v="5"/>
    <n v="65"/>
  </r>
  <r>
    <n v="8"/>
    <s v="Laura"/>
    <n v="10455"/>
    <s v="WARTH"/>
    <x v="62"/>
    <n v="10455"/>
    <n v="39"/>
    <x v="34"/>
    <x v="449"/>
    <n v="14.4"/>
    <n v="20"/>
    <n v="288"/>
  </r>
  <r>
    <n v="8"/>
    <s v="Laura"/>
    <n v="10455"/>
    <s v="WARTH"/>
    <x v="62"/>
    <n v="10455"/>
    <n v="53"/>
    <x v="10"/>
    <x v="449"/>
    <n v="26.2"/>
    <n v="50"/>
    <n v="1310"/>
  </r>
  <r>
    <n v="8"/>
    <s v="Laura"/>
    <n v="10455"/>
    <s v="WARTH"/>
    <x v="62"/>
    <n v="10455"/>
    <n v="61"/>
    <x v="70"/>
    <x v="449"/>
    <n v="22.8"/>
    <n v="25"/>
    <n v="570"/>
  </r>
  <r>
    <n v="8"/>
    <s v="Laura"/>
    <n v="10455"/>
    <s v="WARTH"/>
    <x v="62"/>
    <n v="10455"/>
    <n v="71"/>
    <x v="14"/>
    <x v="449"/>
    <n v="17.2"/>
    <n v="30"/>
    <n v="516"/>
  </r>
  <r>
    <n v="8"/>
    <s v="Laura"/>
    <n v="10383"/>
    <s v="AROUT"/>
    <x v="61"/>
    <n v="10383"/>
    <n v="13"/>
    <x v="29"/>
    <x v="259"/>
    <n v="4.8"/>
    <n v="20"/>
    <n v="96"/>
  </r>
  <r>
    <n v="8"/>
    <s v="Laura"/>
    <n v="10383"/>
    <s v="AROUT"/>
    <x v="61"/>
    <n v="10383"/>
    <n v="50"/>
    <x v="71"/>
    <x v="259"/>
    <n v="13"/>
    <n v="15"/>
    <n v="195"/>
  </r>
  <r>
    <n v="8"/>
    <s v="Laura"/>
    <n v="10383"/>
    <s v="AROUT"/>
    <x v="61"/>
    <n v="10383"/>
    <n v="56"/>
    <x v="19"/>
    <x v="259"/>
    <n v="30.4"/>
    <n v="20"/>
    <n v="608"/>
  </r>
  <r>
    <n v="8"/>
    <s v="Laura"/>
    <n v="10957"/>
    <s v="HILAA"/>
    <x v="34"/>
    <n v="10957"/>
    <n v="30"/>
    <x v="18"/>
    <x v="406"/>
    <n v="25.89"/>
    <n v="30"/>
    <n v="776.7"/>
  </r>
  <r>
    <n v="8"/>
    <s v="Laura"/>
    <n v="10957"/>
    <s v="HILAA"/>
    <x v="34"/>
    <n v="10957"/>
    <n v="35"/>
    <x v="53"/>
    <x v="406"/>
    <n v="18"/>
    <n v="40"/>
    <n v="720"/>
  </r>
  <r>
    <n v="8"/>
    <s v="Laura"/>
    <n v="10957"/>
    <s v="HILAA"/>
    <x v="34"/>
    <n v="10957"/>
    <n v="64"/>
    <x v="38"/>
    <x v="406"/>
    <n v="33.25"/>
    <n v="8"/>
    <n v="266"/>
  </r>
  <r>
    <n v="8"/>
    <s v="Laura"/>
    <n v="10412"/>
    <s v="WARTH"/>
    <x v="62"/>
    <n v="10412"/>
    <n v="14"/>
    <x v="30"/>
    <x v="450"/>
    <n v="18.600000000000001"/>
    <n v="20"/>
    <n v="372"/>
  </r>
  <r>
    <n v="8"/>
    <s v="Laura"/>
    <n v="10380"/>
    <s v="HUNGO"/>
    <x v="35"/>
    <n v="10380"/>
    <n v="30"/>
    <x v="18"/>
    <x v="212"/>
    <n v="20.7"/>
    <n v="18"/>
    <n v="372.59999999999997"/>
  </r>
  <r>
    <n v="8"/>
    <s v="Laura"/>
    <n v="10380"/>
    <s v="HUNGO"/>
    <x v="35"/>
    <n v="10380"/>
    <n v="53"/>
    <x v="10"/>
    <x v="212"/>
    <n v="26.2"/>
    <n v="20"/>
    <n v="524"/>
  </r>
  <r>
    <n v="8"/>
    <s v="Laura"/>
    <n v="10380"/>
    <s v="HUNGO"/>
    <x v="35"/>
    <n v="10380"/>
    <n v="60"/>
    <x v="37"/>
    <x v="212"/>
    <n v="27.2"/>
    <n v="6"/>
    <n v="163.19999999999999"/>
  </r>
  <r>
    <n v="8"/>
    <s v="Laura"/>
    <n v="10380"/>
    <s v="HUNGO"/>
    <x v="35"/>
    <n v="10380"/>
    <n v="70"/>
    <x v="48"/>
    <x v="212"/>
    <n v="12"/>
    <n v="30"/>
    <n v="360"/>
  </r>
  <r>
    <n v="8"/>
    <s v="Laura"/>
    <n v="10706"/>
    <s v="OLDWO"/>
    <x v="52"/>
    <n v="10706"/>
    <n v="16"/>
    <x v="4"/>
    <x v="341"/>
    <n v="17.45"/>
    <n v="20"/>
    <n v="349"/>
  </r>
  <r>
    <n v="8"/>
    <s v="Laura"/>
    <n v="10706"/>
    <s v="OLDWO"/>
    <x v="52"/>
    <n v="10706"/>
    <n v="43"/>
    <x v="60"/>
    <x v="341"/>
    <n v="46"/>
    <n v="24"/>
    <n v="1104"/>
  </r>
  <r>
    <n v="8"/>
    <s v="Laura"/>
    <n v="10706"/>
    <s v="OLDWO"/>
    <x v="52"/>
    <n v="10706"/>
    <n v="59"/>
    <x v="56"/>
    <x v="341"/>
    <n v="55"/>
    <n v="8"/>
    <n v="440"/>
  </r>
  <r>
    <n v="8"/>
    <s v="Laura"/>
    <n v="10437"/>
    <s v="WARTH"/>
    <x v="62"/>
    <n v="10437"/>
    <n v="53"/>
    <x v="10"/>
    <x v="238"/>
    <n v="26.2"/>
    <n v="15"/>
    <n v="393"/>
  </r>
  <r>
    <n v="8"/>
    <s v="Laura"/>
    <n v="10696"/>
    <s v="WHITC"/>
    <x v="55"/>
    <n v="10696"/>
    <n v="17"/>
    <x v="62"/>
    <x v="204"/>
    <n v="39"/>
    <n v="20"/>
    <n v="780"/>
  </r>
  <r>
    <n v="8"/>
    <s v="Laura"/>
    <n v="10696"/>
    <s v="WHITC"/>
    <x v="55"/>
    <n v="10696"/>
    <n v="46"/>
    <x v="6"/>
    <x v="204"/>
    <n v="12"/>
    <n v="18"/>
    <n v="216"/>
  </r>
  <r>
    <n v="8"/>
    <s v="Laura"/>
    <n v="10596"/>
    <s v="WHITC"/>
    <x v="55"/>
    <n v="10596"/>
    <n v="56"/>
    <x v="19"/>
    <x v="436"/>
    <n v="38"/>
    <n v="5"/>
    <n v="190"/>
  </r>
  <r>
    <n v="8"/>
    <s v="Laura"/>
    <n v="10596"/>
    <s v="WHITC"/>
    <x v="55"/>
    <n v="10596"/>
    <n v="63"/>
    <x v="51"/>
    <x v="436"/>
    <n v="43.9"/>
    <n v="24"/>
    <n v="1053.5999999999999"/>
  </r>
  <r>
    <n v="8"/>
    <s v="Laura"/>
    <n v="10596"/>
    <s v="WHITC"/>
    <x v="55"/>
    <n v="10596"/>
    <n v="75"/>
    <x v="41"/>
    <x v="436"/>
    <n v="7.75"/>
    <n v="30"/>
    <n v="232.5"/>
  </r>
  <r>
    <n v="8"/>
    <s v="Laura"/>
    <n v="10724"/>
    <s v="MEREP"/>
    <x v="47"/>
    <n v="10724"/>
    <n v="10"/>
    <x v="27"/>
    <x v="206"/>
    <n v="31"/>
    <n v="16"/>
    <n v="496"/>
  </r>
  <r>
    <n v="8"/>
    <s v="Laura"/>
    <n v="10724"/>
    <s v="MEREP"/>
    <x v="47"/>
    <n v="10724"/>
    <n v="61"/>
    <x v="70"/>
    <x v="206"/>
    <n v="28.5"/>
    <n v="5"/>
    <n v="142.5"/>
  </r>
  <r>
    <n v="8"/>
    <s v="Laura"/>
    <n v="10491"/>
    <s v="FURIB"/>
    <x v="48"/>
    <n v="10491"/>
    <n v="44"/>
    <x v="16"/>
    <x v="425"/>
    <n v="15.5"/>
    <n v="15"/>
    <n v="232.5"/>
  </r>
  <r>
    <n v="8"/>
    <s v="Laura"/>
    <n v="10491"/>
    <s v="FURIB"/>
    <x v="48"/>
    <n v="10491"/>
    <n v="77"/>
    <x v="42"/>
    <x v="425"/>
    <n v="10.4"/>
    <n v="7"/>
    <n v="72.8"/>
  </r>
  <r>
    <n v="8"/>
    <s v="Laura"/>
    <n v="10565"/>
    <s v="MEREP"/>
    <x v="47"/>
    <n v="10565"/>
    <n v="24"/>
    <x v="50"/>
    <x v="451"/>
    <n v="4.5"/>
    <n v="25"/>
    <n v="112.5"/>
  </r>
  <r>
    <n v="8"/>
    <s v="Laura"/>
    <n v="10565"/>
    <s v="MEREP"/>
    <x v="47"/>
    <n v="10565"/>
    <n v="64"/>
    <x v="38"/>
    <x v="451"/>
    <n v="33.25"/>
    <n v="18"/>
    <n v="598.5"/>
  </r>
  <r>
    <n v="8"/>
    <s v="Laura"/>
    <n v="10998"/>
    <s v="WOLZA"/>
    <x v="25"/>
    <n v="10998"/>
    <n v="24"/>
    <x v="50"/>
    <x v="388"/>
    <n v="4.5"/>
    <n v="12"/>
    <n v="54"/>
  </r>
  <r>
    <n v="8"/>
    <s v="Laura"/>
    <n v="10998"/>
    <s v="WOLZA"/>
    <x v="25"/>
    <n v="10998"/>
    <n v="61"/>
    <x v="70"/>
    <x v="388"/>
    <n v="28.5"/>
    <n v="7"/>
    <n v="199.5"/>
  </r>
  <r>
    <n v="8"/>
    <s v="Laura"/>
    <n v="10998"/>
    <s v="WOLZA"/>
    <x v="25"/>
    <n v="10998"/>
    <n v="74"/>
    <x v="67"/>
    <x v="388"/>
    <n v="10"/>
    <n v="20"/>
    <n v="200"/>
  </r>
  <r>
    <n v="8"/>
    <s v="Laura"/>
    <n v="10998"/>
    <s v="WOLZA"/>
    <x v="25"/>
    <n v="10998"/>
    <n v="75"/>
    <x v="41"/>
    <x v="388"/>
    <n v="7.75"/>
    <n v="30"/>
    <n v="232.5"/>
  </r>
  <r>
    <n v="8"/>
    <s v="Laura"/>
    <n v="10560"/>
    <s v="FRANK"/>
    <x v="42"/>
    <n v="10560"/>
    <n v="30"/>
    <x v="18"/>
    <x v="138"/>
    <n v="25.89"/>
    <n v="20"/>
    <n v="517.79999999999995"/>
  </r>
  <r>
    <n v="8"/>
    <s v="Laura"/>
    <n v="10560"/>
    <s v="FRANK"/>
    <x v="42"/>
    <n v="10560"/>
    <n v="62"/>
    <x v="12"/>
    <x v="138"/>
    <n v="49.3"/>
    <n v="15"/>
    <n v="739.5"/>
  </r>
  <r>
    <n v="8"/>
    <s v="Laura"/>
    <n v="11046"/>
    <s v="WANDK"/>
    <x v="58"/>
    <n v="11046"/>
    <n v="12"/>
    <x v="28"/>
    <x v="294"/>
    <n v="38"/>
    <n v="20"/>
    <n v="760"/>
  </r>
  <r>
    <n v="8"/>
    <s v="Laura"/>
    <n v="11046"/>
    <s v="WANDK"/>
    <x v="58"/>
    <n v="11046"/>
    <n v="32"/>
    <x v="33"/>
    <x v="294"/>
    <n v="32"/>
    <n v="15"/>
    <n v="480"/>
  </r>
  <r>
    <n v="8"/>
    <s v="Laura"/>
    <n v="11046"/>
    <s v="WANDK"/>
    <x v="58"/>
    <n v="11046"/>
    <n v="35"/>
    <x v="53"/>
    <x v="294"/>
    <n v="18"/>
    <n v="18"/>
    <n v="324"/>
  </r>
  <r>
    <n v="8"/>
    <s v="Laura"/>
    <n v="10399"/>
    <s v="VAFFE"/>
    <x v="60"/>
    <n v="10399"/>
    <n v="68"/>
    <x v="58"/>
    <x v="452"/>
    <n v="10"/>
    <n v="60"/>
    <n v="600"/>
  </r>
  <r>
    <n v="8"/>
    <s v="Laura"/>
    <n v="10399"/>
    <s v="VAFFE"/>
    <x v="60"/>
    <n v="10399"/>
    <n v="71"/>
    <x v="14"/>
    <x v="452"/>
    <n v="17.2"/>
    <n v="30"/>
    <n v="516"/>
  </r>
  <r>
    <n v="8"/>
    <s v="Laura"/>
    <n v="10399"/>
    <s v="VAFFE"/>
    <x v="60"/>
    <n v="10399"/>
    <n v="76"/>
    <x v="49"/>
    <x v="452"/>
    <n v="14.4"/>
    <n v="35"/>
    <n v="504"/>
  </r>
  <r>
    <n v="8"/>
    <s v="Laura"/>
    <n v="10399"/>
    <s v="VAFFE"/>
    <x v="60"/>
    <n v="10399"/>
    <n v="77"/>
    <x v="42"/>
    <x v="452"/>
    <n v="10.4"/>
    <n v="14"/>
    <n v="145.6"/>
  </r>
  <r>
    <n v="8"/>
    <s v="Laura"/>
    <n v="10887"/>
    <s v="GALED"/>
    <x v="50"/>
    <n v="10887"/>
    <n v="25"/>
    <x v="63"/>
    <x v="46"/>
    <n v="14"/>
    <n v="5"/>
    <n v="70"/>
  </r>
  <r>
    <n v="8"/>
    <s v="Laura"/>
    <n v="10467"/>
    <s v="MAGAA"/>
    <x v="49"/>
    <n v="10467"/>
    <n v="24"/>
    <x v="50"/>
    <x v="296"/>
    <n v="3.6"/>
    <n v="28"/>
    <n v="100.8"/>
  </r>
  <r>
    <n v="8"/>
    <s v="Laura"/>
    <n v="10467"/>
    <s v="MAGAA"/>
    <x v="49"/>
    <n v="10467"/>
    <n v="25"/>
    <x v="63"/>
    <x v="296"/>
    <n v="11.2"/>
    <n v="12"/>
    <n v="134.39999999999998"/>
  </r>
  <r>
    <n v="8"/>
    <s v="Laura"/>
    <n v="10610"/>
    <s v="LAMAI"/>
    <x v="37"/>
    <n v="10610"/>
    <n v="36"/>
    <x v="59"/>
    <x v="390"/>
    <n v="19"/>
    <n v="21"/>
    <n v="399"/>
  </r>
  <r>
    <n v="8"/>
    <s v="Laura"/>
    <n v="10450"/>
    <s v="VICTE"/>
    <x v="53"/>
    <n v="10450"/>
    <n v="10"/>
    <x v="27"/>
    <x v="350"/>
    <n v="24.8"/>
    <n v="20"/>
    <n v="496"/>
  </r>
  <r>
    <n v="8"/>
    <s v="Laura"/>
    <n v="10450"/>
    <s v="VICTE"/>
    <x v="53"/>
    <n v="10450"/>
    <n v="54"/>
    <x v="20"/>
    <x v="350"/>
    <n v="5.9"/>
    <n v="6"/>
    <n v="35.400000000000006"/>
  </r>
  <r>
    <n v="8"/>
    <s v="Laura"/>
    <n v="10498"/>
    <s v="HILAA"/>
    <x v="34"/>
    <n v="10498"/>
    <n v="24"/>
    <x v="50"/>
    <x v="453"/>
    <n v="4.5"/>
    <n v="14"/>
    <n v="63"/>
  </r>
  <r>
    <n v="8"/>
    <s v="Laura"/>
    <n v="10498"/>
    <s v="HILAA"/>
    <x v="34"/>
    <n v="10498"/>
    <n v="40"/>
    <x v="46"/>
    <x v="453"/>
    <n v="18.399999999999999"/>
    <n v="5"/>
    <n v="92"/>
  </r>
  <r>
    <n v="8"/>
    <s v="Laura"/>
    <n v="10498"/>
    <s v="HILAA"/>
    <x v="34"/>
    <n v="10498"/>
    <n v="42"/>
    <x v="1"/>
    <x v="453"/>
    <n v="14"/>
    <n v="30"/>
    <n v="420"/>
  </r>
  <r>
    <n v="8"/>
    <s v="Laura"/>
    <n v="10301"/>
    <s v="WANDK"/>
    <x v="58"/>
    <n v="10301"/>
    <n v="40"/>
    <x v="46"/>
    <x v="173"/>
    <n v="14.7"/>
    <n v="10"/>
    <n v="147"/>
  </r>
  <r>
    <n v="8"/>
    <s v="Laura"/>
    <n v="10301"/>
    <s v="WANDK"/>
    <x v="58"/>
    <n v="10301"/>
    <n v="56"/>
    <x v="19"/>
    <x v="173"/>
    <n v="30.4"/>
    <n v="20"/>
    <n v="608"/>
  </r>
  <r>
    <n v="8"/>
    <s v="Laura"/>
    <n v="10857"/>
    <s v="BERGS"/>
    <x v="54"/>
    <n v="10857"/>
    <n v="3"/>
    <x v="22"/>
    <x v="211"/>
    <n v="10"/>
    <n v="30"/>
    <n v="300"/>
  </r>
  <r>
    <n v="8"/>
    <s v="Laura"/>
    <n v="10857"/>
    <s v="BERGS"/>
    <x v="54"/>
    <n v="10857"/>
    <n v="26"/>
    <x v="9"/>
    <x v="211"/>
    <n v="31.23"/>
    <n v="35"/>
    <n v="1093.05"/>
  </r>
  <r>
    <n v="8"/>
    <s v="Laura"/>
    <n v="10857"/>
    <s v="BERGS"/>
    <x v="54"/>
    <n v="10857"/>
    <n v="29"/>
    <x v="52"/>
    <x v="211"/>
    <n v="123.79"/>
    <n v="10"/>
    <n v="1237.9000000000001"/>
  </r>
  <r>
    <n v="8"/>
    <s v="Laura"/>
    <n v="10305"/>
    <s v="OLDWO"/>
    <x v="52"/>
    <n v="10305"/>
    <n v="18"/>
    <x v="5"/>
    <x v="454"/>
    <n v="50"/>
    <n v="25"/>
    <n v="1250"/>
  </r>
  <r>
    <n v="8"/>
    <s v="Laura"/>
    <n v="10305"/>
    <s v="OLDWO"/>
    <x v="52"/>
    <n v="10305"/>
    <n v="29"/>
    <x v="52"/>
    <x v="454"/>
    <n v="99"/>
    <n v="25"/>
    <n v="2475"/>
  </r>
  <r>
    <n v="8"/>
    <s v="Laura"/>
    <n v="10305"/>
    <s v="OLDWO"/>
    <x v="52"/>
    <n v="10305"/>
    <n v="39"/>
    <x v="34"/>
    <x v="454"/>
    <n v="14.4"/>
    <n v="30"/>
    <n v="432"/>
  </r>
  <r>
    <n v="8"/>
    <s v="Laura"/>
    <n v="10651"/>
    <s v="WANDK"/>
    <x v="58"/>
    <n v="10651"/>
    <n v="19"/>
    <x v="47"/>
    <x v="293"/>
    <n v="9.1999999999999993"/>
    <n v="12"/>
    <n v="110.39999999999999"/>
  </r>
  <r>
    <n v="8"/>
    <s v="Laura"/>
    <n v="10651"/>
    <s v="WANDK"/>
    <x v="58"/>
    <n v="10651"/>
    <n v="22"/>
    <x v="75"/>
    <x v="293"/>
    <n v="21"/>
    <n v="20"/>
    <n v="420"/>
  </r>
  <r>
    <n v="8"/>
    <s v="Laura"/>
    <n v="11034"/>
    <s v="OLDWO"/>
    <x v="52"/>
    <n v="11034"/>
    <n v="21"/>
    <x v="65"/>
    <x v="155"/>
    <n v="10"/>
    <n v="15"/>
    <n v="150"/>
  </r>
  <r>
    <n v="8"/>
    <s v="Laura"/>
    <n v="11034"/>
    <s v="OLDWO"/>
    <x v="52"/>
    <n v="11034"/>
    <n v="44"/>
    <x v="16"/>
    <x v="155"/>
    <n v="19.45"/>
    <n v="12"/>
    <n v="233.39999999999998"/>
  </r>
  <r>
    <n v="8"/>
    <s v="Laura"/>
    <n v="11034"/>
    <s v="OLDWO"/>
    <x v="52"/>
    <n v="11034"/>
    <n v="61"/>
    <x v="70"/>
    <x v="155"/>
    <n v="28.5"/>
    <n v="6"/>
    <n v="171"/>
  </r>
  <r>
    <n v="8"/>
    <s v="Laura"/>
    <n v="10278"/>
    <s v="BERGS"/>
    <x v="54"/>
    <n v="10278"/>
    <n v="44"/>
    <x v="16"/>
    <x v="455"/>
    <n v="15.5"/>
    <n v="16"/>
    <n v="248"/>
  </r>
  <r>
    <n v="8"/>
    <s v="Laura"/>
    <n v="10278"/>
    <s v="BERGS"/>
    <x v="54"/>
    <n v="10278"/>
    <n v="59"/>
    <x v="56"/>
    <x v="455"/>
    <n v="44"/>
    <n v="15"/>
    <n v="660"/>
  </r>
  <r>
    <n v="8"/>
    <s v="Laura"/>
    <n v="10278"/>
    <s v="BERGS"/>
    <x v="54"/>
    <n v="10278"/>
    <n v="63"/>
    <x v="51"/>
    <x v="455"/>
    <n v="35.1"/>
    <n v="8"/>
    <n v="280.8"/>
  </r>
  <r>
    <n v="8"/>
    <s v="Laura"/>
    <n v="10278"/>
    <s v="BERGS"/>
    <x v="54"/>
    <n v="10278"/>
    <n v="73"/>
    <x v="40"/>
    <x v="455"/>
    <n v="12"/>
    <n v="25"/>
    <n v="300"/>
  </r>
  <r>
    <n v="8"/>
    <s v="Laura"/>
    <n v="10632"/>
    <s v="WANDK"/>
    <x v="58"/>
    <n v="10632"/>
    <n v="2"/>
    <x v="8"/>
    <x v="456"/>
    <n v="19"/>
    <n v="30"/>
    <n v="570"/>
  </r>
  <r>
    <n v="8"/>
    <s v="Laura"/>
    <n v="10632"/>
    <s v="WANDK"/>
    <x v="58"/>
    <n v="10632"/>
    <n v="33"/>
    <x v="11"/>
    <x v="456"/>
    <n v="2.5"/>
    <n v="20"/>
    <n v="50"/>
  </r>
  <r>
    <n v="8"/>
    <s v="Laura"/>
    <n v="10416"/>
    <s v="WARTH"/>
    <x v="62"/>
    <n v="10416"/>
    <n v="19"/>
    <x v="47"/>
    <x v="325"/>
    <n v="7.3"/>
    <n v="20"/>
    <n v="146"/>
  </r>
  <r>
    <n v="8"/>
    <s v="Laura"/>
    <n v="10416"/>
    <s v="WARTH"/>
    <x v="62"/>
    <n v="10416"/>
    <n v="53"/>
    <x v="10"/>
    <x v="325"/>
    <n v="26.2"/>
    <n v="10"/>
    <n v="262"/>
  </r>
  <r>
    <n v="8"/>
    <s v="Laura"/>
    <n v="10416"/>
    <s v="WARTH"/>
    <x v="62"/>
    <n v="10416"/>
    <n v="57"/>
    <x v="44"/>
    <x v="325"/>
    <n v="15.6"/>
    <n v="20"/>
    <n v="312"/>
  </r>
  <r>
    <n v="8"/>
    <s v="Laura"/>
    <n v="10460"/>
    <s v="FOLKO"/>
    <x v="41"/>
    <n v="10460"/>
    <n v="68"/>
    <x v="58"/>
    <x v="51"/>
    <n v="10"/>
    <n v="21"/>
    <n v="210"/>
  </r>
  <r>
    <n v="8"/>
    <s v="Laura"/>
    <n v="10460"/>
    <s v="FOLKO"/>
    <x v="41"/>
    <n v="10460"/>
    <n v="75"/>
    <x v="41"/>
    <x v="51"/>
    <n v="6.2"/>
    <n v="4"/>
    <n v="24.8"/>
  </r>
  <r>
    <n v="8"/>
    <s v="Laura"/>
    <n v="10955"/>
    <s v="FOLKO"/>
    <x v="41"/>
    <n v="10955"/>
    <n v="75"/>
    <x v="41"/>
    <x v="372"/>
    <n v="7.75"/>
    <n v="12"/>
    <n v="93"/>
  </r>
  <r>
    <n v="8"/>
    <s v="Laura"/>
    <n v="10521"/>
    <s v="CACTU"/>
    <x v="73"/>
    <n v="10521"/>
    <n v="35"/>
    <x v="53"/>
    <x v="426"/>
    <n v="18"/>
    <n v="3"/>
    <n v="54"/>
  </r>
  <r>
    <n v="8"/>
    <s v="Laura"/>
    <n v="10521"/>
    <s v="CACTU"/>
    <x v="73"/>
    <n v="10521"/>
    <n v="41"/>
    <x v="7"/>
    <x v="426"/>
    <n v="9.65"/>
    <n v="10"/>
    <n v="96.5"/>
  </r>
  <r>
    <n v="8"/>
    <s v="Laura"/>
    <n v="10521"/>
    <s v="CACTU"/>
    <x v="73"/>
    <n v="10521"/>
    <n v="68"/>
    <x v="58"/>
    <x v="426"/>
    <n v="12.5"/>
    <n v="6"/>
    <n v="75"/>
  </r>
  <r>
    <n v="8"/>
    <s v="Laura"/>
    <n v="10571"/>
    <s v="ERNSH"/>
    <x v="0"/>
    <n v="10571"/>
    <n v="14"/>
    <x v="30"/>
    <x v="185"/>
    <n v="23.25"/>
    <n v="11"/>
    <n v="255.75"/>
  </r>
  <r>
    <n v="8"/>
    <s v="Laura"/>
    <n v="10571"/>
    <s v="ERNSH"/>
    <x v="0"/>
    <n v="10571"/>
    <n v="42"/>
    <x v="1"/>
    <x v="185"/>
    <n v="14"/>
    <n v="28"/>
    <n v="392"/>
  </r>
  <r>
    <n v="8"/>
    <s v="Laura"/>
    <n v="10279"/>
    <s v="LEHMS"/>
    <x v="68"/>
    <n v="10279"/>
    <n v="17"/>
    <x v="62"/>
    <x v="457"/>
    <n v="31.2"/>
    <n v="15"/>
    <n v="468"/>
  </r>
  <r>
    <n v="8"/>
    <s v="Laura"/>
    <n v="10852"/>
    <s v="RATTC"/>
    <x v="7"/>
    <n v="10852"/>
    <n v="2"/>
    <x v="8"/>
    <x v="381"/>
    <n v="19"/>
    <n v="15"/>
    <n v="285"/>
  </r>
  <r>
    <n v="8"/>
    <s v="Laura"/>
    <n v="10852"/>
    <s v="RATTC"/>
    <x v="7"/>
    <n v="10852"/>
    <n v="17"/>
    <x v="62"/>
    <x v="381"/>
    <n v="39"/>
    <n v="6"/>
    <n v="234"/>
  </r>
  <r>
    <n v="8"/>
    <s v="Laura"/>
    <n v="10852"/>
    <s v="RATTC"/>
    <x v="7"/>
    <n v="10852"/>
    <n v="62"/>
    <x v="12"/>
    <x v="381"/>
    <n v="49.3"/>
    <n v="50"/>
    <n v="2465"/>
  </r>
  <r>
    <n v="8"/>
    <s v="Laura"/>
    <n v="10408"/>
    <s v="FOLIG"/>
    <x v="39"/>
    <n v="10408"/>
    <n v="37"/>
    <x v="76"/>
    <x v="458"/>
    <n v="20.8"/>
    <n v="10"/>
    <n v="208"/>
  </r>
  <r>
    <n v="8"/>
    <s v="Laura"/>
    <n v="10408"/>
    <s v="FOLIG"/>
    <x v="39"/>
    <n v="10408"/>
    <n v="54"/>
    <x v="20"/>
    <x v="458"/>
    <n v="5.9"/>
    <n v="6"/>
    <n v="35.400000000000006"/>
  </r>
  <r>
    <n v="8"/>
    <s v="Laura"/>
    <n v="10408"/>
    <s v="FOLIG"/>
    <x v="39"/>
    <n v="10408"/>
    <n v="62"/>
    <x v="12"/>
    <x v="458"/>
    <n v="39.4"/>
    <n v="35"/>
    <n v="1379"/>
  </r>
  <r>
    <n v="8"/>
    <s v="Laura"/>
    <n v="11075"/>
    <s v="RICSU"/>
    <x v="17"/>
    <n v="11075"/>
    <n v="2"/>
    <x v="8"/>
    <x v="14"/>
    <n v="19"/>
    <n v="10"/>
    <n v="190"/>
  </r>
  <r>
    <n v="8"/>
    <s v="Laura"/>
    <n v="11075"/>
    <s v="RICSU"/>
    <x v="17"/>
    <n v="11075"/>
    <n v="46"/>
    <x v="6"/>
    <x v="14"/>
    <n v="12"/>
    <n v="30"/>
    <n v="360"/>
  </r>
  <r>
    <n v="8"/>
    <s v="Laura"/>
    <n v="11075"/>
    <s v="RICSU"/>
    <x v="17"/>
    <n v="11075"/>
    <n v="76"/>
    <x v="49"/>
    <x v="14"/>
    <n v="18"/>
    <n v="2"/>
    <n v="36"/>
  </r>
  <r>
    <n v="8"/>
    <s v="Laura"/>
    <n v="10729"/>
    <s v="LINOD"/>
    <x v="31"/>
    <n v="10729"/>
    <n v="1"/>
    <x v="45"/>
    <x v="351"/>
    <n v="18"/>
    <n v="50"/>
    <n v="900"/>
  </r>
  <r>
    <n v="8"/>
    <s v="Laura"/>
    <n v="10729"/>
    <s v="LINOD"/>
    <x v="31"/>
    <n v="10729"/>
    <n v="21"/>
    <x v="65"/>
    <x v="351"/>
    <n v="10"/>
    <n v="30"/>
    <n v="300"/>
  </r>
  <r>
    <n v="8"/>
    <s v="Laura"/>
    <n v="10729"/>
    <s v="LINOD"/>
    <x v="31"/>
    <n v="10729"/>
    <n v="50"/>
    <x v="71"/>
    <x v="351"/>
    <n v="16.25"/>
    <n v="40"/>
    <n v="650"/>
  </r>
  <r>
    <n v="8"/>
    <s v="Laura"/>
    <n v="10845"/>
    <s v="QUICK"/>
    <x v="10"/>
    <n v="10845"/>
    <n v="23"/>
    <x v="32"/>
    <x v="307"/>
    <n v="9"/>
    <n v="70"/>
    <n v="630"/>
  </r>
  <r>
    <n v="8"/>
    <s v="Laura"/>
    <n v="10845"/>
    <s v="QUICK"/>
    <x v="10"/>
    <n v="10845"/>
    <n v="35"/>
    <x v="53"/>
    <x v="307"/>
    <n v="18"/>
    <n v="25"/>
    <n v="450"/>
  </r>
  <r>
    <n v="8"/>
    <s v="Laura"/>
    <n v="10845"/>
    <s v="QUICK"/>
    <x v="10"/>
    <n v="10845"/>
    <n v="42"/>
    <x v="1"/>
    <x v="307"/>
    <n v="14"/>
    <n v="42"/>
    <n v="588"/>
  </r>
  <r>
    <n v="8"/>
    <s v="Laura"/>
    <n v="10845"/>
    <s v="QUICK"/>
    <x v="10"/>
    <n v="10845"/>
    <n v="58"/>
    <x v="43"/>
    <x v="307"/>
    <n v="13.25"/>
    <n v="60"/>
    <n v="795"/>
  </r>
  <r>
    <n v="8"/>
    <s v="Laura"/>
    <n v="10845"/>
    <s v="QUICK"/>
    <x v="10"/>
    <n v="10845"/>
    <n v="64"/>
    <x v="38"/>
    <x v="307"/>
    <n v="33.25"/>
    <n v="48"/>
    <n v="1596"/>
  </r>
  <r>
    <n v="8"/>
    <s v="Laura"/>
    <n v="10862"/>
    <s v="LEHMS"/>
    <x v="68"/>
    <n v="10862"/>
    <n v="11"/>
    <x v="55"/>
    <x v="288"/>
    <n v="21"/>
    <n v="25"/>
    <n v="525"/>
  </r>
  <r>
    <n v="8"/>
    <s v="Laura"/>
    <n v="10862"/>
    <s v="LEHMS"/>
    <x v="68"/>
    <n v="10862"/>
    <n v="52"/>
    <x v="35"/>
    <x v="288"/>
    <n v="7"/>
    <n v="8"/>
    <n v="56"/>
  </r>
  <r>
    <n v="8"/>
    <s v="Laura"/>
    <n v="10987"/>
    <s v="EASTC"/>
    <x v="6"/>
    <n v="10987"/>
    <n v="7"/>
    <x v="25"/>
    <x v="133"/>
    <n v="30"/>
    <n v="60"/>
    <n v="1800"/>
  </r>
  <r>
    <n v="8"/>
    <s v="Laura"/>
    <n v="10987"/>
    <s v="EASTC"/>
    <x v="6"/>
    <n v="10987"/>
    <n v="43"/>
    <x v="60"/>
    <x v="133"/>
    <n v="46"/>
    <n v="6"/>
    <n v="276"/>
  </r>
  <r>
    <n v="8"/>
    <s v="Laura"/>
    <n v="10987"/>
    <s v="EASTC"/>
    <x v="6"/>
    <n v="10987"/>
    <n v="72"/>
    <x v="57"/>
    <x v="133"/>
    <n v="34.799999999999997"/>
    <n v="20"/>
    <n v="696"/>
  </r>
  <r>
    <n v="8"/>
    <s v="Laura"/>
    <n v="11068"/>
    <s v="QUEEN"/>
    <x v="69"/>
    <n v="11068"/>
    <n v="28"/>
    <x v="61"/>
    <x v="3"/>
    <n v="45.6"/>
    <n v="8"/>
    <n v="364.8"/>
  </r>
  <r>
    <n v="8"/>
    <s v="Laura"/>
    <n v="11068"/>
    <s v="QUEEN"/>
    <x v="69"/>
    <n v="11068"/>
    <n v="43"/>
    <x v="60"/>
    <x v="3"/>
    <n v="46"/>
    <n v="36"/>
    <n v="1656"/>
  </r>
  <r>
    <n v="8"/>
    <s v="Laura"/>
    <n v="11068"/>
    <s v="QUEEN"/>
    <x v="69"/>
    <n v="11068"/>
    <n v="77"/>
    <x v="42"/>
    <x v="3"/>
    <n v="13"/>
    <n v="28"/>
    <n v="364"/>
  </r>
  <r>
    <n v="8"/>
    <s v="Laura"/>
    <n v="10720"/>
    <s v="QUEDE"/>
    <x v="40"/>
    <n v="10720"/>
    <n v="35"/>
    <x v="53"/>
    <x v="459"/>
    <n v="18"/>
    <n v="21"/>
    <n v="378"/>
  </r>
  <r>
    <n v="8"/>
    <s v="Laura"/>
    <n v="10720"/>
    <s v="QUEDE"/>
    <x v="40"/>
    <n v="10720"/>
    <n v="71"/>
    <x v="14"/>
    <x v="459"/>
    <n v="21.5"/>
    <n v="8"/>
    <n v="172"/>
  </r>
  <r>
    <n v="8"/>
    <s v="Laura"/>
    <n v="10262"/>
    <s v="RATTC"/>
    <x v="7"/>
    <n v="10262"/>
    <n v="5"/>
    <x v="64"/>
    <x v="460"/>
    <n v="17"/>
    <n v="12"/>
    <n v="204"/>
  </r>
  <r>
    <n v="8"/>
    <s v="Laura"/>
    <n v="10262"/>
    <s v="RATTC"/>
    <x v="7"/>
    <n v="10262"/>
    <n v="7"/>
    <x v="25"/>
    <x v="460"/>
    <n v="24"/>
    <n v="15"/>
    <n v="360"/>
  </r>
  <r>
    <n v="8"/>
    <s v="Laura"/>
    <n v="10262"/>
    <s v="RATTC"/>
    <x v="7"/>
    <n v="10262"/>
    <n v="56"/>
    <x v="19"/>
    <x v="460"/>
    <n v="30.4"/>
    <n v="2"/>
    <n v="60.8"/>
  </r>
  <r>
    <n v="8"/>
    <s v="Laura"/>
    <n v="11054"/>
    <s v="CACTU"/>
    <x v="73"/>
    <n v="11054"/>
    <n v="33"/>
    <x v="11"/>
    <x v="431"/>
    <n v="2.5"/>
    <n v="10"/>
    <n v="25"/>
  </r>
  <r>
    <n v="8"/>
    <s v="Laura"/>
    <n v="11054"/>
    <s v="CACTU"/>
    <x v="73"/>
    <n v="11054"/>
    <n v="67"/>
    <x v="72"/>
    <x v="431"/>
    <n v="14"/>
    <n v="20"/>
    <n v="280"/>
  </r>
  <r>
    <n v="8"/>
    <s v="Laura"/>
    <n v="10786"/>
    <s v="QUEEN"/>
    <x v="69"/>
    <n v="10786"/>
    <n v="8"/>
    <x v="26"/>
    <x v="117"/>
    <n v="40"/>
    <n v="30"/>
    <n v="1200"/>
  </r>
  <r>
    <n v="8"/>
    <s v="Laura"/>
    <n v="10786"/>
    <s v="QUEEN"/>
    <x v="69"/>
    <n v="10786"/>
    <n v="30"/>
    <x v="18"/>
    <x v="117"/>
    <n v="25.89"/>
    <n v="15"/>
    <n v="388.35"/>
  </r>
  <r>
    <n v="8"/>
    <s v="Laura"/>
    <n v="10786"/>
    <s v="QUEEN"/>
    <x v="69"/>
    <n v="10786"/>
    <n v="75"/>
    <x v="41"/>
    <x v="117"/>
    <n v="7.75"/>
    <n v="42"/>
    <n v="325.5"/>
  </r>
  <r>
    <n v="8"/>
    <s v="Laura"/>
    <n v="10795"/>
    <s v="ERNSH"/>
    <x v="0"/>
    <n v="10795"/>
    <n v="16"/>
    <x v="4"/>
    <x v="263"/>
    <n v="17.45"/>
    <n v="65"/>
    <n v="1134.25"/>
  </r>
  <r>
    <n v="8"/>
    <s v="Laura"/>
    <n v="10795"/>
    <s v="ERNSH"/>
    <x v="0"/>
    <n v="10795"/>
    <n v="17"/>
    <x v="62"/>
    <x v="263"/>
    <n v="39"/>
    <n v="35"/>
    <n v="1365"/>
  </r>
  <r>
    <n v="8"/>
    <s v="Laura"/>
    <n v="11056"/>
    <s v="EASTC"/>
    <x v="6"/>
    <n v="11056"/>
    <n v="7"/>
    <x v="25"/>
    <x v="431"/>
    <n v="30"/>
    <n v="40"/>
    <n v="1200"/>
  </r>
  <r>
    <n v="8"/>
    <s v="Laura"/>
    <n v="11056"/>
    <s v="EASTC"/>
    <x v="6"/>
    <n v="11056"/>
    <n v="55"/>
    <x v="36"/>
    <x v="431"/>
    <n v="24"/>
    <n v="35"/>
    <n v="840"/>
  </r>
  <r>
    <n v="8"/>
    <s v="Laura"/>
    <n v="11056"/>
    <s v="EASTC"/>
    <x v="6"/>
    <n v="11056"/>
    <n v="60"/>
    <x v="37"/>
    <x v="431"/>
    <n v="34"/>
    <n v="50"/>
    <n v="1700"/>
  </r>
  <r>
    <n v="8"/>
    <s v="Laura"/>
    <n v="10290"/>
    <s v="COMMI"/>
    <x v="2"/>
    <n v="10290"/>
    <n v="5"/>
    <x v="64"/>
    <x v="385"/>
    <n v="17"/>
    <n v="20"/>
    <n v="340"/>
  </r>
  <r>
    <n v="8"/>
    <s v="Laura"/>
    <n v="10290"/>
    <s v="COMMI"/>
    <x v="2"/>
    <n v="10290"/>
    <n v="29"/>
    <x v="52"/>
    <x v="385"/>
    <n v="99"/>
    <n v="15"/>
    <n v="1485"/>
  </r>
  <r>
    <n v="8"/>
    <s v="Laura"/>
    <n v="10290"/>
    <s v="COMMI"/>
    <x v="2"/>
    <n v="10290"/>
    <n v="49"/>
    <x v="54"/>
    <x v="385"/>
    <n v="16"/>
    <n v="15"/>
    <n v="240"/>
  </r>
  <r>
    <n v="8"/>
    <s v="Laura"/>
    <n v="10290"/>
    <s v="COMMI"/>
    <x v="2"/>
    <n v="10290"/>
    <n v="77"/>
    <x v="42"/>
    <x v="385"/>
    <n v="10.4"/>
    <n v="10"/>
    <n v="104"/>
  </r>
  <r>
    <n v="8"/>
    <s v="Laura"/>
    <n v="10435"/>
    <s v="CONSH"/>
    <x v="72"/>
    <n v="10435"/>
    <n v="2"/>
    <x v="8"/>
    <x v="461"/>
    <n v="15.2"/>
    <n v="10"/>
    <n v="152"/>
  </r>
  <r>
    <n v="8"/>
    <s v="Laura"/>
    <n v="10435"/>
    <s v="CONSH"/>
    <x v="72"/>
    <n v="10435"/>
    <n v="22"/>
    <x v="75"/>
    <x v="461"/>
    <n v="16.8"/>
    <n v="12"/>
    <n v="201.60000000000002"/>
  </r>
  <r>
    <n v="8"/>
    <s v="Laura"/>
    <n v="10435"/>
    <s v="CONSH"/>
    <x v="72"/>
    <n v="10435"/>
    <n v="72"/>
    <x v="57"/>
    <x v="461"/>
    <n v="27.8"/>
    <n v="10"/>
    <n v="278"/>
  </r>
  <r>
    <n v="8"/>
    <s v="Laura"/>
    <n v="10481"/>
    <s v="RICAR"/>
    <x v="1"/>
    <n v="10481"/>
    <n v="49"/>
    <x v="54"/>
    <x v="384"/>
    <n v="16"/>
    <n v="24"/>
    <n v="384"/>
  </r>
  <r>
    <n v="8"/>
    <s v="Laura"/>
    <n v="10481"/>
    <s v="RICAR"/>
    <x v="1"/>
    <n v="10481"/>
    <n v="60"/>
    <x v="37"/>
    <x v="384"/>
    <n v="27.2"/>
    <n v="40"/>
    <n v="1088"/>
  </r>
  <r>
    <n v="8"/>
    <s v="Laura"/>
    <n v="10287"/>
    <s v="RICAR"/>
    <x v="1"/>
    <n v="10287"/>
    <n v="16"/>
    <x v="4"/>
    <x v="462"/>
    <n v="13.9"/>
    <n v="40"/>
    <n v="556"/>
  </r>
  <r>
    <n v="8"/>
    <s v="Laura"/>
    <n v="10287"/>
    <s v="RICAR"/>
    <x v="1"/>
    <n v="10287"/>
    <n v="34"/>
    <x v="74"/>
    <x v="462"/>
    <n v="11.2"/>
    <n v="20"/>
    <n v="224"/>
  </r>
  <r>
    <n v="8"/>
    <s v="Laura"/>
    <n v="10287"/>
    <s v="RICAR"/>
    <x v="1"/>
    <n v="10287"/>
    <n v="46"/>
    <x v="6"/>
    <x v="462"/>
    <n v="9.6"/>
    <n v="15"/>
    <n v="144"/>
  </r>
  <r>
    <n v="8"/>
    <s v="Laura"/>
    <n v="11036"/>
    <s v="DRACD"/>
    <x v="3"/>
    <n v="11036"/>
    <n v="13"/>
    <x v="29"/>
    <x v="155"/>
    <n v="6"/>
    <n v="7"/>
    <n v="42"/>
  </r>
  <r>
    <n v="8"/>
    <s v="Laura"/>
    <n v="11036"/>
    <s v="DRACD"/>
    <x v="3"/>
    <n v="11036"/>
    <n v="59"/>
    <x v="56"/>
    <x v="155"/>
    <n v="55"/>
    <n v="30"/>
    <n v="1650"/>
  </r>
  <r>
    <n v="8"/>
    <s v="Laura"/>
    <n v="10997"/>
    <s v="LILAS"/>
    <x v="24"/>
    <n v="10997"/>
    <n v="32"/>
    <x v="33"/>
    <x v="388"/>
    <n v="32"/>
    <n v="50"/>
    <n v="1600"/>
  </r>
  <r>
    <n v="8"/>
    <s v="Laura"/>
    <n v="10997"/>
    <s v="LILAS"/>
    <x v="24"/>
    <n v="10997"/>
    <n v="46"/>
    <x v="6"/>
    <x v="388"/>
    <n v="12"/>
    <n v="20"/>
    <n v="240"/>
  </r>
  <r>
    <n v="8"/>
    <s v="Laura"/>
    <n v="10997"/>
    <s v="LILAS"/>
    <x v="24"/>
    <n v="10997"/>
    <n v="52"/>
    <x v="35"/>
    <x v="388"/>
    <n v="7"/>
    <n v="20"/>
    <n v="140"/>
  </r>
  <r>
    <n v="8"/>
    <s v="Laura"/>
    <n v="10534"/>
    <s v="LEHMS"/>
    <x v="68"/>
    <n v="10534"/>
    <n v="30"/>
    <x v="18"/>
    <x v="463"/>
    <n v="25.89"/>
    <n v="10"/>
    <n v="258.89999999999998"/>
  </r>
  <r>
    <n v="8"/>
    <s v="Laura"/>
    <n v="10534"/>
    <s v="LEHMS"/>
    <x v="68"/>
    <n v="10534"/>
    <n v="40"/>
    <x v="46"/>
    <x v="463"/>
    <n v="18.399999999999999"/>
    <n v="10"/>
    <n v="184"/>
  </r>
  <r>
    <n v="8"/>
    <s v="Laura"/>
    <n v="10534"/>
    <s v="LEHMS"/>
    <x v="68"/>
    <n v="10534"/>
    <n v="54"/>
    <x v="20"/>
    <x v="463"/>
    <n v="7.45"/>
    <n v="10"/>
    <n v="74.5"/>
  </r>
  <r>
    <n v="8"/>
    <s v="Laura"/>
    <n v="10443"/>
    <s v="REGGC"/>
    <x v="4"/>
    <n v="10443"/>
    <n v="11"/>
    <x v="55"/>
    <x v="230"/>
    <n v="16.8"/>
    <n v="6"/>
    <n v="100.80000000000001"/>
  </r>
  <r>
    <n v="8"/>
    <s v="Laura"/>
    <n v="10443"/>
    <s v="REGGC"/>
    <x v="4"/>
    <n v="10443"/>
    <n v="28"/>
    <x v="61"/>
    <x v="230"/>
    <n v="36.4"/>
    <n v="12"/>
    <n v="436.79999999999995"/>
  </r>
  <r>
    <n v="8"/>
    <s v="Laura"/>
    <n v="10961"/>
    <s v="QUEEN"/>
    <x v="69"/>
    <n v="10961"/>
    <n v="52"/>
    <x v="35"/>
    <x v="252"/>
    <n v="7"/>
    <n v="6"/>
    <n v="42"/>
  </r>
  <r>
    <n v="8"/>
    <s v="Laura"/>
    <n v="10961"/>
    <s v="QUEEN"/>
    <x v="69"/>
    <n v="10961"/>
    <n v="76"/>
    <x v="49"/>
    <x v="252"/>
    <n v="18"/>
    <n v="60"/>
    <n v="1080"/>
  </r>
  <r>
    <n v="8"/>
    <s v="Laura"/>
    <n v="10631"/>
    <s v="LAMAI"/>
    <x v="37"/>
    <n v="10631"/>
    <n v="75"/>
    <x v="41"/>
    <x v="456"/>
    <n v="7.75"/>
    <n v="8"/>
    <n v="62"/>
  </r>
  <r>
    <n v="8"/>
    <s v="Laura"/>
    <n v="10268"/>
    <s v="GROSR"/>
    <x v="30"/>
    <n v="10268"/>
    <n v="29"/>
    <x v="52"/>
    <x v="464"/>
    <n v="99"/>
    <n v="10"/>
    <n v="990"/>
  </r>
  <r>
    <n v="8"/>
    <s v="Laura"/>
    <n v="10268"/>
    <s v="GROSR"/>
    <x v="30"/>
    <n v="10268"/>
    <n v="72"/>
    <x v="57"/>
    <x v="464"/>
    <n v="27.8"/>
    <n v="4"/>
    <n v="111.2"/>
  </r>
  <r>
    <n v="8"/>
    <s v="Laura"/>
    <n v="11007"/>
    <s v="PRINI"/>
    <x v="83"/>
    <n v="11007"/>
    <n v="8"/>
    <x v="26"/>
    <x v="166"/>
    <n v="40"/>
    <n v="30"/>
    <n v="1200"/>
  </r>
  <r>
    <n v="8"/>
    <s v="Laura"/>
    <n v="11007"/>
    <s v="PRINI"/>
    <x v="83"/>
    <n v="11007"/>
    <n v="29"/>
    <x v="52"/>
    <x v="166"/>
    <n v="123.79"/>
    <n v="10"/>
    <n v="1237.9000000000001"/>
  </r>
  <r>
    <n v="8"/>
    <s v="Laura"/>
    <n v="11007"/>
    <s v="PRINI"/>
    <x v="83"/>
    <n v="11007"/>
    <n v="42"/>
    <x v="1"/>
    <x v="166"/>
    <n v="14"/>
    <n v="14"/>
    <n v="196"/>
  </r>
  <r>
    <n v="8"/>
    <s v="Laura"/>
    <n v="10722"/>
    <s v="SAVEA"/>
    <x v="20"/>
    <n v="10722"/>
    <n v="2"/>
    <x v="8"/>
    <x v="369"/>
    <n v="19"/>
    <n v="3"/>
    <n v="57"/>
  </r>
  <r>
    <n v="8"/>
    <s v="Laura"/>
    <n v="10722"/>
    <s v="SAVEA"/>
    <x v="20"/>
    <n v="10722"/>
    <n v="31"/>
    <x v="0"/>
    <x v="369"/>
    <n v="12.5"/>
    <n v="50"/>
    <n v="625"/>
  </r>
  <r>
    <n v="8"/>
    <s v="Laura"/>
    <n v="10722"/>
    <s v="SAVEA"/>
    <x v="20"/>
    <n v="10722"/>
    <n v="68"/>
    <x v="58"/>
    <x v="369"/>
    <n v="12.5"/>
    <n v="45"/>
    <n v="562.5"/>
  </r>
  <r>
    <n v="8"/>
    <s v="Laura"/>
    <n v="10722"/>
    <s v="SAVEA"/>
    <x v="20"/>
    <n v="10722"/>
    <n v="75"/>
    <x v="41"/>
    <x v="369"/>
    <n v="7.75"/>
    <n v="42"/>
    <n v="325.5"/>
  </r>
  <r>
    <n v="8"/>
    <s v="Laura"/>
    <n v="10452"/>
    <s v="SAVEA"/>
    <x v="20"/>
    <n v="10452"/>
    <n v="28"/>
    <x v="61"/>
    <x v="465"/>
    <n v="36.4"/>
    <n v="15"/>
    <n v="546"/>
  </r>
  <r>
    <n v="8"/>
    <s v="Laura"/>
    <n v="10452"/>
    <s v="SAVEA"/>
    <x v="20"/>
    <n v="10452"/>
    <n v="44"/>
    <x v="16"/>
    <x v="465"/>
    <n v="15.5"/>
    <n v="100"/>
    <n v="1550"/>
  </r>
  <r>
    <n v="8"/>
    <s v="Laura"/>
    <n v="10533"/>
    <s v="FOLKO"/>
    <x v="41"/>
    <n v="10533"/>
    <n v="4"/>
    <x v="23"/>
    <x v="463"/>
    <n v="22"/>
    <n v="50"/>
    <n v="1100"/>
  </r>
  <r>
    <n v="8"/>
    <s v="Laura"/>
    <n v="10533"/>
    <s v="FOLKO"/>
    <x v="41"/>
    <n v="10533"/>
    <n v="72"/>
    <x v="57"/>
    <x v="463"/>
    <n v="34.799999999999997"/>
    <n v="24"/>
    <n v="835.19999999999993"/>
  </r>
  <r>
    <n v="8"/>
    <s v="Laura"/>
    <n v="10533"/>
    <s v="FOLKO"/>
    <x v="41"/>
    <n v="10533"/>
    <n v="73"/>
    <x v="40"/>
    <x v="463"/>
    <n v="15"/>
    <n v="24"/>
    <n v="360"/>
  </r>
  <r>
    <n v="8"/>
    <s v="Laura"/>
    <n v="11050"/>
    <s v="FOLKO"/>
    <x v="41"/>
    <n v="11050"/>
    <n v="76"/>
    <x v="49"/>
    <x v="115"/>
    <n v="18"/>
    <n v="50"/>
    <n v="900"/>
  </r>
  <r>
    <n v="8"/>
    <s v="Laura"/>
    <n v="10824"/>
    <s v="FOLKO"/>
    <x v="41"/>
    <n v="10824"/>
    <n v="41"/>
    <x v="7"/>
    <x v="5"/>
    <n v="9.65"/>
    <n v="12"/>
    <n v="115.80000000000001"/>
  </r>
  <r>
    <n v="8"/>
    <s v="Laura"/>
    <n v="10824"/>
    <s v="FOLKO"/>
    <x v="41"/>
    <n v="10824"/>
    <n v="70"/>
    <x v="48"/>
    <x v="5"/>
    <n v="15"/>
    <n v="9"/>
    <n v="135"/>
  </r>
  <r>
    <n v="8"/>
    <s v="Laura"/>
    <n v="10770"/>
    <s v="HANAR"/>
    <x v="23"/>
    <n v="10770"/>
    <n v="11"/>
    <x v="55"/>
    <x v="466"/>
    <n v="21"/>
    <n v="15"/>
    <n v="315"/>
  </r>
  <r>
    <n v="8"/>
    <s v="Laura"/>
    <n v="10811"/>
    <s v="LINOD"/>
    <x v="31"/>
    <n v="10811"/>
    <n v="19"/>
    <x v="47"/>
    <x v="375"/>
    <n v="9.1999999999999993"/>
    <n v="15"/>
    <n v="138"/>
  </r>
  <r>
    <n v="8"/>
    <s v="Laura"/>
    <n v="10811"/>
    <s v="LINOD"/>
    <x v="31"/>
    <n v="10811"/>
    <n v="23"/>
    <x v="32"/>
    <x v="375"/>
    <n v="9"/>
    <n v="18"/>
    <n v="162"/>
  </r>
  <r>
    <n v="8"/>
    <s v="Laura"/>
    <n v="10811"/>
    <s v="LINOD"/>
    <x v="31"/>
    <n v="10811"/>
    <n v="40"/>
    <x v="46"/>
    <x v="375"/>
    <n v="18.399999999999999"/>
    <n v="30"/>
    <n v="552"/>
  </r>
  <r>
    <n v="8"/>
    <s v="Laura"/>
    <n v="10421"/>
    <s v="QUEDE"/>
    <x v="40"/>
    <n v="10421"/>
    <n v="19"/>
    <x v="47"/>
    <x v="194"/>
    <n v="7.3"/>
    <n v="4"/>
    <n v="29.2"/>
  </r>
  <r>
    <n v="8"/>
    <s v="Laura"/>
    <n v="10421"/>
    <s v="QUEDE"/>
    <x v="40"/>
    <n v="10421"/>
    <n v="26"/>
    <x v="9"/>
    <x v="194"/>
    <n v="24.9"/>
    <n v="30"/>
    <n v="747"/>
  </r>
  <r>
    <n v="8"/>
    <s v="Laura"/>
    <n v="10421"/>
    <s v="QUEDE"/>
    <x v="40"/>
    <n v="10421"/>
    <n v="53"/>
    <x v="10"/>
    <x v="194"/>
    <n v="26.2"/>
    <n v="15"/>
    <n v="393"/>
  </r>
  <r>
    <n v="8"/>
    <s v="Laura"/>
    <n v="10421"/>
    <s v="QUEDE"/>
    <x v="40"/>
    <n v="10421"/>
    <n v="77"/>
    <x v="42"/>
    <x v="194"/>
    <n v="10.4"/>
    <n v="10"/>
    <n v="104"/>
  </r>
  <r>
    <n v="8"/>
    <s v="Laura"/>
    <n v="10694"/>
    <s v="QUICK"/>
    <x v="10"/>
    <n v="10694"/>
    <n v="7"/>
    <x v="25"/>
    <x v="182"/>
    <n v="30"/>
    <n v="90"/>
    <n v="2700"/>
  </r>
  <r>
    <n v="8"/>
    <s v="Laura"/>
    <n v="10694"/>
    <s v="QUICK"/>
    <x v="10"/>
    <n v="10694"/>
    <n v="59"/>
    <x v="56"/>
    <x v="182"/>
    <n v="55"/>
    <n v="25"/>
    <n v="1375"/>
  </r>
  <r>
    <n v="8"/>
    <s v="Laura"/>
    <n v="10694"/>
    <s v="QUICK"/>
    <x v="10"/>
    <n v="10694"/>
    <n v="70"/>
    <x v="48"/>
    <x v="182"/>
    <n v="15"/>
    <n v="50"/>
    <n v="750"/>
  </r>
  <r>
    <n v="8"/>
    <s v="Laura"/>
    <n v="10627"/>
    <s v="SAVEA"/>
    <x v="20"/>
    <n v="10627"/>
    <n v="62"/>
    <x v="12"/>
    <x v="104"/>
    <n v="49.3"/>
    <n v="15"/>
    <n v="739.5"/>
  </r>
  <r>
    <n v="8"/>
    <s v="Laura"/>
    <n v="10627"/>
    <s v="SAVEA"/>
    <x v="20"/>
    <n v="10627"/>
    <n v="73"/>
    <x v="40"/>
    <x v="104"/>
    <n v="15"/>
    <n v="35"/>
    <n v="525"/>
  </r>
  <r>
    <n v="8"/>
    <s v="Laura"/>
    <n v="10979"/>
    <s v="ERNSH"/>
    <x v="0"/>
    <n v="10979"/>
    <n v="7"/>
    <x v="25"/>
    <x v="439"/>
    <n v="30"/>
    <n v="18"/>
    <n v="540"/>
  </r>
  <r>
    <n v="8"/>
    <s v="Laura"/>
    <n v="10979"/>
    <s v="ERNSH"/>
    <x v="0"/>
    <n v="10979"/>
    <n v="12"/>
    <x v="28"/>
    <x v="439"/>
    <n v="38"/>
    <n v="20"/>
    <n v="760"/>
  </r>
  <r>
    <n v="8"/>
    <s v="Laura"/>
    <n v="10979"/>
    <s v="ERNSH"/>
    <x v="0"/>
    <n v="10979"/>
    <n v="24"/>
    <x v="50"/>
    <x v="439"/>
    <n v="4.5"/>
    <n v="80"/>
    <n v="360"/>
  </r>
  <r>
    <n v="8"/>
    <s v="Laura"/>
    <n v="10979"/>
    <s v="ERNSH"/>
    <x v="0"/>
    <n v="10979"/>
    <n v="27"/>
    <x v="21"/>
    <x v="439"/>
    <n v="43.9"/>
    <n v="30"/>
    <n v="1317"/>
  </r>
  <r>
    <n v="8"/>
    <s v="Laura"/>
    <n v="10979"/>
    <s v="ERNSH"/>
    <x v="0"/>
    <n v="10979"/>
    <n v="31"/>
    <x v="0"/>
    <x v="439"/>
    <n v="12.5"/>
    <n v="24"/>
    <n v="300"/>
  </r>
  <r>
    <n v="8"/>
    <s v="Laura"/>
    <n v="10979"/>
    <s v="ERNSH"/>
    <x v="0"/>
    <n v="10979"/>
    <n v="63"/>
    <x v="51"/>
    <x v="439"/>
    <n v="43.9"/>
    <n v="35"/>
    <n v="1536.5"/>
  </r>
  <r>
    <n v="8"/>
    <s v="Laura"/>
    <n v="10962"/>
    <s v="QUICK"/>
    <x v="10"/>
    <n v="10962"/>
    <n v="7"/>
    <x v="25"/>
    <x v="252"/>
    <n v="30"/>
    <n v="45"/>
    <n v="1350"/>
  </r>
  <r>
    <n v="8"/>
    <s v="Laura"/>
    <n v="10962"/>
    <s v="QUICK"/>
    <x v="10"/>
    <n v="10962"/>
    <n v="13"/>
    <x v="29"/>
    <x v="252"/>
    <n v="6"/>
    <n v="77"/>
    <n v="462"/>
  </r>
  <r>
    <n v="8"/>
    <s v="Laura"/>
    <n v="10962"/>
    <s v="QUICK"/>
    <x v="10"/>
    <n v="10962"/>
    <n v="53"/>
    <x v="10"/>
    <x v="252"/>
    <n v="32.799999999999997"/>
    <n v="20"/>
    <n v="656"/>
  </r>
  <r>
    <n v="8"/>
    <s v="Laura"/>
    <n v="10962"/>
    <s v="QUICK"/>
    <x v="10"/>
    <n v="10962"/>
    <n v="69"/>
    <x v="13"/>
    <x v="252"/>
    <n v="36"/>
    <n v="9"/>
    <n v="324"/>
  </r>
  <r>
    <n v="8"/>
    <s v="Laura"/>
    <n v="10962"/>
    <s v="QUICK"/>
    <x v="10"/>
    <n v="10962"/>
    <n v="76"/>
    <x v="49"/>
    <x v="252"/>
    <n v="18"/>
    <n v="44"/>
    <n v="792"/>
  </r>
  <r>
    <n v="8"/>
    <s v="Laura"/>
    <n v="10402"/>
    <s v="ERNSH"/>
    <x v="0"/>
    <n v="10402"/>
    <n v="23"/>
    <x v="32"/>
    <x v="467"/>
    <n v="7.2"/>
    <n v="60"/>
    <n v="432"/>
  </r>
  <r>
    <n v="8"/>
    <s v="Laura"/>
    <n v="10402"/>
    <s v="ERNSH"/>
    <x v="0"/>
    <n v="10402"/>
    <n v="63"/>
    <x v="51"/>
    <x v="467"/>
    <n v="35.1"/>
    <n v="65"/>
    <n v="2281.5"/>
  </r>
  <r>
    <n v="8"/>
    <s v="Laura"/>
    <n v="10286"/>
    <s v="QUICK"/>
    <x v="10"/>
    <n v="10286"/>
    <n v="35"/>
    <x v="53"/>
    <x v="468"/>
    <n v="14.4"/>
    <n v="100"/>
    <n v="1440"/>
  </r>
  <r>
    <n v="8"/>
    <s v="Laura"/>
    <n v="10286"/>
    <s v="QUICK"/>
    <x v="10"/>
    <n v="10286"/>
    <n v="62"/>
    <x v="12"/>
    <x v="468"/>
    <n v="39.4"/>
    <n v="40"/>
    <n v="1576"/>
  </r>
  <r>
    <n v="8"/>
    <s v="Laura"/>
    <n v="11065"/>
    <s v="LILAS"/>
    <x v="24"/>
    <n v="11065"/>
    <n v="30"/>
    <x v="18"/>
    <x v="37"/>
    <n v="25.89"/>
    <n v="4"/>
    <n v="103.56"/>
  </r>
  <r>
    <n v="8"/>
    <s v="Laura"/>
    <n v="11065"/>
    <s v="LILAS"/>
    <x v="24"/>
    <n v="11065"/>
    <n v="54"/>
    <x v="20"/>
    <x v="37"/>
    <n v="7.45"/>
    <n v="20"/>
    <n v="149"/>
  </r>
  <r>
    <n v="8"/>
    <s v="Laura"/>
    <n v="10660"/>
    <s v="HUNGC"/>
    <x v="36"/>
    <n v="10660"/>
    <n v="20"/>
    <x v="31"/>
    <x v="469"/>
    <n v="81"/>
    <n v="21"/>
    <n v="1701"/>
  </r>
  <r>
    <n v="8"/>
    <s v="Laura"/>
    <n v="10719"/>
    <s v="LETSS"/>
    <x v="27"/>
    <n v="10719"/>
    <n v="18"/>
    <x v="5"/>
    <x v="61"/>
    <n v="62.5"/>
    <n v="12"/>
    <n v="750"/>
  </r>
  <r>
    <n v="8"/>
    <s v="Laura"/>
    <n v="10719"/>
    <s v="LETSS"/>
    <x v="27"/>
    <n v="10719"/>
    <n v="30"/>
    <x v="18"/>
    <x v="61"/>
    <n v="25.89"/>
    <n v="3"/>
    <n v="77.67"/>
  </r>
  <r>
    <n v="8"/>
    <s v="Laura"/>
    <n v="10719"/>
    <s v="LETSS"/>
    <x v="27"/>
    <n v="10719"/>
    <n v="54"/>
    <x v="20"/>
    <x v="61"/>
    <n v="7.45"/>
    <n v="40"/>
    <n v="298"/>
  </r>
  <r>
    <n v="8"/>
    <s v="Laura"/>
    <n v="10545"/>
    <s v="LAZYK"/>
    <x v="29"/>
    <n v="10545"/>
    <n v="11"/>
    <x v="55"/>
    <x v="470"/>
    <n v="21"/>
    <n v="10"/>
    <n v="210"/>
  </r>
  <r>
    <n v="8"/>
    <s v="Laura"/>
    <n v="10589"/>
    <s v="GREAL"/>
    <x v="28"/>
    <n v="10589"/>
    <n v="35"/>
    <x v="53"/>
    <x v="471"/>
    <n v="18"/>
    <n v="4"/>
    <n v="72"/>
  </r>
  <r>
    <n v="9"/>
    <s v="Anne"/>
    <n v="10750"/>
    <s v="WARTH"/>
    <x v="62"/>
    <n v="10750"/>
    <n v="14"/>
    <x v="30"/>
    <x v="472"/>
    <n v="23.25"/>
    <n v="5"/>
    <n v="116.25"/>
  </r>
  <r>
    <n v="9"/>
    <s v="Anne"/>
    <n v="10750"/>
    <s v="WARTH"/>
    <x v="62"/>
    <n v="10750"/>
    <n v="45"/>
    <x v="2"/>
    <x v="472"/>
    <n v="9.5"/>
    <n v="40"/>
    <n v="380"/>
  </r>
  <r>
    <n v="9"/>
    <s v="Anne"/>
    <n v="10750"/>
    <s v="WARTH"/>
    <x v="62"/>
    <n v="10750"/>
    <n v="59"/>
    <x v="56"/>
    <x v="472"/>
    <n v="55"/>
    <n v="25"/>
    <n v="1375"/>
  </r>
  <r>
    <n v="9"/>
    <s v="Anne"/>
    <n v="10736"/>
    <s v="HUNGO"/>
    <x v="35"/>
    <n v="10736"/>
    <n v="65"/>
    <x v="17"/>
    <x v="134"/>
    <n v="21.05"/>
    <n v="40"/>
    <n v="842"/>
  </r>
  <r>
    <n v="9"/>
    <s v="Anne"/>
    <n v="10736"/>
    <s v="HUNGO"/>
    <x v="35"/>
    <n v="10736"/>
    <n v="75"/>
    <x v="41"/>
    <x v="134"/>
    <n v="7.75"/>
    <n v="20"/>
    <n v="155"/>
  </r>
  <r>
    <n v="9"/>
    <s v="Anne"/>
    <n v="10837"/>
    <s v="BERGS"/>
    <x v="54"/>
    <n v="10837"/>
    <n v="13"/>
    <x v="29"/>
    <x v="437"/>
    <n v="6"/>
    <n v="6"/>
    <n v="36"/>
  </r>
  <r>
    <n v="9"/>
    <s v="Anne"/>
    <n v="10837"/>
    <s v="BERGS"/>
    <x v="54"/>
    <n v="10837"/>
    <n v="40"/>
    <x v="46"/>
    <x v="437"/>
    <n v="18.399999999999999"/>
    <n v="25"/>
    <n v="459.99999999999994"/>
  </r>
  <r>
    <n v="9"/>
    <s v="Anne"/>
    <n v="10837"/>
    <s v="BERGS"/>
    <x v="54"/>
    <n v="10837"/>
    <n v="47"/>
    <x v="68"/>
    <x v="437"/>
    <n v="9.5"/>
    <n v="40"/>
    <n v="380"/>
  </r>
  <r>
    <n v="9"/>
    <s v="Anne"/>
    <n v="10837"/>
    <s v="BERGS"/>
    <x v="54"/>
    <n v="10837"/>
    <n v="76"/>
    <x v="49"/>
    <x v="437"/>
    <n v="18"/>
    <n v="21"/>
    <n v="378"/>
  </r>
  <r>
    <n v="9"/>
    <s v="Anne"/>
    <n v="10586"/>
    <s v="REGGC"/>
    <x v="4"/>
    <n v="10586"/>
    <n v="52"/>
    <x v="35"/>
    <x v="68"/>
    <n v="7"/>
    <n v="4"/>
    <n v="28"/>
  </r>
  <r>
    <n v="9"/>
    <s v="Anne"/>
    <n v="11017"/>
    <s v="ERNSH"/>
    <x v="0"/>
    <n v="11017"/>
    <n v="3"/>
    <x v="22"/>
    <x v="275"/>
    <n v="10"/>
    <n v="25"/>
    <n v="250"/>
  </r>
  <r>
    <n v="9"/>
    <s v="Anne"/>
    <n v="11017"/>
    <s v="ERNSH"/>
    <x v="0"/>
    <n v="11017"/>
    <n v="59"/>
    <x v="56"/>
    <x v="275"/>
    <n v="55"/>
    <n v="110"/>
    <n v="6050"/>
  </r>
  <r>
    <n v="9"/>
    <s v="Anne"/>
    <n v="11017"/>
    <s v="ERNSH"/>
    <x v="0"/>
    <n v="11017"/>
    <n v="70"/>
    <x v="48"/>
    <x v="275"/>
    <n v="15"/>
    <n v="30"/>
    <n v="450"/>
  </r>
  <r>
    <n v="9"/>
    <s v="Anne"/>
    <n v="10963"/>
    <s v="FURIB"/>
    <x v="48"/>
    <n v="10963"/>
    <n v="60"/>
    <x v="37"/>
    <x v="252"/>
    <n v="34"/>
    <n v="2"/>
    <n v="68"/>
  </r>
  <r>
    <n v="9"/>
    <s v="Anne"/>
    <n v="10889"/>
    <s v="RATTC"/>
    <x v="7"/>
    <n v="10889"/>
    <n v="11"/>
    <x v="55"/>
    <x v="77"/>
    <n v="21"/>
    <n v="40"/>
    <n v="840"/>
  </r>
  <r>
    <n v="9"/>
    <s v="Anne"/>
    <n v="10889"/>
    <s v="RATTC"/>
    <x v="7"/>
    <n v="10889"/>
    <n v="38"/>
    <x v="15"/>
    <x v="77"/>
    <n v="263.5"/>
    <n v="40"/>
    <n v="10540"/>
  </r>
  <r>
    <n v="9"/>
    <s v="Anne"/>
    <n v="10905"/>
    <s v="WELLI"/>
    <x v="63"/>
    <n v="10905"/>
    <n v="1"/>
    <x v="45"/>
    <x v="245"/>
    <n v="18"/>
    <n v="20"/>
    <n v="360"/>
  </r>
  <r>
    <n v="9"/>
    <s v="Anne"/>
    <n v="10953"/>
    <s v="AROUT"/>
    <x v="61"/>
    <n v="10953"/>
    <n v="20"/>
    <x v="31"/>
    <x v="85"/>
    <n v="81"/>
    <n v="50"/>
    <n v="4050"/>
  </r>
  <r>
    <n v="9"/>
    <s v="Anne"/>
    <n v="10953"/>
    <s v="AROUT"/>
    <x v="61"/>
    <n v="10953"/>
    <n v="31"/>
    <x v="0"/>
    <x v="85"/>
    <n v="12.5"/>
    <n v="50"/>
    <n v="625"/>
  </r>
  <r>
    <n v="9"/>
    <s v="Anne"/>
    <n v="10263"/>
    <s v="ERNSH"/>
    <x v="0"/>
    <n v="10263"/>
    <n v="16"/>
    <x v="4"/>
    <x v="473"/>
    <n v="13.9"/>
    <n v="60"/>
    <n v="834"/>
  </r>
  <r>
    <n v="9"/>
    <s v="Anne"/>
    <n v="10263"/>
    <s v="ERNSH"/>
    <x v="0"/>
    <n v="10263"/>
    <n v="24"/>
    <x v="50"/>
    <x v="473"/>
    <n v="3.6"/>
    <n v="28"/>
    <n v="100.8"/>
  </r>
  <r>
    <n v="9"/>
    <s v="Anne"/>
    <n v="10263"/>
    <s v="ERNSH"/>
    <x v="0"/>
    <n v="10263"/>
    <n v="30"/>
    <x v="18"/>
    <x v="473"/>
    <n v="20.7"/>
    <n v="60"/>
    <n v="1242"/>
  </r>
  <r>
    <n v="9"/>
    <s v="Anne"/>
    <n v="10263"/>
    <s v="ERNSH"/>
    <x v="0"/>
    <n v="10263"/>
    <n v="74"/>
    <x v="67"/>
    <x v="473"/>
    <n v="8"/>
    <n v="36"/>
    <n v="288"/>
  </r>
  <r>
    <n v="9"/>
    <s v="Anne"/>
    <n v="10745"/>
    <s v="QUICK"/>
    <x v="10"/>
    <n v="10745"/>
    <n v="18"/>
    <x v="5"/>
    <x v="474"/>
    <n v="62.5"/>
    <n v="24"/>
    <n v="1500"/>
  </r>
  <r>
    <n v="9"/>
    <s v="Anne"/>
    <n v="10745"/>
    <s v="QUICK"/>
    <x v="10"/>
    <n v="10745"/>
    <n v="44"/>
    <x v="16"/>
    <x v="474"/>
    <n v="19.45"/>
    <n v="16"/>
    <n v="311.2"/>
  </r>
  <r>
    <n v="9"/>
    <s v="Anne"/>
    <n v="10745"/>
    <s v="QUICK"/>
    <x v="10"/>
    <n v="10745"/>
    <n v="59"/>
    <x v="56"/>
    <x v="474"/>
    <n v="55"/>
    <n v="45"/>
    <n v="2475"/>
  </r>
  <r>
    <n v="9"/>
    <s v="Anne"/>
    <n v="10745"/>
    <s v="QUICK"/>
    <x v="10"/>
    <n v="10745"/>
    <n v="72"/>
    <x v="57"/>
    <x v="474"/>
    <n v="34.799999999999997"/>
    <n v="7"/>
    <n v="243.59999999999997"/>
  </r>
  <r>
    <n v="9"/>
    <s v="Anne"/>
    <n v="10771"/>
    <s v="ERNSH"/>
    <x v="0"/>
    <n v="10771"/>
    <n v="71"/>
    <x v="14"/>
    <x v="184"/>
    <n v="21.5"/>
    <n v="16"/>
    <n v="344"/>
  </r>
  <r>
    <n v="9"/>
    <s v="Anne"/>
    <n v="11016"/>
    <s v="AROUT"/>
    <x v="61"/>
    <n v="11016"/>
    <n v="31"/>
    <x v="0"/>
    <x v="123"/>
    <n v="12.5"/>
    <n v="15"/>
    <n v="187.5"/>
  </r>
  <r>
    <n v="9"/>
    <s v="Anne"/>
    <n v="11016"/>
    <s v="AROUT"/>
    <x v="61"/>
    <n v="11016"/>
    <n v="36"/>
    <x v="59"/>
    <x v="123"/>
    <n v="19"/>
    <n v="16"/>
    <n v="304"/>
  </r>
  <r>
    <n v="9"/>
    <s v="Anne"/>
    <n v="10646"/>
    <s v="HUNGO"/>
    <x v="35"/>
    <n v="10646"/>
    <n v="1"/>
    <x v="45"/>
    <x v="357"/>
    <n v="18"/>
    <n v="15"/>
    <n v="270"/>
  </r>
  <r>
    <n v="9"/>
    <s v="Anne"/>
    <n v="10646"/>
    <s v="HUNGO"/>
    <x v="35"/>
    <n v="10646"/>
    <n v="10"/>
    <x v="27"/>
    <x v="357"/>
    <n v="31"/>
    <n v="18"/>
    <n v="558"/>
  </r>
  <r>
    <n v="9"/>
    <s v="Anne"/>
    <n v="10646"/>
    <s v="HUNGO"/>
    <x v="35"/>
    <n v="10646"/>
    <n v="71"/>
    <x v="14"/>
    <x v="357"/>
    <n v="21.5"/>
    <n v="30"/>
    <n v="645"/>
  </r>
  <r>
    <n v="9"/>
    <s v="Anne"/>
    <n v="10646"/>
    <s v="HUNGO"/>
    <x v="35"/>
    <n v="10646"/>
    <n v="77"/>
    <x v="42"/>
    <x v="357"/>
    <n v="13"/>
    <n v="35"/>
    <n v="455"/>
  </r>
  <r>
    <n v="9"/>
    <s v="Anne"/>
    <n v="10705"/>
    <s v="HILAA"/>
    <x v="34"/>
    <n v="10705"/>
    <n v="31"/>
    <x v="0"/>
    <x v="475"/>
    <n v="12.5"/>
    <n v="20"/>
    <n v="250"/>
  </r>
  <r>
    <n v="9"/>
    <s v="Anne"/>
    <n v="10705"/>
    <s v="HILAA"/>
    <x v="34"/>
    <n v="10705"/>
    <n v="32"/>
    <x v="33"/>
    <x v="475"/>
    <n v="32"/>
    <n v="4"/>
    <n v="128"/>
  </r>
  <r>
    <n v="9"/>
    <s v="Anne"/>
    <n v="10411"/>
    <s v="BOTTM"/>
    <x v="18"/>
    <n v="10411"/>
    <n v="41"/>
    <x v="7"/>
    <x v="222"/>
    <n v="7.7"/>
    <n v="25"/>
    <n v="192.5"/>
  </r>
  <r>
    <n v="9"/>
    <s v="Anne"/>
    <n v="10411"/>
    <s v="BOTTM"/>
    <x v="18"/>
    <n v="10411"/>
    <n v="44"/>
    <x v="16"/>
    <x v="222"/>
    <n v="15.5"/>
    <n v="40"/>
    <n v="620"/>
  </r>
  <r>
    <n v="9"/>
    <s v="Anne"/>
    <n v="10411"/>
    <s v="BOTTM"/>
    <x v="18"/>
    <n v="10411"/>
    <n v="59"/>
    <x v="56"/>
    <x v="222"/>
    <n v="44"/>
    <n v="9"/>
    <n v="396"/>
  </r>
  <r>
    <n v="9"/>
    <s v="Anne"/>
    <n v="10506"/>
    <s v="KOENE"/>
    <x v="32"/>
    <n v="10506"/>
    <n v="25"/>
    <x v="63"/>
    <x v="423"/>
    <n v="14"/>
    <n v="18"/>
    <n v="252"/>
  </r>
  <r>
    <n v="9"/>
    <s v="Anne"/>
    <n v="10506"/>
    <s v="KOENE"/>
    <x v="32"/>
    <n v="10506"/>
    <n v="70"/>
    <x v="48"/>
    <x v="423"/>
    <n v="15"/>
    <n v="14"/>
    <n v="210"/>
  </r>
  <r>
    <n v="9"/>
    <s v="Anne"/>
    <n v="10538"/>
    <s v="BSBEV"/>
    <x v="21"/>
    <n v="10538"/>
    <n v="70"/>
    <x v="48"/>
    <x v="476"/>
    <n v="15"/>
    <n v="7"/>
    <n v="105"/>
  </r>
  <r>
    <n v="9"/>
    <s v="Anne"/>
    <n v="10538"/>
    <s v="BSBEV"/>
    <x v="21"/>
    <n v="10538"/>
    <n v="72"/>
    <x v="57"/>
    <x v="476"/>
    <n v="34.799999999999997"/>
    <n v="1"/>
    <n v="34.799999999999997"/>
  </r>
  <r>
    <n v="9"/>
    <s v="Anne"/>
    <n v="10331"/>
    <s v="BONAP"/>
    <x v="16"/>
    <n v="10331"/>
    <n v="54"/>
    <x v="20"/>
    <x v="217"/>
    <n v="5.9"/>
    <n v="15"/>
    <n v="88.5"/>
  </r>
  <r>
    <n v="9"/>
    <s v="Anne"/>
    <n v="10893"/>
    <s v="KOENE"/>
    <x v="32"/>
    <n v="10893"/>
    <n v="8"/>
    <x v="26"/>
    <x v="38"/>
    <n v="40"/>
    <n v="30"/>
    <n v="1200"/>
  </r>
  <r>
    <n v="9"/>
    <s v="Anne"/>
    <n v="10893"/>
    <s v="KOENE"/>
    <x v="32"/>
    <n v="10893"/>
    <n v="24"/>
    <x v="50"/>
    <x v="38"/>
    <n v="4.5"/>
    <n v="10"/>
    <n v="45"/>
  </r>
  <r>
    <n v="9"/>
    <s v="Anne"/>
    <n v="10893"/>
    <s v="KOENE"/>
    <x v="32"/>
    <n v="10893"/>
    <n v="29"/>
    <x v="52"/>
    <x v="38"/>
    <n v="123.79"/>
    <n v="24"/>
    <n v="2970.96"/>
  </r>
  <r>
    <n v="9"/>
    <s v="Anne"/>
    <n v="10893"/>
    <s v="KOENE"/>
    <x v="32"/>
    <n v="10893"/>
    <n v="30"/>
    <x v="18"/>
    <x v="38"/>
    <n v="25.89"/>
    <n v="35"/>
    <n v="906.15"/>
  </r>
  <r>
    <n v="9"/>
    <s v="Anne"/>
    <n v="10893"/>
    <s v="KOENE"/>
    <x v="32"/>
    <n v="10893"/>
    <n v="36"/>
    <x v="59"/>
    <x v="38"/>
    <n v="19"/>
    <n v="20"/>
    <n v="380"/>
  </r>
  <r>
    <n v="9"/>
    <s v="Anne"/>
    <n v="10324"/>
    <s v="SAVEA"/>
    <x v="20"/>
    <n v="10324"/>
    <n v="16"/>
    <x v="4"/>
    <x v="477"/>
    <n v="13.9"/>
    <n v="21"/>
    <n v="291.90000000000003"/>
  </r>
  <r>
    <n v="9"/>
    <s v="Anne"/>
    <n v="10324"/>
    <s v="SAVEA"/>
    <x v="20"/>
    <n v="10324"/>
    <n v="35"/>
    <x v="53"/>
    <x v="477"/>
    <n v="14.4"/>
    <n v="70"/>
    <n v="1008"/>
  </r>
  <r>
    <n v="9"/>
    <s v="Anne"/>
    <n v="10324"/>
    <s v="SAVEA"/>
    <x v="20"/>
    <n v="10324"/>
    <n v="46"/>
    <x v="6"/>
    <x v="477"/>
    <n v="9.6"/>
    <n v="30"/>
    <n v="288"/>
  </r>
  <r>
    <n v="9"/>
    <s v="Anne"/>
    <n v="10324"/>
    <s v="SAVEA"/>
    <x v="20"/>
    <n v="10324"/>
    <n v="59"/>
    <x v="56"/>
    <x v="477"/>
    <n v="44"/>
    <n v="40"/>
    <n v="1760"/>
  </r>
  <r>
    <n v="9"/>
    <s v="Anne"/>
    <n v="10324"/>
    <s v="SAVEA"/>
    <x v="20"/>
    <n v="10324"/>
    <n v="63"/>
    <x v="51"/>
    <x v="477"/>
    <n v="35.1"/>
    <n v="80"/>
    <n v="2808"/>
  </r>
  <r>
    <n v="9"/>
    <s v="Anne"/>
    <n v="10871"/>
    <s v="BONAP"/>
    <x v="16"/>
    <n v="10871"/>
    <n v="6"/>
    <x v="24"/>
    <x v="358"/>
    <n v="25"/>
    <n v="50"/>
    <n v="1250"/>
  </r>
  <r>
    <n v="9"/>
    <s v="Anne"/>
    <n v="10871"/>
    <s v="BONAP"/>
    <x v="16"/>
    <n v="10871"/>
    <n v="16"/>
    <x v="4"/>
    <x v="358"/>
    <n v="17.45"/>
    <n v="12"/>
    <n v="209.39999999999998"/>
  </r>
  <r>
    <n v="9"/>
    <s v="Anne"/>
    <n v="10871"/>
    <s v="BONAP"/>
    <x v="16"/>
    <n v="10871"/>
    <n v="17"/>
    <x v="62"/>
    <x v="358"/>
    <n v="39"/>
    <n v="16"/>
    <n v="624"/>
  </r>
  <r>
    <n v="9"/>
    <s v="Anne"/>
    <n v="10799"/>
    <s v="KOENE"/>
    <x v="32"/>
    <n v="10799"/>
    <n v="13"/>
    <x v="29"/>
    <x v="23"/>
    <n v="6"/>
    <n v="20"/>
    <n v="120"/>
  </r>
  <r>
    <n v="9"/>
    <s v="Anne"/>
    <n v="10799"/>
    <s v="KOENE"/>
    <x v="32"/>
    <n v="10799"/>
    <n v="24"/>
    <x v="50"/>
    <x v="23"/>
    <n v="4.5"/>
    <n v="20"/>
    <n v="90"/>
  </r>
  <r>
    <n v="9"/>
    <s v="Anne"/>
    <n v="10799"/>
    <s v="KOENE"/>
    <x v="32"/>
    <n v="10799"/>
    <n v="59"/>
    <x v="56"/>
    <x v="23"/>
    <n v="55"/>
    <n v="25"/>
    <n v="1375"/>
  </r>
  <r>
    <n v="9"/>
    <s v="Anne"/>
    <n v="10475"/>
    <s v="SUPRD"/>
    <x v="14"/>
    <n v="10475"/>
    <n v="31"/>
    <x v="0"/>
    <x v="478"/>
    <n v="10"/>
    <n v="35"/>
    <n v="350"/>
  </r>
  <r>
    <n v="9"/>
    <s v="Anne"/>
    <n v="10475"/>
    <s v="SUPRD"/>
    <x v="14"/>
    <n v="10475"/>
    <n v="66"/>
    <x v="39"/>
    <x v="478"/>
    <n v="13.6"/>
    <n v="60"/>
    <n v="816"/>
  </r>
  <r>
    <n v="9"/>
    <s v="Anne"/>
    <n v="10475"/>
    <s v="SUPRD"/>
    <x v="14"/>
    <n v="10475"/>
    <n v="76"/>
    <x v="49"/>
    <x v="478"/>
    <n v="14.4"/>
    <n v="42"/>
    <n v="604.80000000000007"/>
  </r>
  <r>
    <n v="9"/>
    <s v="Anne"/>
    <n v="11022"/>
    <s v="HANAR"/>
    <x v="23"/>
    <n v="11022"/>
    <n v="19"/>
    <x v="47"/>
    <x v="36"/>
    <n v="9.1999999999999993"/>
    <n v="35"/>
    <n v="322"/>
  </r>
  <r>
    <n v="9"/>
    <s v="Anne"/>
    <n v="11022"/>
    <s v="HANAR"/>
    <x v="23"/>
    <n v="11022"/>
    <n v="69"/>
    <x v="13"/>
    <x v="36"/>
    <n v="36"/>
    <n v="30"/>
    <n v="1080"/>
  </r>
  <r>
    <n v="9"/>
    <s v="Anne"/>
    <n v="10849"/>
    <s v="KOENE"/>
    <x v="32"/>
    <n v="10849"/>
    <n v="3"/>
    <x v="22"/>
    <x v="89"/>
    <n v="10"/>
    <n v="49"/>
    <n v="490"/>
  </r>
  <r>
    <n v="9"/>
    <s v="Anne"/>
    <n v="10849"/>
    <s v="KOENE"/>
    <x v="32"/>
    <n v="10849"/>
    <n v="26"/>
    <x v="9"/>
    <x v="89"/>
    <n v="31.23"/>
    <n v="18"/>
    <n v="562.14"/>
  </r>
  <r>
    <n v="9"/>
    <s v="Anne"/>
    <n v="10829"/>
    <s v="ISLAT"/>
    <x v="33"/>
    <n v="10829"/>
    <n v="2"/>
    <x v="8"/>
    <x v="316"/>
    <n v="19"/>
    <n v="10"/>
    <n v="190"/>
  </r>
  <r>
    <n v="9"/>
    <s v="Anne"/>
    <n v="10829"/>
    <s v="ISLAT"/>
    <x v="33"/>
    <n v="10829"/>
    <n v="8"/>
    <x v="26"/>
    <x v="316"/>
    <n v="40"/>
    <n v="20"/>
    <n v="800"/>
  </r>
  <r>
    <n v="9"/>
    <s v="Anne"/>
    <n v="10829"/>
    <s v="ISLAT"/>
    <x v="33"/>
    <n v="10829"/>
    <n v="13"/>
    <x v="29"/>
    <x v="316"/>
    <n v="6"/>
    <n v="10"/>
    <n v="60"/>
  </r>
  <r>
    <n v="9"/>
    <s v="Anne"/>
    <n v="10829"/>
    <s v="ISLAT"/>
    <x v="33"/>
    <n v="10829"/>
    <n v="60"/>
    <x v="37"/>
    <x v="316"/>
    <n v="34"/>
    <n v="21"/>
    <n v="714"/>
  </r>
  <r>
    <n v="9"/>
    <s v="Anne"/>
    <n v="10255"/>
    <s v="RICSU"/>
    <x v="17"/>
    <n v="10255"/>
    <n v="2"/>
    <x v="8"/>
    <x v="479"/>
    <n v="15.2"/>
    <n v="20"/>
    <n v="304"/>
  </r>
  <r>
    <n v="9"/>
    <s v="Anne"/>
    <n v="10255"/>
    <s v="RICSU"/>
    <x v="17"/>
    <n v="10255"/>
    <n v="16"/>
    <x v="4"/>
    <x v="479"/>
    <n v="13.9"/>
    <n v="35"/>
    <n v="486.5"/>
  </r>
  <r>
    <n v="9"/>
    <s v="Anne"/>
    <n v="10255"/>
    <s v="RICSU"/>
    <x v="17"/>
    <n v="10255"/>
    <n v="36"/>
    <x v="59"/>
    <x v="479"/>
    <n v="15.2"/>
    <n v="25"/>
    <n v="380"/>
  </r>
  <r>
    <n v="9"/>
    <s v="Anne"/>
    <n v="10255"/>
    <s v="RICSU"/>
    <x v="17"/>
    <n v="10255"/>
    <n v="59"/>
    <x v="56"/>
    <x v="479"/>
    <n v="44"/>
    <n v="30"/>
    <n v="1320"/>
  </r>
  <r>
    <n v="9"/>
    <s v="Anne"/>
    <n v="10782"/>
    <s v="CACTU"/>
    <x v="73"/>
    <n v="10782"/>
    <n v="31"/>
    <x v="0"/>
    <x v="119"/>
    <n v="12.5"/>
    <n v="1"/>
    <n v="12.5"/>
  </r>
  <r>
    <n v="9"/>
    <s v="Anne"/>
    <n v="10942"/>
    <s v="REGGC"/>
    <x v="4"/>
    <n v="10942"/>
    <n v="49"/>
    <x v="54"/>
    <x v="299"/>
    <n v="20"/>
    <n v="28"/>
    <n v="560"/>
  </r>
  <r>
    <n v="9"/>
    <s v="Anne"/>
    <n v="10566"/>
    <s v="BLONP"/>
    <x v="78"/>
    <n v="10566"/>
    <n v="11"/>
    <x v="55"/>
    <x v="65"/>
    <n v="21"/>
    <n v="35"/>
    <n v="735"/>
  </r>
  <r>
    <n v="9"/>
    <s v="Anne"/>
    <n v="10566"/>
    <s v="BLONP"/>
    <x v="78"/>
    <n v="10566"/>
    <n v="18"/>
    <x v="5"/>
    <x v="65"/>
    <n v="62.5"/>
    <n v="18"/>
    <n v="1125"/>
  </r>
  <r>
    <n v="9"/>
    <s v="Anne"/>
    <n v="10566"/>
    <s v="BLONP"/>
    <x v="78"/>
    <n v="10566"/>
    <n v="76"/>
    <x v="49"/>
    <x v="65"/>
    <n v="18"/>
    <n v="10"/>
    <n v="180"/>
  </r>
  <r>
    <n v="9"/>
    <s v="Anne"/>
    <n v="10828"/>
    <s v="RANCH"/>
    <x v="9"/>
    <n v="10828"/>
    <n v="20"/>
    <x v="31"/>
    <x v="316"/>
    <n v="81"/>
    <n v="5"/>
    <n v="405"/>
  </r>
  <r>
    <n v="9"/>
    <s v="Anne"/>
    <n v="10828"/>
    <s v="RANCH"/>
    <x v="9"/>
    <n v="10828"/>
    <n v="38"/>
    <x v="15"/>
    <x v="316"/>
    <n v="263.5"/>
    <n v="2"/>
    <n v="527"/>
  </r>
  <r>
    <n v="9"/>
    <s v="Anne"/>
    <n v="10978"/>
    <s v="MAISD"/>
    <x v="80"/>
    <n v="10978"/>
    <n v="8"/>
    <x v="26"/>
    <x v="439"/>
    <n v="40"/>
    <n v="20"/>
    <n v="800"/>
  </r>
  <r>
    <n v="9"/>
    <s v="Anne"/>
    <n v="10978"/>
    <s v="MAISD"/>
    <x v="80"/>
    <n v="10978"/>
    <n v="21"/>
    <x v="65"/>
    <x v="439"/>
    <n v="10"/>
    <n v="40"/>
    <n v="400"/>
  </r>
  <r>
    <n v="9"/>
    <s v="Anne"/>
    <n v="10978"/>
    <s v="MAISD"/>
    <x v="80"/>
    <n v="10978"/>
    <n v="40"/>
    <x v="46"/>
    <x v="439"/>
    <n v="18.399999999999999"/>
    <n v="10"/>
    <n v="184"/>
  </r>
  <r>
    <n v="9"/>
    <s v="Anne"/>
    <n v="10978"/>
    <s v="MAISD"/>
    <x v="80"/>
    <n v="10978"/>
    <n v="44"/>
    <x v="16"/>
    <x v="439"/>
    <n v="19.45"/>
    <n v="6"/>
    <n v="116.69999999999999"/>
  </r>
  <r>
    <n v="9"/>
    <s v="Anne"/>
    <n v="10501"/>
    <s v="BLAUS"/>
    <x v="85"/>
    <n v="10501"/>
    <n v="54"/>
    <x v="20"/>
    <x v="403"/>
    <n v="7.45"/>
    <n v="20"/>
    <n v="149"/>
  </r>
  <r>
    <n v="9"/>
    <s v="Anne"/>
    <n v="11058"/>
    <s v="BLAUS"/>
    <x v="85"/>
    <n v="11058"/>
    <n v="21"/>
    <x v="65"/>
    <x v="143"/>
    <n v="10"/>
    <n v="3"/>
    <n v="30"/>
  </r>
  <r>
    <n v="9"/>
    <s v="Anne"/>
    <n v="11058"/>
    <s v="BLAUS"/>
    <x v="85"/>
    <n v="11058"/>
    <n v="60"/>
    <x v="37"/>
    <x v="143"/>
    <n v="34"/>
    <n v="21"/>
    <n v="714"/>
  </r>
  <r>
    <n v="9"/>
    <s v="Anne"/>
    <n v="11058"/>
    <s v="BLAUS"/>
    <x v="85"/>
    <n v="11058"/>
    <n v="61"/>
    <x v="70"/>
    <x v="143"/>
    <n v="28.5"/>
    <n v="4"/>
    <n v="114"/>
  </r>
  <r>
    <n v="9"/>
    <s v="Anne"/>
    <n v="10853"/>
    <s v="BLAUS"/>
    <x v="85"/>
    <n v="10853"/>
    <n v="18"/>
    <x v="5"/>
    <x v="199"/>
    <n v="62.5"/>
    <n v="10"/>
    <n v="625"/>
  </r>
  <r>
    <n v="9"/>
    <s v="Anne"/>
    <n v="10672"/>
    <s v="BERGS"/>
    <x v="54"/>
    <n v="10672"/>
    <n v="38"/>
    <x v="15"/>
    <x v="78"/>
    <n v="263.5"/>
    <n v="15"/>
    <n v="3952.5"/>
  </r>
  <r>
    <n v="9"/>
    <s v="Anne"/>
    <n v="10672"/>
    <s v="BERGS"/>
    <x v="54"/>
    <n v="10672"/>
    <n v="71"/>
    <x v="14"/>
    <x v="78"/>
    <n v="21.5"/>
    <n v="12"/>
    <n v="258"/>
  </r>
  <r>
    <n v="9"/>
    <s v="Anne"/>
    <n v="10577"/>
    <s v="TRAIH"/>
    <x v="88"/>
    <n v="10577"/>
    <n v="39"/>
    <x v="34"/>
    <x v="215"/>
    <n v="18"/>
    <n v="10"/>
    <n v="180"/>
  </r>
  <r>
    <n v="9"/>
    <s v="Anne"/>
    <n v="10577"/>
    <s v="TRAIH"/>
    <x v="88"/>
    <n v="10577"/>
    <n v="75"/>
    <x v="41"/>
    <x v="215"/>
    <n v="7.75"/>
    <n v="20"/>
    <n v="155"/>
  </r>
  <r>
    <n v="9"/>
    <s v="Anne"/>
    <n v="10577"/>
    <s v="TRAIH"/>
    <x v="88"/>
    <n v="10577"/>
    <n v="77"/>
    <x v="42"/>
    <x v="215"/>
    <n v="13"/>
    <n v="18"/>
    <n v="234"/>
  </r>
  <r>
    <n v="9"/>
    <s v="Anne"/>
    <n v="10951"/>
    <s v="RICSU"/>
    <x v="17"/>
    <n v="10951"/>
    <n v="33"/>
    <x v="11"/>
    <x v="85"/>
    <n v="2.5"/>
    <n v="15"/>
    <n v="37.5"/>
  </r>
  <r>
    <n v="9"/>
    <s v="Anne"/>
    <n v="10951"/>
    <s v="RICSU"/>
    <x v="17"/>
    <n v="10951"/>
    <n v="41"/>
    <x v="7"/>
    <x v="85"/>
    <n v="9.65"/>
    <n v="6"/>
    <n v="57.900000000000006"/>
  </r>
  <r>
    <n v="9"/>
    <s v="Anne"/>
    <n v="10951"/>
    <s v="RICSU"/>
    <x v="17"/>
    <n v="10951"/>
    <n v="75"/>
    <x v="41"/>
    <x v="85"/>
    <n v="7.75"/>
    <n v="50"/>
    <n v="387.5"/>
  </r>
  <r>
    <n v="9"/>
    <s v="Anne"/>
    <n v="10386"/>
    <s v="FAMIA"/>
    <x v="70"/>
    <n v="10386"/>
    <n v="24"/>
    <x v="50"/>
    <x v="42"/>
    <n v="3.6"/>
    <n v="15"/>
    <n v="54"/>
  </r>
  <r>
    <n v="9"/>
    <s v="Anne"/>
    <n v="10386"/>
    <s v="FAMIA"/>
    <x v="70"/>
    <n v="10386"/>
    <n v="34"/>
    <x v="74"/>
    <x v="42"/>
    <n v="11.2"/>
    <n v="10"/>
    <n v="112"/>
  </r>
  <r>
    <n v="9"/>
    <s v="Anne"/>
    <n v="10687"/>
    <s v="HUNGO"/>
    <x v="35"/>
    <n v="10687"/>
    <n v="9"/>
    <x v="73"/>
    <x v="114"/>
    <n v="97"/>
    <n v="50"/>
    <n v="4850"/>
  </r>
  <r>
    <n v="9"/>
    <s v="Anne"/>
    <n v="10687"/>
    <s v="HUNGO"/>
    <x v="35"/>
    <n v="10687"/>
    <n v="29"/>
    <x v="52"/>
    <x v="114"/>
    <n v="123.79"/>
    <n v="10"/>
    <n v="1237.9000000000001"/>
  </r>
  <r>
    <n v="9"/>
    <s v="Anne"/>
    <n v="10687"/>
    <s v="HUNGO"/>
    <x v="35"/>
    <n v="10687"/>
    <n v="36"/>
    <x v="59"/>
    <x v="114"/>
    <n v="19"/>
    <n v="6"/>
    <n v="114"/>
  </r>
  <r>
    <n v="9"/>
    <s v="Anne"/>
    <n v="10557"/>
    <s v="LEHMS"/>
    <x v="68"/>
    <n v="10557"/>
    <n v="64"/>
    <x v="38"/>
    <x v="156"/>
    <n v="33.25"/>
    <n v="30"/>
    <n v="997.5"/>
  </r>
  <r>
    <n v="9"/>
    <s v="Anne"/>
    <n v="10557"/>
    <s v="LEHMS"/>
    <x v="68"/>
    <n v="10557"/>
    <n v="75"/>
    <x v="41"/>
    <x v="156"/>
    <n v="7.75"/>
    <n v="20"/>
    <n v="155"/>
  </r>
  <r>
    <n v="9"/>
    <s v="Anne"/>
    <n v="10970"/>
    <s v="BOLID"/>
    <x v="87"/>
    <n v="10970"/>
    <n v="52"/>
    <x v="35"/>
    <x v="179"/>
    <n v="7"/>
    <n v="40"/>
    <n v="280"/>
  </r>
  <r>
    <m/>
    <m/>
    <m/>
    <m/>
    <x v="89"/>
    <m/>
    <m/>
    <x v="77"/>
    <x v="48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F464E5-7656-4A15-9A42-F9A5405A0C6D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7">
    <pivotField axis="axisRow" showAll="0">
      <items count="6">
        <item x="1"/>
        <item x="2"/>
        <item x="0"/>
        <item x="3"/>
        <item x="4"/>
        <item t="default"/>
      </items>
    </pivotField>
    <pivotField showAll="0"/>
    <pivotField numFmtId="9" showAll="0"/>
    <pivotField showAll="0"/>
    <pivotField showAll="0"/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Monthly Payme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F43D8B-61C5-4568-8978-7A6614BBBAC2}" name="PivotTable7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28" firstHeaderRow="0" firstDataRow="1" firstDataCol="1"/>
  <pivotFields count="14">
    <pivotField showAll="0"/>
    <pivotField showAll="0"/>
    <pivotField showAll="0"/>
    <pivotField showAll="0"/>
    <pivotField axis="axisRow" showAll="0">
      <items count="91">
        <item x="57"/>
        <item h="1" x="81"/>
        <item h="1" x="64"/>
        <item h="1" x="61"/>
        <item h="1" x="54"/>
        <item h="1" x="85"/>
        <item h="1" x="78"/>
        <item h="1" x="87"/>
        <item h="1" x="16"/>
        <item h="1" x="18"/>
        <item h="1" x="21"/>
        <item h="1" x="73"/>
        <item h="1" x="86"/>
        <item h="1" x="19"/>
        <item h="1" x="2"/>
        <item h="1" x="72"/>
        <item h="1" x="58"/>
        <item h="1" x="3"/>
        <item h="1" x="5"/>
        <item h="1" x="6"/>
        <item h="1" x="0"/>
        <item h="1" x="70"/>
        <item h="1" x="39"/>
        <item h="1" x="41"/>
        <item h="1" x="46"/>
        <item h="1" x="38"/>
        <item h="1" x="42"/>
        <item h="1" x="48"/>
        <item h="1" x="50"/>
        <item h="1" x="45"/>
        <item h="1" x="26"/>
        <item h="1" x="28"/>
        <item h="1" x="30"/>
        <item h="1" x="23"/>
        <item h="1" x="34"/>
        <item h="1" x="36"/>
        <item h="1" x="35"/>
        <item h="1" x="33"/>
        <item h="1" x="32"/>
        <item h="1" x="65"/>
        <item h="1" x="37"/>
        <item h="1" x="67"/>
        <item h="1" x="29"/>
        <item h="1" x="68"/>
        <item h="1" x="27"/>
        <item h="1" x="24"/>
        <item h="1" x="31"/>
        <item h="1" x="51"/>
        <item h="1" x="49"/>
        <item h="1" x="80"/>
        <item h="1" x="47"/>
        <item h="1" x="77"/>
        <item h="1" x="75"/>
        <item h="1" x="82"/>
        <item h="1" x="52"/>
        <item h="1" x="44"/>
        <item h="1" x="43"/>
        <item h="1" x="66"/>
        <item h="1" x="83"/>
        <item h="1" x="40"/>
        <item h="1" x="69"/>
        <item h="1" x="10"/>
        <item h="1" x="9"/>
        <item h="1" x="7"/>
        <item h="1" x="4"/>
        <item h="1" x="1"/>
        <item h="1" x="17"/>
        <item h="1" x="8"/>
        <item h="1" x="22"/>
        <item h="1" x="20"/>
        <item h="1" x="12"/>
        <item h="1" x="74"/>
        <item h="1" x="76"/>
        <item h="1" x="15"/>
        <item h="1" x="14"/>
        <item h="1" x="13"/>
        <item h="1" x="84"/>
        <item h="1" x="79"/>
        <item h="1" x="11"/>
        <item h="1" x="56"/>
        <item h="1" x="88"/>
        <item h="1" x="60"/>
        <item h="1" x="53"/>
        <item h="1" x="71"/>
        <item h="1" x="62"/>
        <item h="1" x="63"/>
        <item h="1" x="55"/>
        <item h="1" x="59"/>
        <item h="1" x="25"/>
        <item h="1" x="89"/>
        <item t="default"/>
      </items>
    </pivotField>
    <pivotField dataField="1" showAll="0"/>
    <pivotField showAll="0"/>
    <pivotField axis="axisRow" showAll="0">
      <items count="79">
        <item x="62"/>
        <item x="22"/>
        <item x="46"/>
        <item x="37"/>
        <item x="5"/>
        <item x="45"/>
        <item x="8"/>
        <item x="34"/>
        <item x="23"/>
        <item x="64"/>
        <item x="69"/>
        <item x="15"/>
        <item x="43"/>
        <item x="35"/>
        <item x="14"/>
        <item x="11"/>
        <item x="66"/>
        <item x="19"/>
        <item x="0"/>
        <item x="24"/>
        <item x="76"/>
        <item x="50"/>
        <item x="13"/>
        <item x="16"/>
        <item x="9"/>
        <item x="75"/>
        <item x="27"/>
        <item x="59"/>
        <item x="60"/>
        <item x="7"/>
        <item x="29"/>
        <item x="49"/>
        <item x="72"/>
        <item x="67"/>
        <item x="17"/>
        <item x="39"/>
        <item x="3"/>
        <item x="33"/>
        <item x="54"/>
        <item x="73"/>
        <item x="57"/>
        <item x="18"/>
        <item x="26"/>
        <item x="63"/>
        <item x="42"/>
        <item x="48"/>
        <item x="36"/>
        <item x="4"/>
        <item x="10"/>
        <item x="55"/>
        <item x="28"/>
        <item x="56"/>
        <item x="44"/>
        <item x="41"/>
        <item x="40"/>
        <item x="2"/>
        <item x="61"/>
        <item x="74"/>
        <item x="21"/>
        <item x="58"/>
        <item x="1"/>
        <item x="31"/>
        <item x="65"/>
        <item x="70"/>
        <item x="6"/>
        <item x="53"/>
        <item x="12"/>
        <item x="47"/>
        <item x="52"/>
        <item x="30"/>
        <item x="20"/>
        <item x="32"/>
        <item x="25"/>
        <item x="71"/>
        <item x="51"/>
        <item x="38"/>
        <item x="68"/>
        <item x="7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4">
    <field x="4"/>
    <field x="7"/>
    <field x="13"/>
    <field x="12"/>
  </rowFields>
  <rowItems count="25">
    <i>
      <x/>
    </i>
    <i r="1">
      <x v="1"/>
    </i>
    <i r="2">
      <x v="2"/>
    </i>
    <i r="1">
      <x v="7"/>
    </i>
    <i r="2">
      <x v="2"/>
    </i>
    <i r="1">
      <x v="12"/>
    </i>
    <i r="2">
      <x v="3"/>
    </i>
    <i r="1">
      <x v="14"/>
    </i>
    <i r="2">
      <x v="3"/>
    </i>
    <i r="1">
      <x v="19"/>
    </i>
    <i r="2">
      <x v="3"/>
    </i>
    <i r="1">
      <x v="31"/>
    </i>
    <i r="2">
      <x v="2"/>
    </i>
    <i r="1">
      <x v="44"/>
    </i>
    <i r="2">
      <x v="3"/>
    </i>
    <i r="1">
      <x v="51"/>
    </i>
    <i r="2">
      <x v="3"/>
    </i>
    <i r="1">
      <x v="56"/>
    </i>
    <i r="2">
      <x v="2"/>
    </i>
    <i r="2">
      <x v="3"/>
    </i>
    <i r="1">
      <x v="64"/>
    </i>
    <i r="2">
      <x v="2"/>
    </i>
    <i r="1">
      <x v="74"/>
    </i>
    <i r="2"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UnitPrice" fld="9" baseField="4" baseItem="0" numFmtId="4"/>
    <dataField name="Sum of Quantity" fld="10" baseField="0" baseItem="0"/>
    <dataField name="Sum of SubTotal" fld="11" baseField="0" baseItem="0"/>
    <dataField name="Sales Analysis" fld="5" baseField="4" baseItem="0"/>
  </dataFields>
  <chartFormats count="4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D6294-6E37-42F2-86E6-B4BC601A8C01}" name="PivotTable5" cacheId="16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A3:E9" firstHeaderRow="1" firstDataRow="2" firstDataCol="1"/>
  <pivotFields count="11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axis="axisRow" numFmtId="4" showAll="0">
      <items count="7">
        <item x="0"/>
        <item x="1"/>
        <item x="2"/>
        <item x="3"/>
        <item x="4"/>
        <item sd="0" x="5"/>
        <item t="default"/>
      </items>
    </pivotField>
    <pivotField axis="axisRow" showAll="0">
      <items count="5">
        <item h="1" x="0"/>
        <item h="1" x="1"/>
        <item x="2"/>
        <item sd="0" x="3"/>
        <item t="default"/>
      </items>
    </pivotField>
  </pivotFields>
  <rowFields count="3">
    <field x="10"/>
    <field x="9"/>
    <field x="0"/>
  </rowFields>
  <rowItems count="5">
    <i>
      <x v="2"/>
    </i>
    <i r="1">
      <x v="1"/>
    </i>
    <i r="2">
      <x v="1"/>
    </i>
    <i r="2">
      <x v="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/>
  </dataFields>
  <formats count="2">
    <format dxfId="0">
      <pivotArea dataOnly="0" labelOnly="1" outline="0" axis="axisValues" fieldPosition="0"/>
    </format>
    <format dxfId="1">
      <pivotArea dataOnly="0" labelOnly="1" outline="0" axis="axisValues" fieldPosition="0"/>
    </format>
  </formats>
  <pivotTableStyleInfo name="PivotStyleMedium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8FE8-09F6-49A0-9158-6643FF7B8AE6}">
  <dimension ref="A1:R20"/>
  <sheetViews>
    <sheetView workbookViewId="0">
      <selection activeCell="F10" sqref="F10"/>
    </sheetView>
  </sheetViews>
  <sheetFormatPr defaultRowHeight="15" x14ac:dyDescent="0.25"/>
  <cols>
    <col min="1" max="1" width="20.85546875" bestFit="1" customWidth="1"/>
    <col min="4" max="4" width="13.7109375" bestFit="1" customWidth="1"/>
    <col min="5" max="5" width="16.140625" bestFit="1" customWidth="1"/>
    <col min="18" max="18" width="15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</row>
    <row r="2" spans="1:18" x14ac:dyDescent="0.25">
      <c r="A2" t="str" cm="1">
        <f t="array" ref="A2:A12">TRANSPOSE(H5:R5)</f>
        <v>Sarah Ashworth</v>
      </c>
      <c r="B2">
        <v>12</v>
      </c>
      <c r="C2">
        <v>85</v>
      </c>
      <c r="D2" t="s">
        <v>6</v>
      </c>
    </row>
    <row r="3" spans="1:18" x14ac:dyDescent="0.25">
      <c r="A3" t="str">
        <v xml:space="preserve"> Amanda Johnson</v>
      </c>
      <c r="B3">
        <v>11</v>
      </c>
      <c r="C3">
        <v>72</v>
      </c>
      <c r="D3" t="s">
        <v>6</v>
      </c>
    </row>
    <row r="4" spans="1:18" x14ac:dyDescent="0.25">
      <c r="A4" t="str">
        <v xml:space="preserve"> David Cline</v>
      </c>
      <c r="B4">
        <v>13</v>
      </c>
      <c r="C4">
        <v>60</v>
      </c>
      <c r="D4" t="s">
        <v>6</v>
      </c>
      <c r="H4" t="s">
        <v>4</v>
      </c>
    </row>
    <row r="5" spans="1:18" x14ac:dyDescent="0.25">
      <c r="A5" t="str">
        <v xml:space="preserve"> Matthew Roberts</v>
      </c>
      <c r="B5">
        <v>12</v>
      </c>
      <c r="C5">
        <v>95</v>
      </c>
      <c r="D5" t="s">
        <v>6</v>
      </c>
      <c r="H5" t="str" cm="1">
        <f t="array" ref="H5:R5">_xlfn.TEXTSPLIT(H4,",")</f>
        <v>Sarah Ashworth</v>
      </c>
      <c r="I5" t="str">
        <v xml:space="preserve"> Amanda Johnson</v>
      </c>
      <c r="J5" t="str">
        <v xml:space="preserve"> David Cline</v>
      </c>
      <c r="K5" t="str">
        <v xml:space="preserve"> Matthew Roberts</v>
      </c>
      <c r="L5" t="str">
        <v xml:space="preserve"> Sierra Chadwick</v>
      </c>
      <c r="M5" t="str">
        <v xml:space="preserve"> Ronnie Dangerfield</v>
      </c>
      <c r="N5" t="str">
        <v xml:space="preserve"> Thomas Cruise</v>
      </c>
      <c r="O5" t="str">
        <v xml:space="preserve"> Bradley Swickerwrath</v>
      </c>
      <c r="P5" t="str">
        <v xml:space="preserve"> Gracie Smith</v>
      </c>
      <c r="Q5" t="str">
        <v xml:space="preserve"> John McDonald</v>
      </c>
      <c r="R5" t="str">
        <v xml:space="preserve"> Raymond James</v>
      </c>
    </row>
    <row r="6" spans="1:18" x14ac:dyDescent="0.25">
      <c r="A6" t="str">
        <v xml:space="preserve"> Sierra Chadwick</v>
      </c>
      <c r="B6">
        <v>14</v>
      </c>
      <c r="C6">
        <v>88</v>
      </c>
      <c r="D6" t="s">
        <v>6</v>
      </c>
    </row>
    <row r="7" spans="1:18" x14ac:dyDescent="0.25">
      <c r="A7" t="str">
        <v xml:space="preserve"> Ronnie Dangerfield</v>
      </c>
      <c r="B7">
        <v>12</v>
      </c>
      <c r="C7">
        <v>99</v>
      </c>
      <c r="D7" t="s">
        <v>6</v>
      </c>
    </row>
    <row r="8" spans="1:18" x14ac:dyDescent="0.25">
      <c r="A8" t="str">
        <v xml:space="preserve"> Thomas Cruise</v>
      </c>
      <c r="B8">
        <v>11</v>
      </c>
      <c r="C8">
        <v>75</v>
      </c>
      <c r="D8" t="s">
        <v>6</v>
      </c>
    </row>
    <row r="9" spans="1:18" x14ac:dyDescent="0.25">
      <c r="A9" t="str">
        <v xml:space="preserve"> Bradley Swickerwrath</v>
      </c>
      <c r="B9">
        <v>13</v>
      </c>
      <c r="C9">
        <v>100</v>
      </c>
      <c r="D9" t="s">
        <v>6</v>
      </c>
    </row>
    <row r="10" spans="1:18" x14ac:dyDescent="0.25">
      <c r="A10" t="str">
        <v xml:space="preserve"> Gracie Smith</v>
      </c>
      <c r="B10">
        <v>13</v>
      </c>
      <c r="C10">
        <v>75</v>
      </c>
      <c r="D10" t="s">
        <v>6</v>
      </c>
    </row>
    <row r="11" spans="1:18" x14ac:dyDescent="0.25">
      <c r="A11" t="str">
        <v xml:space="preserve"> John McDonald</v>
      </c>
      <c r="B11">
        <v>15</v>
      </c>
      <c r="C11">
        <v>85</v>
      </c>
      <c r="D11" t="s">
        <v>6</v>
      </c>
    </row>
    <row r="12" spans="1:18" x14ac:dyDescent="0.25">
      <c r="A12" t="str">
        <v xml:space="preserve"> Raymond James</v>
      </c>
      <c r="B12">
        <v>11</v>
      </c>
      <c r="C12">
        <v>85</v>
      </c>
      <c r="D12" t="s">
        <v>6</v>
      </c>
    </row>
    <row r="14" spans="1:18" x14ac:dyDescent="0.25">
      <c r="A14" t="s">
        <v>5</v>
      </c>
    </row>
    <row r="15" spans="1:18" x14ac:dyDescent="0.25">
      <c r="A15" t="s">
        <v>7</v>
      </c>
      <c r="B15">
        <f>MAX(C2:C12)</f>
        <v>100</v>
      </c>
    </row>
    <row r="16" spans="1:18" x14ac:dyDescent="0.25">
      <c r="A16" t="s">
        <v>8</v>
      </c>
      <c r="B16">
        <f>MIN(C2:C12)</f>
        <v>60</v>
      </c>
    </row>
    <row r="17" spans="1:2" x14ac:dyDescent="0.25">
      <c r="A17" t="s">
        <v>9</v>
      </c>
      <c r="B17">
        <f>AVERAGE(C2:C12)</f>
        <v>83.545454545454547</v>
      </c>
    </row>
    <row r="18" spans="1:2" x14ac:dyDescent="0.25">
      <c r="A18" t="s">
        <v>10</v>
      </c>
      <c r="B18">
        <f>_xlfn.MODE.SNGL(C2:C12)</f>
        <v>85</v>
      </c>
    </row>
    <row r="19" spans="1:2" x14ac:dyDescent="0.25">
      <c r="A19" t="s">
        <v>11</v>
      </c>
      <c r="B19">
        <f>MEDIAN(C2:C12)</f>
        <v>85</v>
      </c>
    </row>
    <row r="20" spans="1:2" x14ac:dyDescent="0.25">
      <c r="A20" t="s">
        <v>12</v>
      </c>
      <c r="B20">
        <f>COUNTA(_xlfn.ANCHORARRAY(A2))</f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8CCC-CA7A-4BEC-A4AF-32D288ED49F0}">
  <dimension ref="A3:B9"/>
  <sheetViews>
    <sheetView workbookViewId="0">
      <selection activeCell="B7" sqref="B7"/>
    </sheetView>
  </sheetViews>
  <sheetFormatPr defaultRowHeight="15" x14ac:dyDescent="0.25"/>
  <cols>
    <col min="1" max="1" width="13.140625" bestFit="1" customWidth="1"/>
    <col min="2" max="2" width="23.85546875" bestFit="1" customWidth="1"/>
  </cols>
  <sheetData>
    <row r="3" spans="1:2" x14ac:dyDescent="0.25">
      <c r="A3" s="2" t="s">
        <v>25</v>
      </c>
      <c r="B3" t="s">
        <v>27</v>
      </c>
    </row>
    <row r="4" spans="1:2" x14ac:dyDescent="0.25">
      <c r="A4" s="3" t="s">
        <v>21</v>
      </c>
      <c r="B4" s="4">
        <v>187.5</v>
      </c>
    </row>
    <row r="5" spans="1:2" x14ac:dyDescent="0.25">
      <c r="A5" s="3" t="s">
        <v>22</v>
      </c>
      <c r="B5" s="4">
        <v>412.75</v>
      </c>
    </row>
    <row r="6" spans="1:2" x14ac:dyDescent="0.25">
      <c r="A6" s="3" t="s">
        <v>20</v>
      </c>
      <c r="B6" s="4">
        <v>806.66666666666663</v>
      </c>
    </row>
    <row r="7" spans="1:2" x14ac:dyDescent="0.25">
      <c r="A7" s="3" t="s">
        <v>23</v>
      </c>
      <c r="B7" s="4">
        <v>575</v>
      </c>
    </row>
    <row r="8" spans="1:2" x14ac:dyDescent="0.25">
      <c r="A8" s="3" t="s">
        <v>24</v>
      </c>
      <c r="B8" s="4">
        <v>325</v>
      </c>
    </row>
    <row r="9" spans="1:2" x14ac:dyDescent="0.25">
      <c r="A9" s="3" t="s">
        <v>26</v>
      </c>
      <c r="B9" s="4">
        <v>2306.9166666666665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53E9-78CD-4C9E-AA54-3F20F9CD8619}">
  <dimension ref="A3:E28"/>
  <sheetViews>
    <sheetView tabSelected="1" topLeftCell="A16" workbookViewId="0">
      <selection activeCell="A3" sqref="A3"/>
    </sheetView>
  </sheetViews>
  <sheetFormatPr defaultRowHeight="15" x14ac:dyDescent="0.25"/>
  <cols>
    <col min="1" max="1" width="33.28515625" bestFit="1" customWidth="1"/>
    <col min="2" max="2" width="16" bestFit="1" customWidth="1"/>
    <col min="3" max="4" width="15.42578125" bestFit="1" customWidth="1"/>
    <col min="5" max="5" width="13.42578125" bestFit="1" customWidth="1"/>
  </cols>
  <sheetData>
    <row r="3" spans="1:5" x14ac:dyDescent="0.25">
      <c r="A3" s="2" t="s">
        <v>25</v>
      </c>
      <c r="B3" t="s">
        <v>86</v>
      </c>
      <c r="C3" t="s">
        <v>85</v>
      </c>
      <c r="D3" t="s">
        <v>84</v>
      </c>
      <c r="E3" t="s">
        <v>83</v>
      </c>
    </row>
    <row r="4" spans="1:5" x14ac:dyDescent="0.25">
      <c r="A4" s="3" t="s">
        <v>82</v>
      </c>
      <c r="B4" s="22">
        <v>320.84999999999997</v>
      </c>
      <c r="C4">
        <v>174</v>
      </c>
      <c r="D4">
        <v>4596.2</v>
      </c>
      <c r="E4">
        <v>129621</v>
      </c>
    </row>
    <row r="5" spans="1:5" x14ac:dyDescent="0.25">
      <c r="A5" s="24" t="s">
        <v>81</v>
      </c>
      <c r="B5" s="22">
        <v>10</v>
      </c>
      <c r="C5">
        <v>6</v>
      </c>
      <c r="D5">
        <v>60</v>
      </c>
      <c r="E5">
        <v>10702</v>
      </c>
    </row>
    <row r="6" spans="1:5" x14ac:dyDescent="0.25">
      <c r="A6" s="23" t="s">
        <v>69</v>
      </c>
      <c r="B6" s="22">
        <v>10</v>
      </c>
      <c r="C6">
        <v>6</v>
      </c>
      <c r="D6">
        <v>60</v>
      </c>
      <c r="E6">
        <v>10702</v>
      </c>
    </row>
    <row r="7" spans="1:5" x14ac:dyDescent="0.25">
      <c r="A7" s="24" t="s">
        <v>80</v>
      </c>
      <c r="B7" s="22">
        <v>18</v>
      </c>
      <c r="C7">
        <v>21</v>
      </c>
      <c r="D7">
        <v>378</v>
      </c>
      <c r="E7">
        <v>10643</v>
      </c>
    </row>
    <row r="8" spans="1:5" x14ac:dyDescent="0.25">
      <c r="A8" s="23" t="s">
        <v>69</v>
      </c>
      <c r="B8" s="22">
        <v>18</v>
      </c>
      <c r="C8">
        <v>21</v>
      </c>
      <c r="D8">
        <v>378</v>
      </c>
      <c r="E8">
        <v>10643</v>
      </c>
    </row>
    <row r="9" spans="1:5" x14ac:dyDescent="0.25">
      <c r="A9" s="24" t="s">
        <v>79</v>
      </c>
      <c r="B9" s="22">
        <v>13.25</v>
      </c>
      <c r="C9">
        <v>40</v>
      </c>
      <c r="D9">
        <v>530</v>
      </c>
      <c r="E9">
        <v>11011</v>
      </c>
    </row>
    <row r="10" spans="1:5" x14ac:dyDescent="0.25">
      <c r="A10" s="23" t="s">
        <v>72</v>
      </c>
      <c r="B10" s="22">
        <v>13.25</v>
      </c>
      <c r="C10">
        <v>40</v>
      </c>
      <c r="D10">
        <v>530</v>
      </c>
      <c r="E10">
        <v>11011</v>
      </c>
    </row>
    <row r="11" spans="1:5" x14ac:dyDescent="0.25">
      <c r="A11" s="24" t="s">
        <v>78</v>
      </c>
      <c r="B11" s="22">
        <v>21.5</v>
      </c>
      <c r="C11">
        <v>20</v>
      </c>
      <c r="D11">
        <v>430</v>
      </c>
      <c r="E11">
        <v>11011</v>
      </c>
    </row>
    <row r="12" spans="1:5" x14ac:dyDescent="0.25">
      <c r="A12" s="23" t="s">
        <v>72</v>
      </c>
      <c r="B12" s="22">
        <v>21.5</v>
      </c>
      <c r="C12">
        <v>20</v>
      </c>
      <c r="D12">
        <v>430</v>
      </c>
      <c r="E12">
        <v>11011</v>
      </c>
    </row>
    <row r="13" spans="1:5" x14ac:dyDescent="0.25">
      <c r="A13" s="24" t="s">
        <v>77</v>
      </c>
      <c r="B13" s="22">
        <v>25</v>
      </c>
      <c r="C13">
        <v>16</v>
      </c>
      <c r="D13">
        <v>400</v>
      </c>
      <c r="E13">
        <v>10952</v>
      </c>
    </row>
    <row r="14" spans="1:5" x14ac:dyDescent="0.25">
      <c r="A14" s="23" t="s">
        <v>72</v>
      </c>
      <c r="B14" s="22">
        <v>25</v>
      </c>
      <c r="C14">
        <v>16</v>
      </c>
      <c r="D14">
        <v>400</v>
      </c>
      <c r="E14">
        <v>10952</v>
      </c>
    </row>
    <row r="15" spans="1:5" x14ac:dyDescent="0.25">
      <c r="A15" s="24" t="s">
        <v>76</v>
      </c>
      <c r="B15" s="22">
        <v>18</v>
      </c>
      <c r="C15">
        <v>15</v>
      </c>
      <c r="D15">
        <v>270</v>
      </c>
      <c r="E15">
        <v>10702</v>
      </c>
    </row>
    <row r="16" spans="1:5" x14ac:dyDescent="0.25">
      <c r="A16" s="23" t="s">
        <v>69</v>
      </c>
      <c r="B16" s="22">
        <v>18</v>
      </c>
      <c r="C16">
        <v>15</v>
      </c>
      <c r="D16">
        <v>270</v>
      </c>
      <c r="E16">
        <v>10702</v>
      </c>
    </row>
    <row r="17" spans="1:5" x14ac:dyDescent="0.25">
      <c r="A17" s="24" t="s">
        <v>75</v>
      </c>
      <c r="B17" s="22">
        <v>13</v>
      </c>
      <c r="C17">
        <v>2</v>
      </c>
      <c r="D17">
        <v>26</v>
      </c>
      <c r="E17">
        <v>10835</v>
      </c>
    </row>
    <row r="18" spans="1:5" x14ac:dyDescent="0.25">
      <c r="A18" s="23" t="s">
        <v>72</v>
      </c>
      <c r="B18" s="22">
        <v>13</v>
      </c>
      <c r="C18">
        <v>2</v>
      </c>
      <c r="D18">
        <v>26</v>
      </c>
      <c r="E18">
        <v>10835</v>
      </c>
    </row>
    <row r="19" spans="1:5" x14ac:dyDescent="0.25">
      <c r="A19" s="24" t="s">
        <v>74</v>
      </c>
      <c r="B19" s="22">
        <v>55</v>
      </c>
      <c r="C19">
        <v>15</v>
      </c>
      <c r="D19">
        <v>825</v>
      </c>
      <c r="E19">
        <v>10835</v>
      </c>
    </row>
    <row r="20" spans="1:5" x14ac:dyDescent="0.25">
      <c r="A20" s="23" t="s">
        <v>72</v>
      </c>
      <c r="B20" s="22">
        <v>55</v>
      </c>
      <c r="C20">
        <v>15</v>
      </c>
      <c r="D20">
        <v>825</v>
      </c>
      <c r="E20">
        <v>10835</v>
      </c>
    </row>
    <row r="21" spans="1:5" x14ac:dyDescent="0.25">
      <c r="A21" s="24" t="s">
        <v>73</v>
      </c>
      <c r="B21" s="22">
        <v>91.2</v>
      </c>
      <c r="C21">
        <v>17</v>
      </c>
      <c r="D21">
        <v>775.2</v>
      </c>
      <c r="E21">
        <v>21595</v>
      </c>
    </row>
    <row r="22" spans="1:5" x14ac:dyDescent="0.25">
      <c r="A22" s="23" t="s">
        <v>69</v>
      </c>
      <c r="B22" s="22">
        <v>45.6</v>
      </c>
      <c r="C22">
        <v>15</v>
      </c>
      <c r="D22">
        <v>684</v>
      </c>
      <c r="E22">
        <v>10643</v>
      </c>
    </row>
    <row r="23" spans="1:5" x14ac:dyDescent="0.25">
      <c r="A23" s="23" t="s">
        <v>72</v>
      </c>
      <c r="B23" s="22">
        <v>45.6</v>
      </c>
      <c r="C23">
        <v>2</v>
      </c>
      <c r="D23">
        <v>91.2</v>
      </c>
      <c r="E23">
        <v>10952</v>
      </c>
    </row>
    <row r="24" spans="1:5" x14ac:dyDescent="0.25">
      <c r="A24" s="24" t="s">
        <v>71</v>
      </c>
      <c r="B24" s="22">
        <v>12</v>
      </c>
      <c r="C24">
        <v>2</v>
      </c>
      <c r="D24">
        <v>24</v>
      </c>
      <c r="E24">
        <v>10643</v>
      </c>
    </row>
    <row r="25" spans="1:5" x14ac:dyDescent="0.25">
      <c r="A25" s="23" t="s">
        <v>69</v>
      </c>
      <c r="B25" s="22">
        <v>12</v>
      </c>
      <c r="C25">
        <v>2</v>
      </c>
      <c r="D25">
        <v>24</v>
      </c>
      <c r="E25">
        <v>10643</v>
      </c>
    </row>
    <row r="26" spans="1:5" x14ac:dyDescent="0.25">
      <c r="A26" s="24" t="s">
        <v>70</v>
      </c>
      <c r="B26" s="22">
        <v>43.9</v>
      </c>
      <c r="C26">
        <v>20</v>
      </c>
      <c r="D26">
        <v>878</v>
      </c>
      <c r="E26">
        <v>10692</v>
      </c>
    </row>
    <row r="27" spans="1:5" x14ac:dyDescent="0.25">
      <c r="A27" s="23" t="s">
        <v>69</v>
      </c>
      <c r="B27" s="22">
        <v>43.9</v>
      </c>
      <c r="C27">
        <v>20</v>
      </c>
      <c r="D27">
        <v>878</v>
      </c>
      <c r="E27">
        <v>10692</v>
      </c>
    </row>
    <row r="28" spans="1:5" x14ac:dyDescent="0.25">
      <c r="A28" s="3" t="s">
        <v>26</v>
      </c>
      <c r="B28" s="22">
        <v>320.84999999999997</v>
      </c>
      <c r="C28">
        <v>174</v>
      </c>
      <c r="D28">
        <v>4596.2</v>
      </c>
      <c r="E28">
        <v>129621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C485-B835-49ED-BBD9-BB00EBB47297}">
  <dimension ref="A1:G6"/>
  <sheetViews>
    <sheetView workbookViewId="0">
      <selection activeCell="O17" sqref="O17"/>
    </sheetView>
  </sheetViews>
  <sheetFormatPr defaultRowHeight="15" x14ac:dyDescent="0.25"/>
  <cols>
    <col min="1" max="1" width="11.5703125" bestFit="1" customWidth="1"/>
    <col min="3" max="3" width="11.28515625" bestFit="1" customWidth="1"/>
    <col min="5" max="5" width="11.5703125" bestFit="1" customWidth="1"/>
    <col min="6" max="6" width="17.85546875" bestFit="1" customWidth="1"/>
    <col min="7" max="7" width="16.85546875" bestFit="1" customWidth="1"/>
  </cols>
  <sheetData>
    <row r="1" spans="1:7" x14ac:dyDescent="0.25">
      <c r="A1" t="s">
        <v>19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20</v>
      </c>
      <c r="B2">
        <v>2000</v>
      </c>
      <c r="C2" s="1">
        <v>0.21</v>
      </c>
      <c r="D2">
        <v>3</v>
      </c>
      <c r="E2">
        <f>B2*C2</f>
        <v>420</v>
      </c>
      <c r="F2">
        <f>SUM(B2,E2)</f>
        <v>2420</v>
      </c>
      <c r="G2">
        <f>F2/D2</f>
        <v>806.66666666666663</v>
      </c>
    </row>
    <row r="3" spans="1:7" x14ac:dyDescent="0.25">
      <c r="A3" t="s">
        <v>21</v>
      </c>
      <c r="B3">
        <v>450</v>
      </c>
      <c r="C3" s="1">
        <v>0.25</v>
      </c>
      <c r="D3">
        <v>3</v>
      </c>
      <c r="E3">
        <f>B3*C3</f>
        <v>112.5</v>
      </c>
      <c r="F3">
        <f>SUM(B3,E3)</f>
        <v>562.5</v>
      </c>
      <c r="G3">
        <f>F3/D3</f>
        <v>187.5</v>
      </c>
    </row>
    <row r="4" spans="1:7" x14ac:dyDescent="0.25">
      <c r="A4" t="s">
        <v>22</v>
      </c>
      <c r="B4">
        <v>975</v>
      </c>
      <c r="C4" s="1">
        <v>0.27</v>
      </c>
      <c r="D4">
        <v>3</v>
      </c>
      <c r="E4">
        <f>B4*C4</f>
        <v>263.25</v>
      </c>
      <c r="F4">
        <f>SUM(B4,E4)</f>
        <v>1238.25</v>
      </c>
      <c r="G4">
        <f>F4/D4</f>
        <v>412.75</v>
      </c>
    </row>
    <row r="5" spans="1:7" x14ac:dyDescent="0.25">
      <c r="A5" t="s">
        <v>23</v>
      </c>
      <c r="B5">
        <v>1500</v>
      </c>
      <c r="C5" s="1">
        <v>0.15</v>
      </c>
      <c r="D5">
        <v>3</v>
      </c>
      <c r="E5">
        <f>B5*C5</f>
        <v>225</v>
      </c>
      <c r="F5">
        <f>SUM(B5,E5)</f>
        <v>1725</v>
      </c>
      <c r="G5">
        <f>F5/D5</f>
        <v>575</v>
      </c>
    </row>
    <row r="6" spans="1:7" x14ac:dyDescent="0.25">
      <c r="A6" t="s">
        <v>24</v>
      </c>
      <c r="B6">
        <v>780</v>
      </c>
      <c r="C6" s="1">
        <v>0.25</v>
      </c>
      <c r="D6">
        <v>3</v>
      </c>
      <c r="E6">
        <f>B6*C6</f>
        <v>195</v>
      </c>
      <c r="F6">
        <f>SUM(B6,E6)</f>
        <v>975</v>
      </c>
      <c r="G6">
        <f>F6/D6</f>
        <v>325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9088-1BA0-4164-846F-E732C10EF85E}">
  <dimension ref="A1:P19"/>
  <sheetViews>
    <sheetView workbookViewId="0">
      <selection activeCell="D19" sqref="D19"/>
    </sheetView>
  </sheetViews>
  <sheetFormatPr defaultRowHeight="15" x14ac:dyDescent="0.25"/>
  <cols>
    <col min="1" max="1" width="15.140625" bestFit="1" customWidth="1"/>
    <col min="2" max="2" width="11.85546875" customWidth="1"/>
    <col min="3" max="3" width="13.28515625" style="5" customWidth="1"/>
    <col min="4" max="8" width="14.7109375" customWidth="1"/>
    <col min="10" max="10" width="14" bestFit="1" customWidth="1"/>
    <col min="11" max="14" width="14" customWidth="1"/>
    <col min="15" max="15" width="14.28515625" bestFit="1" customWidth="1"/>
  </cols>
  <sheetData>
    <row r="1" spans="1:16" x14ac:dyDescent="0.25">
      <c r="A1" t="s">
        <v>59</v>
      </c>
      <c r="D1" s="16">
        <v>44669</v>
      </c>
      <c r="E1" s="16"/>
      <c r="F1" s="16"/>
      <c r="G1" s="16"/>
      <c r="H1" s="16"/>
    </row>
    <row r="3" spans="1:16" x14ac:dyDescent="0.25">
      <c r="A3" s="14" t="s">
        <v>58</v>
      </c>
      <c r="B3" s="14" t="s">
        <v>57</v>
      </c>
      <c r="C3" s="15" t="s">
        <v>56</v>
      </c>
      <c r="D3" s="14" t="s">
        <v>55</v>
      </c>
      <c r="E3" s="14"/>
      <c r="F3" s="14"/>
      <c r="G3" s="14"/>
      <c r="H3" s="14"/>
      <c r="I3" s="14" t="s">
        <v>54</v>
      </c>
      <c r="J3" s="14" t="s">
        <v>53</v>
      </c>
      <c r="K3" s="14"/>
      <c r="L3" s="14"/>
      <c r="M3" s="14"/>
      <c r="N3" s="14"/>
      <c r="O3" s="14" t="s">
        <v>52</v>
      </c>
      <c r="P3" s="14" t="s">
        <v>51</v>
      </c>
    </row>
    <row r="4" spans="1:16" x14ac:dyDescent="0.25">
      <c r="A4" t="s">
        <v>50</v>
      </c>
      <c r="B4" t="s">
        <v>49</v>
      </c>
      <c r="C4" s="5">
        <v>10</v>
      </c>
      <c r="D4">
        <v>40</v>
      </c>
      <c r="E4" s="13">
        <v>73</v>
      </c>
      <c r="F4" s="12">
        <v>66</v>
      </c>
      <c r="G4" s="11">
        <v>2</v>
      </c>
      <c r="H4" s="10">
        <v>53</v>
      </c>
      <c r="I4" s="5">
        <f>C4*D4</f>
        <v>400</v>
      </c>
      <c r="J4">
        <f>IF(D4&gt;40,D4-40,0)</f>
        <v>0</v>
      </c>
      <c r="K4" s="9">
        <f>IF($E$4&gt;40,$E$4-40,0)</f>
        <v>33</v>
      </c>
      <c r="L4" s="8">
        <f>IF($F$4&gt;40,$F$4-40,0)</f>
        <v>26</v>
      </c>
      <c r="M4" s="7">
        <f>IF($G$4&gt;40,$G$4-40,0)</f>
        <v>0</v>
      </c>
      <c r="N4" s="6">
        <f>IF($H$4&gt;40,$H$4-40,0)</f>
        <v>13</v>
      </c>
      <c r="O4" s="5">
        <f xml:space="preserve"> 0.5*J4*C4</f>
        <v>0</v>
      </c>
    </row>
    <row r="5" spans="1:16" x14ac:dyDescent="0.25">
      <c r="A5" t="s">
        <v>48</v>
      </c>
      <c r="B5" t="s">
        <v>47</v>
      </c>
      <c r="C5" s="5">
        <v>10</v>
      </c>
      <c r="D5">
        <v>35</v>
      </c>
      <c r="E5" s="13">
        <v>12</v>
      </c>
      <c r="F5" s="12">
        <v>54</v>
      </c>
      <c r="G5" s="11">
        <v>17</v>
      </c>
      <c r="H5" s="10">
        <v>12</v>
      </c>
      <c r="I5" s="5">
        <f>C5*D5</f>
        <v>350</v>
      </c>
      <c r="J5">
        <f>IF(D5&gt;40,D5-40,0)</f>
        <v>0</v>
      </c>
      <c r="K5" s="9">
        <f>IF($E$5&gt;40,$E$5-40,0)</f>
        <v>0</v>
      </c>
      <c r="L5" s="8">
        <f>IF($F$5&gt;40,$F$5-40,0)</f>
        <v>14</v>
      </c>
      <c r="M5" s="7">
        <f>IF($G$5&gt;40,$G$5-40,0)</f>
        <v>0</v>
      </c>
      <c r="N5" s="6">
        <f>IF($H$5&gt;40,$H$5-40,0)</f>
        <v>0</v>
      </c>
      <c r="O5" s="5">
        <f xml:space="preserve"> 0.5*J5*C5</f>
        <v>0</v>
      </c>
    </row>
    <row r="6" spans="1:16" x14ac:dyDescent="0.25">
      <c r="A6" t="s">
        <v>46</v>
      </c>
      <c r="B6" t="s">
        <v>45</v>
      </c>
      <c r="C6" s="5">
        <v>10</v>
      </c>
      <c r="D6">
        <v>30</v>
      </c>
      <c r="E6" s="13">
        <v>14</v>
      </c>
      <c r="F6" s="12">
        <v>12</v>
      </c>
      <c r="G6" s="11">
        <v>20</v>
      </c>
      <c r="H6" s="10">
        <v>78</v>
      </c>
      <c r="I6" s="5">
        <f>C6*D6</f>
        <v>300</v>
      </c>
      <c r="J6">
        <f>IF(D6&gt;40,D6-40,0)</f>
        <v>0</v>
      </c>
      <c r="K6" s="9">
        <f>IF($E$6&gt;40,$E$6-40,0)</f>
        <v>0</v>
      </c>
      <c r="L6" s="8">
        <f>IF($F$6&gt;40,$F$6-40,0)</f>
        <v>0</v>
      </c>
      <c r="M6" s="7">
        <f>IF($G$6&gt;40,$G$6-40,0)</f>
        <v>0</v>
      </c>
      <c r="N6" s="6">
        <f>IF($H$6&gt;40,$H$6-40,0)</f>
        <v>38</v>
      </c>
      <c r="O6" s="5">
        <f xml:space="preserve"> 0.5*J6*C6</f>
        <v>0</v>
      </c>
    </row>
    <row r="7" spans="1:16" x14ac:dyDescent="0.25">
      <c r="A7" t="s">
        <v>44</v>
      </c>
      <c r="B7" t="s">
        <v>43</v>
      </c>
      <c r="C7" s="5">
        <v>10</v>
      </c>
      <c r="D7">
        <v>50</v>
      </c>
      <c r="E7" s="13">
        <v>78</v>
      </c>
      <c r="F7" s="12">
        <v>24</v>
      </c>
      <c r="G7" s="11">
        <v>25</v>
      </c>
      <c r="H7" s="10">
        <v>66</v>
      </c>
      <c r="I7" s="5">
        <f>C7*D7</f>
        <v>500</v>
      </c>
      <c r="J7">
        <f>IF(D7&gt;40,D7-40,0)</f>
        <v>10</v>
      </c>
      <c r="K7" s="9">
        <f>IF($E$7&gt;40,$E$7-40,0)</f>
        <v>38</v>
      </c>
      <c r="L7" s="8">
        <f>IF($F$7&gt;40,$F$7-40,0)</f>
        <v>0</v>
      </c>
      <c r="M7" s="7">
        <f>IF($G$7&gt;40,$G$7-40,0)</f>
        <v>0</v>
      </c>
      <c r="N7" s="6">
        <f>IF($H$7&gt;40,$H$7-40,0)</f>
        <v>26</v>
      </c>
      <c r="O7" s="5">
        <f xml:space="preserve"> 0.5*J7*C7</f>
        <v>50</v>
      </c>
    </row>
    <row r="8" spans="1:16" x14ac:dyDescent="0.25">
      <c r="A8" t="s">
        <v>42</v>
      </c>
      <c r="B8" t="s">
        <v>41</v>
      </c>
      <c r="C8" s="5">
        <v>10</v>
      </c>
      <c r="D8">
        <v>55</v>
      </c>
      <c r="E8" s="13">
        <v>89</v>
      </c>
      <c r="F8" s="12">
        <v>70</v>
      </c>
      <c r="G8" s="11">
        <v>44</v>
      </c>
      <c r="H8" s="10">
        <v>55</v>
      </c>
      <c r="I8" s="5">
        <f>C8*D8</f>
        <v>550</v>
      </c>
      <c r="J8">
        <f>IF(D8&gt;40,D8-40,0)</f>
        <v>15</v>
      </c>
      <c r="K8" s="9">
        <f>IF($E$8&gt;40,$E$8-40,0)</f>
        <v>49</v>
      </c>
      <c r="L8" s="8">
        <f>IF($F$8&gt;40,$F$8-40,0)</f>
        <v>30</v>
      </c>
      <c r="M8" s="7">
        <f>IF($G$8&gt;40,$G$8-40,0)</f>
        <v>4</v>
      </c>
      <c r="N8" s="6">
        <f>IF($H$8&gt;40,$H$8-40,0)</f>
        <v>15</v>
      </c>
      <c r="O8" s="5">
        <f xml:space="preserve"> 0.5*J8*C8</f>
        <v>75</v>
      </c>
    </row>
    <row r="9" spans="1:16" x14ac:dyDescent="0.25">
      <c r="A9" t="s">
        <v>40</v>
      </c>
      <c r="B9" t="s">
        <v>39</v>
      </c>
      <c r="C9" s="5">
        <v>10</v>
      </c>
      <c r="D9">
        <v>45</v>
      </c>
      <c r="E9" s="13">
        <v>90</v>
      </c>
      <c r="F9" s="12">
        <v>27</v>
      </c>
      <c r="G9" s="11">
        <v>42</v>
      </c>
      <c r="H9" s="10">
        <v>44</v>
      </c>
      <c r="I9" s="5">
        <f>C9*D9</f>
        <v>450</v>
      </c>
      <c r="J9">
        <f>IF(D9&gt;40,D9-40,0)</f>
        <v>5</v>
      </c>
      <c r="K9" s="9">
        <f>IF($E$9&gt;40,$E$9-40,0)</f>
        <v>50</v>
      </c>
      <c r="L9" s="8">
        <f>IF($F$9&gt;40,$F$9-40,0)</f>
        <v>0</v>
      </c>
      <c r="M9" s="7">
        <f>IF($G$9&gt;40,$G$9-40,0)</f>
        <v>2</v>
      </c>
      <c r="N9" s="6">
        <f>IF($H$9&gt;40,$H$9-40,0)</f>
        <v>4</v>
      </c>
      <c r="O9" s="5">
        <f xml:space="preserve"> 0.5*J9*C9</f>
        <v>25</v>
      </c>
    </row>
    <row r="10" spans="1:16" x14ac:dyDescent="0.25">
      <c r="A10" t="s">
        <v>38</v>
      </c>
      <c r="B10" t="s">
        <v>37</v>
      </c>
      <c r="C10" s="5">
        <v>10</v>
      </c>
      <c r="D10">
        <v>25</v>
      </c>
      <c r="E10" s="13">
        <v>66</v>
      </c>
      <c r="F10" s="12">
        <v>33</v>
      </c>
      <c r="G10" s="11">
        <v>46</v>
      </c>
      <c r="H10" s="10">
        <v>33</v>
      </c>
      <c r="I10" s="5">
        <f>C10*D10</f>
        <v>250</v>
      </c>
      <c r="J10">
        <f>IF(D10&gt;40,D10-40,0)</f>
        <v>0</v>
      </c>
      <c r="K10" s="9">
        <f>IF($E$10&gt;40,$E$10-40,0)</f>
        <v>26</v>
      </c>
      <c r="L10" s="8">
        <f>IF($F$10&gt;40,$F$10-40,0)</f>
        <v>0</v>
      </c>
      <c r="M10" s="7">
        <f>IF($G$10&gt;40,$G$10-40,0)</f>
        <v>6</v>
      </c>
      <c r="N10" s="6">
        <f>IF($H$10&gt;40,$H$10-40,0)</f>
        <v>0</v>
      </c>
      <c r="O10" s="5">
        <f xml:space="preserve"> 0.5*J10*C10</f>
        <v>0</v>
      </c>
    </row>
    <row r="11" spans="1:16" x14ac:dyDescent="0.25">
      <c r="A11" t="s">
        <v>36</v>
      </c>
      <c r="B11" t="s">
        <v>35</v>
      </c>
      <c r="C11" s="5">
        <v>10</v>
      </c>
      <c r="D11">
        <v>29</v>
      </c>
      <c r="E11" s="13">
        <v>43</v>
      </c>
      <c r="F11" s="12">
        <v>37</v>
      </c>
      <c r="G11" s="11">
        <v>32</v>
      </c>
      <c r="H11" s="10">
        <v>22</v>
      </c>
      <c r="I11" s="5">
        <f>C11*D11</f>
        <v>290</v>
      </c>
      <c r="J11">
        <f>IF(D11&gt;40,D11-40,0)</f>
        <v>0</v>
      </c>
      <c r="K11" s="9">
        <f>IF($E$11&gt;40,$E$11-40,0)</f>
        <v>3</v>
      </c>
      <c r="L11" s="8">
        <f>IF($F$11&gt;40,$F$11-40,0)</f>
        <v>0</v>
      </c>
      <c r="M11" s="7">
        <f>IF($G$11&gt;40,$G$11-40,0)</f>
        <v>0</v>
      </c>
      <c r="N11" s="6">
        <f>IF($H$11&gt;40,$H$11-40,0)</f>
        <v>0</v>
      </c>
      <c r="O11" s="5">
        <f xml:space="preserve"> 0.5*J11*C11</f>
        <v>0</v>
      </c>
    </row>
    <row r="12" spans="1:16" x14ac:dyDescent="0.25">
      <c r="A12" t="s">
        <v>34</v>
      </c>
      <c r="B12" t="s">
        <v>33</v>
      </c>
      <c r="C12" s="5">
        <v>10</v>
      </c>
      <c r="D12">
        <v>32</v>
      </c>
      <c r="E12" s="13">
        <v>32</v>
      </c>
      <c r="F12" s="12">
        <v>29</v>
      </c>
      <c r="G12" s="11">
        <v>12</v>
      </c>
      <c r="H12" s="10">
        <v>11</v>
      </c>
      <c r="I12" s="5">
        <f>C12*D12</f>
        <v>320</v>
      </c>
      <c r="J12">
        <f>IF(D12&gt;40,D12-40,0)</f>
        <v>0</v>
      </c>
      <c r="K12" s="9">
        <f>IF($E$12&gt;40,$E$12-40,0)</f>
        <v>0</v>
      </c>
      <c r="L12" s="8">
        <f>IF($F$12&gt;40,$F$12-40,0)</f>
        <v>0</v>
      </c>
      <c r="M12" s="7">
        <f>IF($G$12&gt;40,$G$12-40,0)</f>
        <v>0</v>
      </c>
      <c r="N12" s="6">
        <f>IF($H$12&gt;40,$H$12-40,0)</f>
        <v>0</v>
      </c>
      <c r="O12" s="5">
        <f xml:space="preserve"> 0.5*J12*C12</f>
        <v>0</v>
      </c>
    </row>
    <row r="13" spans="1:16" x14ac:dyDescent="0.25">
      <c r="A13" t="s">
        <v>32</v>
      </c>
      <c r="B13" t="s">
        <v>31</v>
      </c>
      <c r="C13" s="5">
        <v>10</v>
      </c>
      <c r="D13">
        <v>44</v>
      </c>
      <c r="E13" s="13">
        <v>21</v>
      </c>
      <c r="F13" s="12">
        <v>7</v>
      </c>
      <c r="G13" s="11">
        <v>34</v>
      </c>
      <c r="H13" s="10">
        <v>1</v>
      </c>
      <c r="I13" s="5">
        <f>C13*D13</f>
        <v>440</v>
      </c>
      <c r="J13">
        <f>IF(D13&gt;40,D13-40,0)</f>
        <v>4</v>
      </c>
      <c r="K13" s="9">
        <f>IF($E$13&gt;40,$E$13-40,0)</f>
        <v>0</v>
      </c>
      <c r="L13" s="8">
        <f>IF($F$13&gt;40,$F$13-40,0)</f>
        <v>0</v>
      </c>
      <c r="M13" s="7">
        <f>IF($G$13&gt;40,$G$13-40,0)</f>
        <v>0</v>
      </c>
      <c r="N13" s="6">
        <f>IF($H$13&gt;40,$H$13-40,0)</f>
        <v>0</v>
      </c>
      <c r="O13" s="5">
        <f xml:space="preserve"> 0.5*J13*C13</f>
        <v>20</v>
      </c>
    </row>
    <row r="14" spans="1:16" x14ac:dyDescent="0.25">
      <c r="A14" t="s">
        <v>30</v>
      </c>
      <c r="B14" t="s">
        <v>29</v>
      </c>
      <c r="C14" s="5">
        <v>10</v>
      </c>
      <c r="D14">
        <v>22</v>
      </c>
      <c r="E14" s="13">
        <v>13</v>
      </c>
      <c r="F14" s="12">
        <v>6</v>
      </c>
      <c r="G14" s="11">
        <v>80</v>
      </c>
      <c r="H14" s="10">
        <v>6</v>
      </c>
      <c r="I14" s="5">
        <f>C14*D14</f>
        <v>220</v>
      </c>
      <c r="J14">
        <f>IF(D14&gt;40,D14-40,0)</f>
        <v>0</v>
      </c>
      <c r="K14" s="9">
        <f>IF($E$14&gt;40,$E$14-40,0)</f>
        <v>0</v>
      </c>
      <c r="L14" s="8">
        <f>IF($F$14&gt;40,$F$14-40,0)</f>
        <v>0</v>
      </c>
      <c r="M14" s="7">
        <f>IF($G$14&gt;40,$G$14-40,0)</f>
        <v>40</v>
      </c>
      <c r="N14" s="6">
        <f>IF($H$14&gt;40,$H$14-40,0)</f>
        <v>0</v>
      </c>
      <c r="O14" s="5">
        <f xml:space="preserve"> 0.5*J14*C14</f>
        <v>0</v>
      </c>
    </row>
    <row r="16" spans="1:16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28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1385-B7BC-46F7-B12D-4F3B580DB97C}">
  <dimension ref="A3:E9"/>
  <sheetViews>
    <sheetView zoomScaleNormal="100" workbookViewId="0">
      <selection activeCell="C3" sqref="C3:E3"/>
    </sheetView>
  </sheetViews>
  <sheetFormatPr defaultRowHeight="12.75" x14ac:dyDescent="0.2"/>
  <cols>
    <col min="1" max="5" width="16.7109375" style="17" customWidth="1"/>
    <col min="6" max="16384" width="9.140625" style="17"/>
  </cols>
  <sheetData>
    <row r="3" spans="1:5" x14ac:dyDescent="0.2">
      <c r="A3" s="21" t="s">
        <v>68</v>
      </c>
      <c r="B3" s="21" t="s">
        <v>67</v>
      </c>
    </row>
    <row r="4" spans="1:5" x14ac:dyDescent="0.2">
      <c r="A4" s="21" t="s">
        <v>25</v>
      </c>
      <c r="B4" s="17" t="s">
        <v>66</v>
      </c>
      <c r="C4" s="17" t="s">
        <v>65</v>
      </c>
      <c r="D4" s="17" t="s">
        <v>64</v>
      </c>
      <c r="E4" s="17" t="s">
        <v>26</v>
      </c>
    </row>
    <row r="5" spans="1:5" x14ac:dyDescent="0.2">
      <c r="A5" s="18" t="s">
        <v>63</v>
      </c>
      <c r="B5" s="17">
        <v>73970.25</v>
      </c>
      <c r="C5" s="17">
        <v>70</v>
      </c>
      <c r="D5" s="17">
        <v>-60</v>
      </c>
      <c r="E5" s="17">
        <v>73980.25</v>
      </c>
    </row>
    <row r="6" spans="1:5" x14ac:dyDescent="0.2">
      <c r="A6" s="20" t="s">
        <v>62</v>
      </c>
      <c r="B6" s="17">
        <v>73970.25</v>
      </c>
      <c r="C6" s="17">
        <v>70</v>
      </c>
      <c r="D6" s="17">
        <v>-60</v>
      </c>
      <c r="E6" s="17">
        <v>73980.25</v>
      </c>
    </row>
    <row r="7" spans="1:5" x14ac:dyDescent="0.2">
      <c r="A7" s="19" t="s">
        <v>61</v>
      </c>
      <c r="B7" s="17">
        <v>29392.25</v>
      </c>
      <c r="C7" s="17">
        <v>35</v>
      </c>
      <c r="D7" s="17">
        <v>-65</v>
      </c>
      <c r="E7" s="17">
        <v>29362.25</v>
      </c>
    </row>
    <row r="8" spans="1:5" x14ac:dyDescent="0.2">
      <c r="A8" s="19" t="s">
        <v>60</v>
      </c>
      <c r="B8" s="17">
        <v>44578</v>
      </c>
      <c r="C8" s="17">
        <v>35</v>
      </c>
      <c r="D8" s="17">
        <v>5</v>
      </c>
      <c r="E8" s="17">
        <v>44618</v>
      </c>
    </row>
    <row r="9" spans="1:5" x14ac:dyDescent="0.2">
      <c r="A9" s="18" t="s">
        <v>26</v>
      </c>
      <c r="B9" s="17">
        <v>73970.25</v>
      </c>
      <c r="C9" s="17">
        <v>70</v>
      </c>
      <c r="D9" s="17">
        <v>-60</v>
      </c>
      <c r="E9" s="17">
        <v>73980.25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Roster</vt:lpstr>
      <vt:lpstr>Sheet4</vt:lpstr>
      <vt:lpstr>Alfreds</vt:lpstr>
      <vt:lpstr>Credit Card Debt</vt:lpstr>
      <vt:lpstr>Payroll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Boy</dc:creator>
  <cp:lastModifiedBy>Top Boy</cp:lastModifiedBy>
  <dcterms:created xsi:type="dcterms:W3CDTF">2023-03-04T18:52:03Z</dcterms:created>
  <dcterms:modified xsi:type="dcterms:W3CDTF">2023-03-04T23:16:45Z</dcterms:modified>
</cp:coreProperties>
</file>