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s_RL" sheetId="1" r:id="rId4"/>
    <sheet state="visible" name="Experimentos_RB" sheetId="2" r:id="rId5"/>
    <sheet state="visible" name="Comparativa_RL_RB" sheetId="3" r:id="rId6"/>
    <sheet state="visible" name="Layers" sheetId="4" r:id="rId7"/>
    <sheet state="visible" name="Datasets" sheetId="5" r:id="rId8"/>
    <sheet state="visible" name="Promedio_Aciertos_Relación" sheetId="6" r:id="rId9"/>
    <sheet state="visible" name="Aciertos_Consistentes_Relación" sheetId="7" r:id="rId10"/>
    <sheet state="visible" name="Patrones_Fallos_Recurrentes" sheetId="8" r:id="rId11"/>
    <sheet state="visible" name="Grado_Solape" sheetId="9" r:id="rId12"/>
  </sheets>
  <definedNames/>
  <calcPr/>
</workbook>
</file>

<file path=xl/sharedStrings.xml><?xml version="1.0" encoding="utf-8"?>
<sst xmlns="http://schemas.openxmlformats.org/spreadsheetml/2006/main" count="517" uniqueCount="61">
  <si>
    <t>Adapters</t>
  </si>
  <si>
    <t>Modelo</t>
  </si>
  <si>
    <t>Dataset</t>
  </si>
  <si>
    <t>Iteración</t>
  </si>
  <si>
    <t>Media ponderada F-score</t>
  </si>
  <si>
    <t>Tiempo entrenamiento</t>
  </si>
  <si>
    <t>ANT</t>
  </si>
  <si>
    <t>HYPER</t>
  </si>
  <si>
    <t>PART_OF</t>
  </si>
  <si>
    <t>SYN</t>
  </si>
  <si>
    <t>EVALution</t>
  </si>
  <si>
    <t>CogALexV</t>
  </si>
  <si>
    <t>ROOT09</t>
  </si>
  <si>
    <t>Media F-score</t>
  </si>
  <si>
    <t>Media tiempo entrenamiento</t>
  </si>
  <si>
    <t>Desviación típica</t>
  </si>
  <si>
    <t>Adapters (roberta-large)</t>
  </si>
  <si>
    <t>Adapters (roberta-base)</t>
  </si>
  <si>
    <t>Modelo (roberta-large)</t>
  </si>
  <si>
    <t>Modelo (roberta-base)</t>
  </si>
  <si>
    <t>Capas</t>
  </si>
  <si>
    <t>Media resultados</t>
  </si>
  <si>
    <t>roberta-base</t>
  </si>
  <si>
    <t>0-3</t>
  </si>
  <si>
    <t>4-7</t>
  </si>
  <si>
    <t>8-11</t>
  </si>
  <si>
    <t>roberta-large</t>
  </si>
  <si>
    <t>0-7</t>
  </si>
  <si>
    <t>8-15</t>
  </si>
  <si>
    <t>16-23</t>
  </si>
  <si>
    <t>F-score</t>
  </si>
  <si>
    <t>CogALex-V</t>
  </si>
  <si>
    <t>Train</t>
  </si>
  <si>
    <t>Validation</t>
  </si>
  <si>
    <t>Test</t>
  </si>
  <si>
    <t>Total</t>
  </si>
  <si>
    <t>RANDOM</t>
  </si>
  <si>
    <t>Total (no RANDOM)</t>
  </si>
  <si>
    <t>IsA</t>
  </si>
  <si>
    <t>Antonym</t>
  </si>
  <si>
    <t>COORD</t>
  </si>
  <si>
    <t>HasProperty</t>
  </si>
  <si>
    <t>Synonym</t>
  </si>
  <si>
    <t>TOTAL</t>
  </si>
  <si>
    <t>PartOf</t>
  </si>
  <si>
    <t>HasA</t>
  </si>
  <si>
    <t>MadeOf</t>
  </si>
  <si>
    <t>RoBERTa Large</t>
  </si>
  <si>
    <t>Relación</t>
  </si>
  <si>
    <t>%aciertos</t>
  </si>
  <si>
    <t>p-valor</t>
  </si>
  <si>
    <t>0.05</t>
  </si>
  <si>
    <t>0.77</t>
  </si>
  <si>
    <t>0.72</t>
  </si>
  <si>
    <t>0.78</t>
  </si>
  <si>
    <t>0.71</t>
  </si>
  <si>
    <t>0.06</t>
  </si>
  <si>
    <t>0.04</t>
  </si>
  <si>
    <t>%</t>
  </si>
  <si>
    <t>nº relaciones conjunto test</t>
  </si>
  <si>
    <t>% solape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</si>
</sst>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00"/>
    <numFmt numFmtId="166" formatCode="0.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&quot;Arial&quot;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5" fillId="0" fontId="3" numFmtId="21" xfId="0" applyAlignment="1" applyBorder="1" applyFont="1" applyNumberFormat="1">
      <alignment readingOrder="0"/>
    </xf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readingOrder="0"/>
    </xf>
    <xf borderId="4" fillId="0" fontId="3" numFmtId="0" xfId="0" applyBorder="1" applyFont="1"/>
    <xf borderId="7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5" fillId="0" fontId="5" numFmtId="21" xfId="0" applyAlignment="1" applyBorder="1" applyFont="1" applyNumberFormat="1">
      <alignment horizontal="center" vertical="bottom"/>
    </xf>
    <xf borderId="0" fillId="0" fontId="5" numFmtId="21" xfId="0" applyAlignment="1" applyFont="1" applyNumberFormat="1">
      <alignment horizontal="center" vertical="bottom"/>
    </xf>
    <xf borderId="5" fillId="0" fontId="3" numFmtId="0" xfId="0" applyAlignment="1" applyBorder="1" applyFont="1">
      <alignment horizontal="center"/>
    </xf>
    <xf borderId="5" fillId="0" fontId="3" numFmtId="21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0" fillId="0" fontId="3" numFmtId="0" xfId="0" applyAlignment="1" applyBorder="1" applyFont="1">
      <alignment horizontal="center"/>
    </xf>
    <xf borderId="0" fillId="0" fontId="3" numFmtId="164" xfId="0" applyFont="1" applyNumberFormat="1"/>
    <xf borderId="5" fillId="0" fontId="0" numFmtId="164" xfId="0" applyAlignment="1" applyBorder="1" applyFont="1" applyNumberFormat="1">
      <alignment horizontal="center"/>
    </xf>
    <xf borderId="5" fillId="0" fontId="5" numFmtId="21" xfId="0" applyAlignment="1" applyBorder="1" applyFont="1" applyNumberFormat="1">
      <alignment horizontal="right" vertical="bottom"/>
    </xf>
    <xf borderId="8" fillId="0" fontId="5" numFmtId="21" xfId="0" applyAlignment="1" applyBorder="1" applyFont="1" applyNumberFormat="1">
      <alignment horizontal="right" vertical="bottom"/>
    </xf>
    <xf borderId="5" fillId="0" fontId="0" numFmtId="165" xfId="0" applyAlignment="1" applyBorder="1" applyFont="1" applyNumberFormat="1">
      <alignment horizontal="center"/>
    </xf>
    <xf borderId="0" fillId="0" fontId="3" numFmtId="165" xfId="0" applyFont="1" applyNumberFormat="1"/>
    <xf borderId="5" fillId="0" fontId="1" numFmtId="49" xfId="0" applyAlignment="1" applyBorder="1" applyFont="1" applyNumberFormat="1">
      <alignment horizontal="center" readingOrder="0"/>
    </xf>
    <xf borderId="5" fillId="2" fontId="1" numFmtId="0" xfId="0" applyAlignment="1" applyBorder="1" applyFill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5" fillId="0" fontId="3" numFmtId="49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5" fillId="2" fontId="3" numFmtId="166" xfId="0" applyAlignment="1" applyBorder="1" applyFont="1" applyNumberFormat="1">
      <alignment horizontal="center" readingOrder="0"/>
    </xf>
    <xf borderId="6" fillId="0" fontId="3" numFmtId="49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horizontal="right" readingOrder="0"/>
    </xf>
    <xf borderId="0" fillId="0" fontId="3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5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5" fillId="2" fontId="3" numFmtId="0" xfId="0" applyAlignment="1" applyBorder="1" applyFont="1">
      <alignment horizontal="right" readingOrder="0"/>
    </xf>
    <xf borderId="5" fillId="2" fontId="3" numFmtId="0" xfId="0" applyAlignment="1" applyBorder="1" applyFont="1">
      <alignment readingOrder="0"/>
    </xf>
    <xf borderId="5" fillId="0" fontId="0" numFmtId="0" xfId="0" applyBorder="1" applyFont="1"/>
    <xf borderId="5" fillId="0" fontId="3" numFmtId="0" xfId="0" applyAlignment="1" applyBorder="1" applyFont="1">
      <alignment horizontal="center" readingOrder="0"/>
    </xf>
    <xf borderId="5" fillId="0" fontId="3" numFmtId="0" xfId="0" applyBorder="1" applyFont="1"/>
    <xf borderId="5" fillId="0" fontId="6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10" xfId="0" applyAlignment="1" applyBorder="1" applyFont="1" applyNumberFormat="1">
      <alignment horizontal="center" readingOrder="0"/>
    </xf>
    <xf borderId="5" fillId="0" fontId="3" numFmtId="3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5" fillId="0" fontId="5" numFmtId="10" xfId="0" applyAlignment="1" applyBorder="1" applyFont="1" applyNumberFormat="1">
      <alignment horizontal="center" vertical="bottom"/>
    </xf>
    <xf borderId="3" fillId="0" fontId="5" numFmtId="10" xfId="0" applyAlignment="1" applyBorder="1" applyFont="1" applyNumberFormat="1">
      <alignment horizontal="center" vertical="bottom"/>
    </xf>
    <xf borderId="8" fillId="0" fontId="5" numFmtId="10" xfId="0" applyAlignment="1" applyBorder="1" applyFont="1" applyNumberFormat="1">
      <alignment horizontal="center" vertical="bottom"/>
    </xf>
    <xf borderId="11" fillId="0" fontId="5" numFmtId="10" xfId="0" applyAlignment="1" applyBorder="1" applyFont="1" applyNumberFormat="1">
      <alignment horizontal="center" vertical="bottom"/>
    </xf>
    <xf borderId="5" fillId="0" fontId="3" numFmtId="10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3" numFmtId="10" xfId="0" applyAlignment="1" applyBorder="1" applyFont="1" applyNumberFormat="1">
      <alignment horizontal="center"/>
    </xf>
    <xf borderId="5" fillId="0" fontId="3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'Promedio_Aciertos_Relación'!$H$3:$H$9</c:f>
            </c:strRef>
          </c:cat>
          <c:val>
            <c:numRef>
              <c:f>'Promedio_Aciertos_Relación'!$I$3:$I$9</c:f>
              <c:numCache/>
            </c:numRef>
          </c:val>
        </c:ser>
        <c:ser>
          <c:idx val="1"/>
          <c:order val="1"/>
          <c:tx>
            <c:strRef>
              <c:f>'Promedio_Aciertos_Relación'!$J$2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'Promedio_Aciertos_Relación'!$H$3:$H$9</c:f>
            </c:strRef>
          </c:cat>
          <c:val>
            <c:numRef>
              <c:f>'Promedio_Aciertos_Relación'!$J$3:$J$9</c:f>
              <c:numCache/>
            </c:numRef>
          </c:val>
        </c:ser>
        <c:axId val="1082089357"/>
        <c:axId val="1726362181"/>
      </c:barChart>
      <c:catAx>
        <c:axId val="108208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362181"/>
      </c:catAx>
      <c:valAx>
        <c:axId val="172636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089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'Promedio_Aciertos_Relación'!$H$13:$H$15</c:f>
            </c:strRef>
          </c:cat>
          <c:val>
            <c:numRef>
              <c:f>'Promedio_Aciertos_Relación'!$I$13:$I$15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'Promedio_Aciertos_Relación'!$H$13:$H$15</c:f>
            </c:strRef>
          </c:cat>
          <c:val>
            <c:numRef>
              <c:f>'Promedio_Aciertos_Relación'!$J$13:$J$15</c:f>
              <c:numCache/>
            </c:numRef>
          </c:val>
        </c:ser>
        <c:axId val="1453544256"/>
        <c:axId val="359738863"/>
      </c:barChart>
      <c:catAx>
        <c:axId val="145354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738863"/>
      </c:catAx>
      <c:valAx>
        <c:axId val="359738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544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'Promedio_Aciertos_Relación'!$H$18:$H$21</c:f>
            </c:strRef>
          </c:cat>
          <c:val>
            <c:numRef>
              <c:f>'Promedio_Aciertos_Relación'!$I$18:$I$21</c:f>
              <c:numCache/>
            </c:numRef>
          </c:val>
        </c:ser>
        <c:ser>
          <c:idx val="1"/>
          <c:order val="1"/>
          <c:tx>
            <c:strRef>
              <c:f>'Promedio_Aciertos_Relación'!$J$17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'Promedio_Aciertos_Relación'!$H$18:$H$21</c:f>
            </c:strRef>
          </c:cat>
          <c:val>
            <c:numRef>
              <c:f>'Promedio_Aciertos_Relación'!$J$18:$J$21</c:f>
              <c:numCache/>
            </c:numRef>
          </c:val>
        </c:ser>
        <c:axId val="1535128376"/>
        <c:axId val="1647317784"/>
      </c:barChart>
      <c:catAx>
        <c:axId val="153512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relación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17784"/>
      </c:catAx>
      <c:valAx>
        <c:axId val="1647317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128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'Aciertos_Consistentes_Relación'!$A$2:$A$8</c:f>
            </c:strRef>
          </c:cat>
          <c:val>
            <c:numRef>
              <c:f>'Aciertos_Consistentes_Relación'!$E$2:$E$8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'Aciertos_Consistentes_Relación'!$A$2:$A$8</c:f>
            </c:strRef>
          </c:cat>
          <c:val>
            <c:numRef>
              <c:f>'Aciertos_Consistentes_Relación'!$K$2:$K$8</c:f>
              <c:numCache/>
            </c:numRef>
          </c:val>
        </c:ser>
        <c:axId val="1725659768"/>
        <c:axId val="576259956"/>
      </c:barChart>
      <c:catAx>
        <c:axId val="172565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259956"/>
      </c:catAx>
      <c:valAx>
        <c:axId val="576259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659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'Aciertos_Consistentes_Relación'!$A$12:$A$14</c:f>
            </c:strRef>
          </c:cat>
          <c:val>
            <c:numRef>
              <c:f>'Aciertos_Consistentes_Relación'!$E$12:$E$14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'Aciertos_Consistentes_Relación'!$A$12:$A$14</c:f>
            </c:strRef>
          </c:cat>
          <c:val>
            <c:numRef>
              <c:f>'Aciertos_Consistentes_Relación'!$K$12:$K$14</c:f>
              <c:numCache/>
            </c:numRef>
          </c:val>
        </c:ser>
        <c:axId val="320128156"/>
        <c:axId val="1491300384"/>
      </c:barChart>
      <c:catAx>
        <c:axId val="320128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300384"/>
      </c:catAx>
      <c:valAx>
        <c:axId val="149130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12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Modelo + Adapters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'Aciertos_Consistentes_Relación'!$A$18:$A$21</c:f>
            </c:strRef>
          </c:cat>
          <c:val>
            <c:numRef>
              <c:f>'Aciertos_Consistentes_Relación'!$E$18:$E$21</c:f>
              <c:numCache/>
            </c:numRef>
          </c:val>
        </c:ser>
        <c:ser>
          <c:idx val="1"/>
          <c:order val="1"/>
          <c:tx>
            <c:v>Modelo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'Aciertos_Consistentes_Relación'!$A$18:$A$21</c:f>
            </c:strRef>
          </c:cat>
          <c:val>
            <c:numRef>
              <c:f>'Aciertos_Consistentes_Relación'!$K$18:$K$21</c:f>
              <c:numCache/>
            </c:numRef>
          </c:val>
        </c:ser>
        <c:axId val="1704137204"/>
        <c:axId val="1644716587"/>
      </c:barChart>
      <c:catAx>
        <c:axId val="1704137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716587"/>
      </c:catAx>
      <c:valAx>
        <c:axId val="1644716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137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285750</xdr:colOff>
      <xdr:row>19</xdr:row>
      <xdr:rowOff>114300</xdr:rowOff>
    </xdr:from>
    <xdr:ext cx="70389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933450</xdr:colOff>
      <xdr:row>37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9525</xdr:colOff>
      <xdr:row>37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1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19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209550</xdr:colOff>
      <xdr:row>10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28.25"/>
    <col customWidth="1" min="5" max="5" width="21.38"/>
    <col customWidth="1" min="8" max="8" width="14.63"/>
    <col customWidth="1" min="9" max="9" width="28.38"/>
    <col customWidth="1" min="10" max="10" width="21.0"/>
  </cols>
  <sheetData>
    <row r="1">
      <c r="B1" s="1" t="s">
        <v>0</v>
      </c>
      <c r="C1" s="2"/>
      <c r="D1" s="2"/>
      <c r="E1" s="3"/>
      <c r="G1" s="1" t="s">
        <v>1</v>
      </c>
      <c r="H1" s="2"/>
      <c r="I1" s="2"/>
      <c r="J1" s="3"/>
      <c r="L1" s="1" t="s">
        <v>0</v>
      </c>
      <c r="M1" s="2"/>
      <c r="N1" s="2"/>
      <c r="O1" s="2"/>
      <c r="P1" s="2"/>
      <c r="Q1" s="2"/>
      <c r="R1" s="4"/>
    </row>
    <row r="2">
      <c r="B2" s="5" t="s">
        <v>2</v>
      </c>
      <c r="C2" s="5" t="s">
        <v>3</v>
      </c>
      <c r="D2" s="5" t="s">
        <v>4</v>
      </c>
      <c r="E2" s="5" t="s">
        <v>5</v>
      </c>
      <c r="G2" s="5" t="s">
        <v>2</v>
      </c>
      <c r="H2" s="5" t="s">
        <v>3</v>
      </c>
      <c r="I2" s="5" t="s">
        <v>4</v>
      </c>
      <c r="J2" s="5" t="s">
        <v>5</v>
      </c>
      <c r="L2" s="5" t="s">
        <v>2</v>
      </c>
      <c r="M2" s="5" t="s">
        <v>3</v>
      </c>
      <c r="N2" s="5" t="s">
        <v>6</v>
      </c>
      <c r="O2" s="5" t="s">
        <v>7</v>
      </c>
      <c r="P2" s="5" t="s">
        <v>8</v>
      </c>
      <c r="Q2" s="5" t="s">
        <v>9</v>
      </c>
      <c r="R2" s="6"/>
    </row>
    <row r="3">
      <c r="B3" s="7" t="s">
        <v>10</v>
      </c>
      <c r="C3" s="8">
        <v>0.0</v>
      </c>
      <c r="D3" s="8">
        <v>0.779679118379529</v>
      </c>
      <c r="E3" s="9">
        <v>0.014675925925925926</v>
      </c>
      <c r="G3" s="7" t="s">
        <v>10</v>
      </c>
      <c r="H3" s="8">
        <v>0.0</v>
      </c>
      <c r="I3" s="8">
        <v>0.778468573832973</v>
      </c>
      <c r="J3" s="9">
        <v>0.026944444444444444</v>
      </c>
      <c r="L3" s="7" t="s">
        <v>11</v>
      </c>
      <c r="M3" s="8">
        <v>0.0</v>
      </c>
      <c r="N3" s="8">
        <v>0.87378640776699</v>
      </c>
      <c r="O3" s="8">
        <v>0.661016949152542</v>
      </c>
      <c r="P3" s="8">
        <v>0.727688787185354</v>
      </c>
      <c r="Q3" s="8">
        <v>0.553535353535353</v>
      </c>
    </row>
    <row r="4">
      <c r="B4" s="10"/>
      <c r="C4" s="8">
        <v>1.0</v>
      </c>
      <c r="D4" s="8">
        <v>0.784661322860552</v>
      </c>
      <c r="E4" s="9">
        <v>0.014004629629629629</v>
      </c>
      <c r="G4" s="10"/>
      <c r="H4" s="8">
        <v>1.0</v>
      </c>
      <c r="I4" s="8">
        <v>0.766998880410233</v>
      </c>
      <c r="J4" s="9">
        <v>0.026747685185185187</v>
      </c>
      <c r="L4" s="10"/>
      <c r="M4" s="8">
        <v>1.0</v>
      </c>
      <c r="N4" s="8">
        <v>0.870921985815602</v>
      </c>
      <c r="O4" s="8">
        <v>0.666666666666666</v>
      </c>
      <c r="P4" s="8">
        <v>0.706401766004415</v>
      </c>
      <c r="Q4" s="8">
        <v>0.534161490683229</v>
      </c>
    </row>
    <row r="5">
      <c r="B5" s="10"/>
      <c r="C5" s="8">
        <v>2.0</v>
      </c>
      <c r="D5" s="8">
        <v>0.786463468128334</v>
      </c>
      <c r="E5" s="9">
        <v>0.013715277777777778</v>
      </c>
      <c r="G5" s="10"/>
      <c r="H5" s="8">
        <v>2.0</v>
      </c>
      <c r="I5" s="8">
        <v>0.775725874050749</v>
      </c>
      <c r="J5" s="9">
        <v>0.02730324074074074</v>
      </c>
      <c r="L5" s="10"/>
      <c r="M5" s="8">
        <v>2.0</v>
      </c>
      <c r="N5" s="8">
        <v>0.883263009845288</v>
      </c>
      <c r="O5" s="8">
        <v>0.668493150684931</v>
      </c>
      <c r="P5" s="8">
        <v>0.725173210161662</v>
      </c>
      <c r="Q5" s="8">
        <v>0.559183673469387</v>
      </c>
    </row>
    <row r="6">
      <c r="B6" s="10"/>
      <c r="C6" s="8">
        <v>3.0</v>
      </c>
      <c r="D6" s="8">
        <v>0.789221863823864</v>
      </c>
      <c r="E6" s="9">
        <v>0.013668981481481482</v>
      </c>
      <c r="G6" s="10"/>
      <c r="H6" s="8">
        <v>3.0</v>
      </c>
      <c r="I6" s="8">
        <v>0.773478797374298</v>
      </c>
      <c r="J6" s="9">
        <v>0.02684027777777778</v>
      </c>
      <c r="L6" s="10"/>
      <c r="M6" s="8">
        <v>3.0</v>
      </c>
      <c r="N6" s="8">
        <v>0.896159317211948</v>
      </c>
      <c r="O6" s="8">
        <v>0.692206076618229</v>
      </c>
      <c r="P6" s="8">
        <v>0.797297297297297</v>
      </c>
      <c r="Q6" s="8">
        <v>0.551440329218106</v>
      </c>
    </row>
    <row r="7">
      <c r="B7" s="11"/>
      <c r="C7" s="8">
        <v>4.0</v>
      </c>
      <c r="D7" s="8">
        <v>0.786312296052107</v>
      </c>
      <c r="E7" s="9">
        <v>0.013935185185185186</v>
      </c>
      <c r="G7" s="11"/>
      <c r="H7" s="8">
        <v>4.0</v>
      </c>
      <c r="I7" s="8">
        <v>0.764047469718316</v>
      </c>
      <c r="J7" s="9">
        <v>0.024675925925925928</v>
      </c>
      <c r="L7" s="11"/>
      <c r="M7" s="8">
        <v>4.0</v>
      </c>
      <c r="N7" s="8">
        <v>0.840268456375839</v>
      </c>
      <c r="O7" s="8">
        <v>0.63538873994638</v>
      </c>
      <c r="P7" s="8">
        <v>0.678899082568807</v>
      </c>
      <c r="Q7" s="8">
        <v>0.450236966824644</v>
      </c>
    </row>
    <row r="8">
      <c r="B8" s="7" t="s">
        <v>12</v>
      </c>
      <c r="C8" s="8">
        <v>0.0</v>
      </c>
      <c r="D8" s="8">
        <v>0.944761105747645</v>
      </c>
      <c r="E8" s="9">
        <v>0.025219907407407406</v>
      </c>
      <c r="G8" s="7" t="s">
        <v>12</v>
      </c>
      <c r="H8" s="8">
        <v>0.0</v>
      </c>
      <c r="I8" s="8">
        <v>0.934396487124733</v>
      </c>
      <c r="J8" s="9">
        <v>0.03960648148148148</v>
      </c>
    </row>
    <row r="9">
      <c r="B9" s="10"/>
      <c r="C9" s="8">
        <v>1.0</v>
      </c>
      <c r="D9" s="8">
        <v>0.938632812872537</v>
      </c>
      <c r="E9" s="9">
        <v>0.024259259259259258</v>
      </c>
      <c r="G9" s="10"/>
      <c r="H9" s="8">
        <v>1.0</v>
      </c>
      <c r="I9" s="8">
        <v>0.935323775499364</v>
      </c>
      <c r="J9" s="9">
        <v>0.03957175925925926</v>
      </c>
    </row>
    <row r="10">
      <c r="B10" s="10"/>
      <c r="C10" s="8">
        <v>2.0</v>
      </c>
      <c r="D10" s="8">
        <v>0.940226100411158</v>
      </c>
      <c r="E10" s="9">
        <v>0.023935185185185184</v>
      </c>
      <c r="G10" s="10"/>
      <c r="H10" s="8">
        <v>2.0</v>
      </c>
      <c r="I10" s="8">
        <v>0.931016215394144</v>
      </c>
      <c r="J10" s="9">
        <v>0.04175925925925926</v>
      </c>
    </row>
    <row r="11">
      <c r="B11" s="10"/>
      <c r="C11" s="8">
        <v>3.0</v>
      </c>
      <c r="D11" s="8">
        <v>0.937562827095718</v>
      </c>
      <c r="E11" s="9">
        <v>0.023703703703703703</v>
      </c>
      <c r="G11" s="10"/>
      <c r="H11" s="8">
        <v>3.0</v>
      </c>
      <c r="I11" s="8">
        <v>0.93727237878016</v>
      </c>
      <c r="J11" s="9">
        <v>0.04181712962962963</v>
      </c>
      <c r="L11" s="1" t="s">
        <v>1</v>
      </c>
      <c r="M11" s="2"/>
      <c r="N11" s="2"/>
      <c r="O11" s="2"/>
      <c r="P11" s="2"/>
      <c r="Q11" s="2"/>
      <c r="R11" s="4"/>
    </row>
    <row r="12">
      <c r="B12" s="11"/>
      <c r="C12" s="8">
        <v>4.0</v>
      </c>
      <c r="D12" s="8">
        <v>0.938250757772209</v>
      </c>
      <c r="E12" s="9">
        <v>0.02417824074074074</v>
      </c>
      <c r="G12" s="11"/>
      <c r="H12" s="8">
        <v>4.0</v>
      </c>
      <c r="I12" s="8">
        <v>0.93557331717452</v>
      </c>
      <c r="J12" s="9">
        <v>0.04178240740740741</v>
      </c>
      <c r="L12" s="5" t="s">
        <v>2</v>
      </c>
      <c r="M12" s="5" t="s">
        <v>3</v>
      </c>
      <c r="N12" s="5" t="s">
        <v>6</v>
      </c>
      <c r="O12" s="5" t="s">
        <v>7</v>
      </c>
      <c r="P12" s="5" t="s">
        <v>8</v>
      </c>
      <c r="Q12" s="5" t="s">
        <v>9</v>
      </c>
      <c r="R12" s="4"/>
    </row>
    <row r="13">
      <c r="B13" s="7" t="s">
        <v>11</v>
      </c>
      <c r="C13" s="8">
        <v>0.0</v>
      </c>
      <c r="D13" s="8">
        <f>((Datasets!$H$2/Datasets!$N$2)*N3)+((Datasets!$I$2/Datasets!$N$2)*O3)+((Datasets!$J$2/Datasets!$N$2)*P3)+((Datasets!$L$2/Datasets!$N$2)*Q3)</f>
        <v>0.7161987325</v>
      </c>
      <c r="E13" s="9">
        <v>0.008402777777777778</v>
      </c>
      <c r="G13" s="7" t="s">
        <v>11</v>
      </c>
      <c r="H13" s="8">
        <v>0.0</v>
      </c>
      <c r="I13" s="8">
        <f>((Datasets!$H$2/Datasets!$N$2)*N13)+((Datasets!$I$2/Datasets!$N$2)*O13)+((Datasets!$J$2/Datasets!$N$2)*P13)+((Datasets!$L$2/Datasets!$N$2)*Q13)</f>
        <v>0.7527281409</v>
      </c>
      <c r="J13" s="9">
        <v>0.015810185185185184</v>
      </c>
      <c r="L13" s="7" t="s">
        <v>11</v>
      </c>
      <c r="M13" s="8">
        <v>0.0</v>
      </c>
      <c r="N13" s="8">
        <v>0.884779516358463</v>
      </c>
      <c r="O13" s="8">
        <v>0.729475100942126</v>
      </c>
      <c r="P13" s="8">
        <v>0.748898678414096</v>
      </c>
      <c r="Q13" s="12">
        <v>0.591885441527446</v>
      </c>
      <c r="R13" s="13"/>
    </row>
    <row r="14">
      <c r="B14" s="10"/>
      <c r="C14" s="8">
        <v>1.0</v>
      </c>
      <c r="D14" s="8">
        <f>((Datasets!$H$2/Datasets!$N$2)*N4)+((Datasets!$I$2/Datasets!$N$2)*O4)+((Datasets!$J$2/Datasets!$N$2)*P4)+((Datasets!$L$2/Datasets!$N$2)*Q4)</f>
        <v>0.7093759596</v>
      </c>
      <c r="E14" s="9">
        <v>0.00837962962962963</v>
      </c>
      <c r="G14" s="10"/>
      <c r="H14" s="8">
        <v>1.0</v>
      </c>
      <c r="I14" s="8">
        <f>((Datasets!$H$2/Datasets!$N$2)*N14)+((Datasets!$I$2/Datasets!$N$2)*O14)+((Datasets!$J$2/Datasets!$N$2)*P14)+((Datasets!$L$2/Datasets!$N$2)*Q14)</f>
        <v>0.7207655949</v>
      </c>
      <c r="J14" s="9">
        <v>0.015636574074074074</v>
      </c>
      <c r="L14" s="10"/>
      <c r="M14" s="8">
        <v>1.0</v>
      </c>
      <c r="N14" s="8">
        <v>0.864406779661017</v>
      </c>
      <c r="O14" s="8">
        <v>0.665753424657534</v>
      </c>
      <c r="P14" s="8">
        <v>0.745011086474501</v>
      </c>
      <c r="Q14" s="12">
        <v>0.567032967032966</v>
      </c>
      <c r="R14" s="13"/>
    </row>
    <row r="15">
      <c r="B15" s="10"/>
      <c r="C15" s="8">
        <v>2.0</v>
      </c>
      <c r="D15" s="8">
        <f>((Datasets!$H$2/Datasets!$N$2)*N5)+((Datasets!$I$2/Datasets!$N$2)*O5)+((Datasets!$J$2/Datasets!$N$2)*P5)+((Datasets!$L$2/Datasets!$N$2)*Q5)</f>
        <v>0.7220533134</v>
      </c>
      <c r="E15" s="9">
        <v>0.007569444444444445</v>
      </c>
      <c r="G15" s="10"/>
      <c r="H15" s="8">
        <v>2.0</v>
      </c>
      <c r="I15" s="8">
        <f>((Datasets!$H$2/Datasets!$N$2)*N15)+((Datasets!$I$2/Datasets!$N$2)*O15)+((Datasets!$J$2/Datasets!$N$2)*P15)+((Datasets!$L$2/Datasets!$N$2)*Q15)</f>
        <v>0.7553925698</v>
      </c>
      <c r="J15" s="9">
        <v>0.01587962962962963</v>
      </c>
      <c r="L15" s="10"/>
      <c r="M15" s="8">
        <v>2.0</v>
      </c>
      <c r="N15" s="8">
        <v>0.883787661406025</v>
      </c>
      <c r="O15" s="8">
        <v>0.72</v>
      </c>
      <c r="P15" s="8">
        <v>0.747899159663865</v>
      </c>
      <c r="Q15" s="12">
        <v>0.623376623376623</v>
      </c>
      <c r="R15" s="13"/>
    </row>
    <row r="16">
      <c r="B16" s="10"/>
      <c r="C16" s="8">
        <v>3.0</v>
      </c>
      <c r="D16" s="8">
        <f>((Datasets!$H$2/Datasets!$N$2)*N6)+((Datasets!$I$2/Datasets!$N$2)*O6)+((Datasets!$J$2/Datasets!$N$2)*P6)+((Datasets!$L$2/Datasets!$N$2)*Q6)</f>
        <v>0.7453981244</v>
      </c>
      <c r="E16" s="9">
        <v>0.007893518518518518</v>
      </c>
      <c r="G16" s="10"/>
      <c r="H16" s="8">
        <v>3.0</v>
      </c>
      <c r="I16" s="8">
        <f>((Datasets!$H$2/Datasets!$N$2)*N16)+((Datasets!$I$2/Datasets!$N$2)*O16)+((Datasets!$J$2/Datasets!$N$2)*P16)+((Datasets!$L$2/Datasets!$N$2)*Q16)</f>
        <v>0.756606709</v>
      </c>
      <c r="J16" s="9">
        <v>0.015902777777777776</v>
      </c>
      <c r="L16" s="10"/>
      <c r="M16" s="8">
        <v>3.0</v>
      </c>
      <c r="N16" s="8">
        <v>0.877914951989026</v>
      </c>
      <c r="O16" s="8">
        <v>0.724795640326975</v>
      </c>
      <c r="P16" s="8">
        <v>0.782978723404255</v>
      </c>
      <c r="Q16" s="12">
        <v>0.597345132743362</v>
      </c>
      <c r="R16" s="13"/>
    </row>
    <row r="17">
      <c r="B17" s="11"/>
      <c r="C17" s="8">
        <v>4.0</v>
      </c>
      <c r="D17" s="8">
        <f>((Datasets!$H$2/Datasets!$N$2)*N7)+((Datasets!$I$2/Datasets!$N$2)*O7)+((Datasets!$J$2/Datasets!$N$2)*P7)+((Datasets!$L$2/Datasets!$N$2)*Q7)</f>
        <v>0.6686879473</v>
      </c>
      <c r="E17" s="9">
        <v>0.0076851851851851855</v>
      </c>
      <c r="G17" s="11"/>
      <c r="H17" s="8">
        <v>4.0</v>
      </c>
      <c r="I17" s="8">
        <f>((Datasets!$H$2/Datasets!$N$2)*N17)+((Datasets!$I$2/Datasets!$N$2)*O17)+((Datasets!$J$2/Datasets!$N$2)*P17)+((Datasets!$L$2/Datasets!$N$2)*Q17)</f>
        <v>0.7177008248</v>
      </c>
      <c r="J17" s="9">
        <v>0.016145833333333335</v>
      </c>
      <c r="L17" s="11"/>
      <c r="M17" s="8">
        <v>4.0</v>
      </c>
      <c r="N17" s="8">
        <v>0.856745479833101</v>
      </c>
      <c r="O17" s="8">
        <v>0.655462184873949</v>
      </c>
      <c r="P17" s="8">
        <v>0.754464285714285</v>
      </c>
      <c r="Q17" s="12">
        <v>0.570824524312896</v>
      </c>
      <c r="R17" s="13"/>
    </row>
    <row r="21">
      <c r="L21" s="6"/>
      <c r="M21" s="6"/>
      <c r="N21" s="6"/>
      <c r="O21" s="6"/>
      <c r="P21" s="6"/>
      <c r="Q21" s="6"/>
      <c r="R21" s="6"/>
    </row>
    <row r="22">
      <c r="B22" s="1" t="s">
        <v>0</v>
      </c>
      <c r="C22" s="2"/>
      <c r="D22" s="3"/>
      <c r="E22" s="6"/>
      <c r="G22" s="1" t="s">
        <v>1</v>
      </c>
      <c r="H22" s="2"/>
      <c r="I22" s="3"/>
      <c r="L22" s="6"/>
      <c r="M22" s="6"/>
      <c r="N22" s="6"/>
      <c r="O22" s="6"/>
      <c r="P22" s="6"/>
      <c r="Q22" s="6"/>
      <c r="R22" s="6"/>
    </row>
    <row r="23">
      <c r="B23" s="14" t="s">
        <v>2</v>
      </c>
      <c r="C23" s="15" t="s">
        <v>13</v>
      </c>
      <c r="D23" s="16" t="s">
        <v>14</v>
      </c>
      <c r="E23" s="17"/>
      <c r="G23" s="18" t="s">
        <v>2</v>
      </c>
      <c r="H23" s="15" t="s">
        <v>13</v>
      </c>
      <c r="I23" s="19" t="s">
        <v>14</v>
      </c>
      <c r="L23" s="6"/>
      <c r="M23" s="6"/>
      <c r="N23" s="6"/>
      <c r="O23" s="6"/>
      <c r="P23" s="6"/>
      <c r="Q23" s="6"/>
    </row>
    <row r="24">
      <c r="B24" s="20" t="s">
        <v>10</v>
      </c>
      <c r="C24" s="21">
        <f>ROUND(AVERAGE($D$3:$D$7),3)</f>
        <v>0.785</v>
      </c>
      <c r="D24" s="22">
        <f>AVERAGE($E$3:$E$7)</f>
        <v>0.014</v>
      </c>
      <c r="E24" s="23"/>
      <c r="G24" s="20" t="s">
        <v>10</v>
      </c>
      <c r="H24" s="24">
        <f>ROUND(AVERAGE($I$3:$I$7),3)</f>
        <v>0.772</v>
      </c>
      <c r="I24" s="25">
        <f>AVERAGE($J$3:$J$7)</f>
        <v>0.02650231481</v>
      </c>
      <c r="L24" s="6"/>
      <c r="M24" s="6"/>
      <c r="N24" s="6"/>
      <c r="O24" s="6"/>
      <c r="P24" s="6"/>
      <c r="Q24" s="6"/>
    </row>
    <row r="25">
      <c r="B25" s="22" t="s">
        <v>12</v>
      </c>
      <c r="C25" s="21">
        <f>ROUND(AVERAGE($D$8:$D$12),3)</f>
        <v>0.94</v>
      </c>
      <c r="D25" s="22">
        <f>AVERAGE($E$8:$E$12)</f>
        <v>0.02425925926</v>
      </c>
      <c r="E25" s="23"/>
      <c r="G25" s="22" t="s">
        <v>12</v>
      </c>
      <c r="H25" s="24">
        <f>ROUND(AVERAGE($I$8:$I$12),3)</f>
        <v>0.935</v>
      </c>
      <c r="I25" s="25">
        <f>AVERAGE($J$8:$J$12)</f>
        <v>0.04090740741</v>
      </c>
      <c r="L25" s="6"/>
      <c r="M25" s="6"/>
      <c r="N25" s="6"/>
      <c r="O25" s="6"/>
      <c r="P25" s="6"/>
      <c r="Q25" s="6"/>
    </row>
    <row r="26">
      <c r="B26" s="22" t="s">
        <v>11</v>
      </c>
      <c r="C26" s="21">
        <f>ROUND(AVERAGE($D$13:$D$17),3)</f>
        <v>0.712</v>
      </c>
      <c r="D26" s="22">
        <f>AVERAGE($E$13:$E$17)</f>
        <v>0.007986111111</v>
      </c>
      <c r="E26" s="23"/>
      <c r="G26" s="22" t="s">
        <v>11</v>
      </c>
      <c r="H26" s="26">
        <f>ROUND(AVERAGE($I$13:$I$17),3)</f>
        <v>0.741</v>
      </c>
      <c r="I26" s="25">
        <f>AVERAGE($J$13:$J$17)</f>
        <v>0.015875</v>
      </c>
      <c r="L26" s="6"/>
      <c r="M26" s="6"/>
      <c r="N26" s="6"/>
      <c r="O26" s="6"/>
      <c r="P26" s="6"/>
      <c r="Q26" s="6"/>
    </row>
    <row r="27">
      <c r="C27" s="27"/>
      <c r="D27" s="28"/>
      <c r="E27" s="28"/>
      <c r="H27" s="29"/>
      <c r="L27" s="6"/>
      <c r="M27" s="6"/>
      <c r="N27" s="6"/>
      <c r="O27" s="6"/>
      <c r="P27" s="6"/>
      <c r="Q27" s="6"/>
    </row>
    <row r="28">
      <c r="B28" s="1" t="s">
        <v>15</v>
      </c>
      <c r="C28" s="3"/>
      <c r="E28" s="30"/>
      <c r="F28" s="30"/>
      <c r="G28" s="1" t="s">
        <v>15</v>
      </c>
      <c r="H28" s="3"/>
    </row>
    <row r="29">
      <c r="B29" s="31">
        <f t="shared" ref="B29:C29" si="1">STDEV(D3:D7)</f>
        <v>0.003526910532</v>
      </c>
      <c r="C29" s="31">
        <f t="shared" si="1"/>
        <v>0.0004036515374</v>
      </c>
      <c r="D29" s="6"/>
      <c r="E29" s="30"/>
      <c r="F29" s="30"/>
      <c r="G29" s="31">
        <f t="shared" ref="G29:H29" si="2">STDEV(I3:I7)</f>
        <v>0.006038159372</v>
      </c>
      <c r="H29" s="31">
        <f t="shared" si="2"/>
        <v>0.001042482962</v>
      </c>
    </row>
    <row r="30">
      <c r="B30" s="31">
        <f t="shared" ref="B30:C30" si="3">STDEV(D8:D12)</f>
        <v>0.002894993489</v>
      </c>
      <c r="C30" s="31">
        <f t="shared" si="3"/>
        <v>0.0005794555301</v>
      </c>
      <c r="D30" s="17"/>
      <c r="E30" s="30"/>
      <c r="F30" s="30"/>
      <c r="G30" s="31">
        <f t="shared" ref="G30:H30" si="4">STDEV(I8:I12)</f>
        <v>0.002314624696</v>
      </c>
      <c r="H30" s="31">
        <f t="shared" si="4"/>
        <v>0.001203664752</v>
      </c>
    </row>
    <row r="31">
      <c r="B31" s="31">
        <f t="shared" ref="B31:C31" si="5">STDEV(D13:D17)</f>
        <v>0.02791220642</v>
      </c>
      <c r="C31" s="31">
        <f t="shared" si="5"/>
        <v>0.0003876882922</v>
      </c>
      <c r="D31" s="28"/>
      <c r="G31" s="31">
        <f t="shared" ref="G31:H31" si="6">STDEV(I13:I17)</f>
        <v>0.01962074789</v>
      </c>
      <c r="H31" s="31">
        <f t="shared" si="6"/>
        <v>0.0001838420621</v>
      </c>
    </row>
    <row r="32">
      <c r="B32" s="23"/>
      <c r="C32" s="28"/>
      <c r="D32" s="28"/>
    </row>
    <row r="33">
      <c r="B33" s="23"/>
      <c r="C33" s="28"/>
      <c r="D33" s="28"/>
    </row>
    <row r="35">
      <c r="B35" s="30"/>
      <c r="C35" s="30"/>
    </row>
    <row r="36">
      <c r="B36" s="30"/>
      <c r="C36" s="30"/>
    </row>
    <row r="37">
      <c r="B37" s="30"/>
      <c r="C37" s="30"/>
    </row>
  </sheetData>
  <mergeCells count="16">
    <mergeCell ref="B1:E1"/>
    <mergeCell ref="G1:J1"/>
    <mergeCell ref="L1:Q1"/>
    <mergeCell ref="G3:G7"/>
    <mergeCell ref="L3:L7"/>
    <mergeCell ref="L11:Q11"/>
    <mergeCell ref="B22:D22"/>
    <mergeCell ref="G22:I22"/>
    <mergeCell ref="B28:C28"/>
    <mergeCell ref="G28:H28"/>
    <mergeCell ref="B3:B7"/>
    <mergeCell ref="B8:B12"/>
    <mergeCell ref="G8:G12"/>
    <mergeCell ref="B13:B17"/>
    <mergeCell ref="G13:G17"/>
    <mergeCell ref="L13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27.63"/>
    <col customWidth="1" min="5" max="5" width="19.0"/>
    <col customWidth="1" min="8" max="8" width="14.63"/>
    <col customWidth="1" min="9" max="9" width="29.13"/>
    <col customWidth="1" min="10" max="10" width="20.25"/>
  </cols>
  <sheetData>
    <row r="1">
      <c r="B1" s="1" t="s">
        <v>0</v>
      </c>
      <c r="C1" s="2"/>
      <c r="D1" s="2"/>
      <c r="E1" s="3"/>
      <c r="G1" s="1" t="s">
        <v>1</v>
      </c>
      <c r="H1" s="2"/>
      <c r="I1" s="2"/>
      <c r="J1" s="3"/>
      <c r="L1" s="1" t="s">
        <v>0</v>
      </c>
      <c r="M1" s="2"/>
      <c r="N1" s="2"/>
      <c r="O1" s="2"/>
      <c r="P1" s="2"/>
      <c r="Q1" s="3"/>
    </row>
    <row r="2">
      <c r="B2" s="5" t="s">
        <v>2</v>
      </c>
      <c r="C2" s="5" t="s">
        <v>3</v>
      </c>
      <c r="D2" s="5" t="s">
        <v>4</v>
      </c>
      <c r="E2" s="5" t="s">
        <v>5</v>
      </c>
      <c r="G2" s="5" t="s">
        <v>2</v>
      </c>
      <c r="H2" s="5" t="s">
        <v>3</v>
      </c>
      <c r="I2" s="5" t="s">
        <v>4</v>
      </c>
      <c r="J2" s="5" t="s">
        <v>5</v>
      </c>
      <c r="L2" s="5" t="s">
        <v>2</v>
      </c>
      <c r="M2" s="5" t="s">
        <v>3</v>
      </c>
      <c r="N2" s="5" t="s">
        <v>6</v>
      </c>
      <c r="O2" s="5" t="s">
        <v>7</v>
      </c>
      <c r="P2" s="5" t="s">
        <v>8</v>
      </c>
      <c r="Q2" s="5" t="s">
        <v>9</v>
      </c>
    </row>
    <row r="3">
      <c r="B3" s="7" t="s">
        <v>10</v>
      </c>
      <c r="C3" s="8">
        <v>0.0</v>
      </c>
      <c r="D3" s="8">
        <v>0.722056965500968</v>
      </c>
      <c r="E3" s="9">
        <v>0.004247685185185185</v>
      </c>
      <c r="G3" s="7" t="s">
        <v>10</v>
      </c>
      <c r="H3" s="8">
        <v>0.0</v>
      </c>
      <c r="I3" s="8">
        <v>0.754160476067856</v>
      </c>
      <c r="J3" s="9">
        <v>0.007418981481481481</v>
      </c>
      <c r="L3" s="7" t="s">
        <v>11</v>
      </c>
      <c r="M3" s="8">
        <v>0.0</v>
      </c>
      <c r="N3" s="8">
        <v>0.594921402660217</v>
      </c>
      <c r="O3" s="8">
        <v>0.496998799519807</v>
      </c>
      <c r="P3" s="8">
        <v>0.466666666666666</v>
      </c>
      <c r="Q3" s="8">
        <v>0.251572327044025</v>
      </c>
    </row>
    <row r="4">
      <c r="B4" s="10"/>
      <c r="C4" s="8">
        <v>1.0</v>
      </c>
      <c r="D4" s="8">
        <v>0.725903082552004</v>
      </c>
      <c r="E4" s="9">
        <v>0.004270833333333333</v>
      </c>
      <c r="G4" s="10"/>
      <c r="H4" s="8">
        <v>1.0</v>
      </c>
      <c r="I4" s="8">
        <v>0.739084970328707</v>
      </c>
      <c r="J4" s="9">
        <v>0.007418981481481481</v>
      </c>
      <c r="L4" s="10"/>
      <c r="M4" s="8">
        <v>1.0</v>
      </c>
      <c r="N4" s="8">
        <v>0.623207301173403</v>
      </c>
      <c r="O4" s="8">
        <v>0.529335071707953</v>
      </c>
      <c r="P4" s="8">
        <v>0.569269521410579</v>
      </c>
      <c r="Q4" s="8">
        <v>0.333333333333333</v>
      </c>
    </row>
    <row r="5">
      <c r="B5" s="10"/>
      <c r="C5" s="8">
        <v>2.0</v>
      </c>
      <c r="D5" s="8">
        <v>0.724717337287556</v>
      </c>
      <c r="E5" s="9">
        <v>0.004293981481481481</v>
      </c>
      <c r="G5" s="10"/>
      <c r="H5" s="8">
        <v>2.0</v>
      </c>
      <c r="I5" s="8">
        <v>0.75133647606337</v>
      </c>
      <c r="J5" s="9">
        <v>0.007546296296296297</v>
      </c>
      <c r="L5" s="10"/>
      <c r="M5" s="8">
        <v>2.0</v>
      </c>
      <c r="N5" s="8">
        <v>0.61441213653603</v>
      </c>
      <c r="O5" s="8">
        <v>0.501312335958005</v>
      </c>
      <c r="P5" s="8">
        <v>0.538071065989847</v>
      </c>
      <c r="Q5" s="8">
        <v>0.30028328611898</v>
      </c>
    </row>
    <row r="6">
      <c r="B6" s="10"/>
      <c r="C6" s="8">
        <v>3.0</v>
      </c>
      <c r="D6" s="8">
        <v>0.71992188706074</v>
      </c>
      <c r="E6" s="9">
        <v>0.004421296296296296</v>
      </c>
      <c r="G6" s="10"/>
      <c r="H6" s="8">
        <v>3.0</v>
      </c>
      <c r="I6" s="8">
        <v>0.737228003492107</v>
      </c>
      <c r="J6" s="9">
        <v>0.00755787037037037</v>
      </c>
      <c r="L6" s="10"/>
      <c r="M6" s="8">
        <v>3.0</v>
      </c>
      <c r="N6" s="8">
        <v>0.579572446555819</v>
      </c>
      <c r="O6" s="8">
        <v>0.486293206197854</v>
      </c>
      <c r="P6" s="8">
        <v>0.424068767908309</v>
      </c>
      <c r="Q6" s="8">
        <v>0.214983713355048</v>
      </c>
    </row>
    <row r="7">
      <c r="B7" s="11"/>
      <c r="C7" s="8">
        <v>4.0</v>
      </c>
      <c r="D7" s="8">
        <v>0.71194818422482</v>
      </c>
      <c r="E7" s="9">
        <v>0.00431712962962963</v>
      </c>
      <c r="G7" s="11"/>
      <c r="H7" s="8">
        <v>4.0</v>
      </c>
      <c r="I7" s="8">
        <v>0.762597060335039</v>
      </c>
      <c r="J7" s="9">
        <v>0.007511574074074074</v>
      </c>
      <c r="L7" s="11"/>
      <c r="M7" s="8">
        <v>4.0</v>
      </c>
      <c r="N7" s="8">
        <v>0.618556701030927</v>
      </c>
      <c r="O7" s="8">
        <v>0.522996057818659</v>
      </c>
      <c r="P7" s="8">
        <v>0.551219512195122</v>
      </c>
      <c r="Q7" s="8">
        <v>0.206303724928366</v>
      </c>
    </row>
    <row r="8">
      <c r="B8" s="7" t="s">
        <v>12</v>
      </c>
      <c r="C8" s="8">
        <v>0.0</v>
      </c>
      <c r="D8" s="8">
        <v>0.913414627645582</v>
      </c>
      <c r="E8" s="9">
        <v>0.00730324074074074</v>
      </c>
      <c r="G8" s="7" t="s">
        <v>12</v>
      </c>
      <c r="H8" s="8">
        <v>0.0</v>
      </c>
      <c r="I8" s="8">
        <v>0.924774578831971</v>
      </c>
      <c r="J8" s="9">
        <v>0.012314814814814815</v>
      </c>
    </row>
    <row r="9">
      <c r="B9" s="10"/>
      <c r="C9" s="8">
        <v>1.0</v>
      </c>
      <c r="D9" s="8">
        <v>0.919853276443566</v>
      </c>
      <c r="E9" s="9">
        <v>0.00798611111111111</v>
      </c>
      <c r="G9" s="10"/>
      <c r="H9" s="8">
        <v>1.0</v>
      </c>
      <c r="I9" s="8">
        <v>0.931364161393131</v>
      </c>
      <c r="J9" s="9">
        <v>0.012569444444444444</v>
      </c>
    </row>
    <row r="10">
      <c r="B10" s="10"/>
      <c r="C10" s="8">
        <v>2.0</v>
      </c>
      <c r="D10" s="8">
        <v>0.921337758911427</v>
      </c>
      <c r="E10" s="9">
        <v>0.007361111111111111</v>
      </c>
      <c r="G10" s="10"/>
      <c r="H10" s="8">
        <v>2.0</v>
      </c>
      <c r="I10" s="8">
        <v>0.935882226720733</v>
      </c>
      <c r="J10" s="9">
        <v>0.012268518518518519</v>
      </c>
    </row>
    <row r="11">
      <c r="B11" s="10"/>
      <c r="C11" s="8">
        <v>3.0</v>
      </c>
      <c r="D11" s="8">
        <v>0.922719111493634</v>
      </c>
      <c r="E11" s="9">
        <v>0.008090277777777778</v>
      </c>
      <c r="G11" s="10"/>
      <c r="H11" s="8">
        <v>3.0</v>
      </c>
      <c r="I11" s="8">
        <v>0.932815985315648</v>
      </c>
      <c r="J11" s="9">
        <v>0.012534722222222221</v>
      </c>
      <c r="L11" s="1" t="s">
        <v>1</v>
      </c>
      <c r="M11" s="2"/>
      <c r="N11" s="2"/>
      <c r="O11" s="2"/>
      <c r="P11" s="2"/>
      <c r="Q11" s="3"/>
    </row>
    <row r="12">
      <c r="B12" s="11"/>
      <c r="C12" s="8">
        <v>4.0</v>
      </c>
      <c r="D12" s="8">
        <v>0.925215833159955</v>
      </c>
      <c r="E12" s="9">
        <v>0.007361111111111111</v>
      </c>
      <c r="G12" s="11"/>
      <c r="H12" s="8">
        <v>4.0</v>
      </c>
      <c r="I12" s="8">
        <v>0.918236594267289</v>
      </c>
      <c r="J12" s="9">
        <v>0.0121875</v>
      </c>
      <c r="L12" s="5" t="s">
        <v>2</v>
      </c>
      <c r="M12" s="5" t="s">
        <v>3</v>
      </c>
      <c r="N12" s="5" t="s">
        <v>6</v>
      </c>
      <c r="O12" s="5" t="s">
        <v>7</v>
      </c>
      <c r="P12" s="5" t="s">
        <v>8</v>
      </c>
      <c r="Q12" s="5" t="s">
        <v>9</v>
      </c>
    </row>
    <row r="13">
      <c r="B13" s="7" t="s">
        <v>11</v>
      </c>
      <c r="C13" s="8">
        <v>0.0</v>
      </c>
      <c r="D13" s="8">
        <f>((Datasets!$H$2/Datasets!$N$2)*N3)+((Datasets!$I$2/Datasets!$N$2)*O3)+((Datasets!$J$2/Datasets!$N$2)*P3)+((Datasets!$L$2/Datasets!$N$2)*Q3)</f>
        <v>0.4726711712</v>
      </c>
      <c r="E13" s="32">
        <v>0.002476851851851852</v>
      </c>
      <c r="G13" s="7" t="s">
        <v>11</v>
      </c>
      <c r="H13" s="8">
        <v>0.0</v>
      </c>
      <c r="I13" s="8">
        <f>((Datasets!$H$2/Datasets!$N$2)*N13)+((Datasets!$I$2/Datasets!$N$2)*O13)+((Datasets!$J$2/Datasets!$N$2)*P13)+((Datasets!$L$2/Datasets!$N$2)*Q13)</f>
        <v>0.7096783724</v>
      </c>
      <c r="J13" s="9">
        <v>0.004571759259259259</v>
      </c>
      <c r="L13" s="7" t="s">
        <v>11</v>
      </c>
      <c r="M13" s="8">
        <v>0.0</v>
      </c>
      <c r="N13" s="8">
        <v>0.810055865921787</v>
      </c>
      <c r="O13" s="8">
        <v>0.677551020408163</v>
      </c>
      <c r="P13" s="8">
        <v>0.748858447488584</v>
      </c>
      <c r="Q13" s="8">
        <v>0.570786516853932</v>
      </c>
    </row>
    <row r="14">
      <c r="B14" s="10"/>
      <c r="C14" s="8">
        <v>1.0</v>
      </c>
      <c r="D14" s="8">
        <f>((Datasets!$H$2/Datasets!$N$2)*N4)+((Datasets!$I$2/Datasets!$N$2)*O4)+((Datasets!$J$2/Datasets!$N$2)*P4)+((Datasets!$L$2/Datasets!$N$2)*Q4)</f>
        <v>0.5265698018</v>
      </c>
      <c r="E14" s="33">
        <v>0.002511574074074074</v>
      </c>
      <c r="G14" s="10"/>
      <c r="H14" s="8">
        <v>1.0</v>
      </c>
      <c r="I14" s="8">
        <f>((Datasets!$H$2/Datasets!$N$2)*N14)+((Datasets!$I$2/Datasets!$N$2)*O14)+((Datasets!$J$2/Datasets!$N$2)*P14)+((Datasets!$L$2/Datasets!$N$2)*Q14)</f>
        <v>0.6768677514</v>
      </c>
      <c r="J14" s="9">
        <v>0.004525462962962963</v>
      </c>
      <c r="L14" s="10"/>
      <c r="M14" s="8">
        <v>1.0</v>
      </c>
      <c r="N14" s="8">
        <v>0.794630872483221</v>
      </c>
      <c r="O14" s="8">
        <v>0.661202185792349</v>
      </c>
      <c r="P14" s="8">
        <v>0.687898089171974</v>
      </c>
      <c r="Q14" s="8">
        <v>0.511415525114155</v>
      </c>
    </row>
    <row r="15">
      <c r="B15" s="10"/>
      <c r="C15" s="8">
        <v>2.0</v>
      </c>
      <c r="D15" s="8">
        <f>((Datasets!$H$2/Datasets!$N$2)*N5)+((Datasets!$I$2/Datasets!$N$2)*O5)+((Datasets!$J$2/Datasets!$N$2)*P5)+((Datasets!$L$2/Datasets!$N$2)*Q5)</f>
        <v>0.5027345316</v>
      </c>
      <c r="E15" s="9">
        <v>0.002488425925925926</v>
      </c>
      <c r="G15" s="10"/>
      <c r="H15" s="8">
        <v>2.0</v>
      </c>
      <c r="I15" s="8">
        <f>((Datasets!$H$2/Datasets!$N$2)*N15)+((Datasets!$I$2/Datasets!$N$2)*O15)+((Datasets!$J$2/Datasets!$N$2)*P15)+((Datasets!$L$2/Datasets!$N$2)*Q15)</f>
        <v>0.7107432712</v>
      </c>
      <c r="J15" s="9">
        <v>0.00474537037037037</v>
      </c>
      <c r="L15" s="10"/>
      <c r="M15" s="8">
        <v>2.0</v>
      </c>
      <c r="N15" s="8">
        <v>0.81917808219178</v>
      </c>
      <c r="O15" s="8">
        <v>0.686524822695035</v>
      </c>
      <c r="P15" s="8">
        <v>0.710706150341685</v>
      </c>
      <c r="Q15" s="8">
        <v>0.584033613445378</v>
      </c>
    </row>
    <row r="16">
      <c r="B16" s="10"/>
      <c r="C16" s="8">
        <v>3.0</v>
      </c>
      <c r="D16" s="8">
        <f>((Datasets!$H$2/Datasets!$N$2)*N6)+((Datasets!$I$2/Datasets!$N$2)*O6)+((Datasets!$J$2/Datasets!$N$2)*P6)+((Datasets!$L$2/Datasets!$N$2)*Q6)</f>
        <v>0.4495609177</v>
      </c>
      <c r="E16" s="9">
        <v>0.002384259259259259</v>
      </c>
      <c r="G16" s="10"/>
      <c r="H16" s="8">
        <v>3.0</v>
      </c>
      <c r="I16" s="8">
        <f>((Datasets!$H$2/Datasets!$N$2)*N16)+((Datasets!$I$2/Datasets!$N$2)*O16)+((Datasets!$J$2/Datasets!$N$2)*P16)+((Datasets!$L$2/Datasets!$N$2)*Q16)</f>
        <v>0.6879635194</v>
      </c>
      <c r="J16" s="9">
        <v>0.004641203703703704</v>
      </c>
      <c r="L16" s="10"/>
      <c r="M16" s="8">
        <v>3.0</v>
      </c>
      <c r="N16" s="8">
        <v>0.796143250688705</v>
      </c>
      <c r="O16" s="8">
        <v>0.662087912087912</v>
      </c>
      <c r="P16" s="8">
        <v>0.695842450765864</v>
      </c>
      <c r="Q16" s="8">
        <v>0.556792873051224</v>
      </c>
    </row>
    <row r="17">
      <c r="B17" s="11"/>
      <c r="C17" s="8">
        <v>4.0</v>
      </c>
      <c r="D17" s="8">
        <f>((Datasets!$H$2/Datasets!$N$2)*N7)+((Datasets!$I$2/Datasets!$N$2)*O7)+((Datasets!$J$2/Datasets!$N$2)*P7)+((Datasets!$L$2/Datasets!$N$2)*Q7)</f>
        <v>0.4949370962</v>
      </c>
      <c r="E17" s="9">
        <v>0.002511574074074074</v>
      </c>
      <c r="G17" s="11"/>
      <c r="H17" s="8">
        <v>4.0</v>
      </c>
      <c r="I17" s="8">
        <f>((Datasets!$H$2/Datasets!$N$2)*N17)+((Datasets!$I$2/Datasets!$N$2)*O17)+((Datasets!$J$2/Datasets!$N$2)*P17)+((Datasets!$L$2/Datasets!$N$2)*Q17)</f>
        <v>0.6616647507</v>
      </c>
      <c r="J17" s="9">
        <v>0.004675925925925926</v>
      </c>
      <c r="L17" s="11"/>
      <c r="M17" s="8">
        <v>4.0</v>
      </c>
      <c r="N17" s="8">
        <v>0.77562326869806</v>
      </c>
      <c r="O17" s="8">
        <v>0.63083451202263</v>
      </c>
      <c r="P17" s="8">
        <v>0.685840707964601</v>
      </c>
      <c r="Q17" s="8">
        <v>0.514161220043572</v>
      </c>
    </row>
    <row r="21">
      <c r="B21" s="1" t="s">
        <v>0</v>
      </c>
      <c r="C21" s="2"/>
      <c r="D21" s="3"/>
      <c r="G21" s="1" t="s">
        <v>1</v>
      </c>
      <c r="H21" s="2"/>
      <c r="I21" s="3"/>
    </row>
    <row r="22">
      <c r="B22" s="14" t="s">
        <v>2</v>
      </c>
      <c r="C22" s="15" t="s">
        <v>13</v>
      </c>
      <c r="D22" s="16" t="s">
        <v>14</v>
      </c>
      <c r="G22" s="18" t="s">
        <v>2</v>
      </c>
      <c r="H22" s="15" t="s">
        <v>13</v>
      </c>
      <c r="I22" s="19" t="s">
        <v>14</v>
      </c>
    </row>
    <row r="23">
      <c r="B23" s="20" t="s">
        <v>10</v>
      </c>
      <c r="C23" s="21">
        <f>ROUND(AVERAGE($D$3:$D$7),3)</f>
        <v>0.721</v>
      </c>
      <c r="D23" s="22">
        <f>AVERAGE($E$3:$E$7)</f>
        <v>0.004310185185</v>
      </c>
      <c r="G23" s="20" t="s">
        <v>10</v>
      </c>
      <c r="H23" s="24">
        <f>ROUND(AVERAGE($I$3:$I$7),3)</f>
        <v>0.749</v>
      </c>
      <c r="I23" s="25">
        <f>AVERAGE($J$3:$J$7)</f>
        <v>0.007490740741</v>
      </c>
    </row>
    <row r="24">
      <c r="B24" s="22" t="s">
        <v>12</v>
      </c>
      <c r="C24" s="21">
        <f>ROUND(AVERAGE($D$8:$D$12),3)</f>
        <v>0.921</v>
      </c>
      <c r="D24" s="22">
        <f>AVERAGE($E$8:$E$12)</f>
        <v>0.00762037037</v>
      </c>
      <c r="G24" s="22" t="s">
        <v>12</v>
      </c>
      <c r="H24" s="24">
        <f>ROUND(AVERAGE($I$8:$I$12),3)</f>
        <v>0.929</v>
      </c>
      <c r="I24" s="25">
        <f>AVERAGE($J$8:$J$12)</f>
        <v>0.012375</v>
      </c>
    </row>
    <row r="25">
      <c r="B25" s="22" t="s">
        <v>11</v>
      </c>
      <c r="C25" s="21">
        <f>ROUND(AVERAGE($D$13:$D$17),3)</f>
        <v>0.489</v>
      </c>
      <c r="D25" s="22">
        <f>AVERAGE($E$13:$E$17)</f>
        <v>0.002474537037</v>
      </c>
      <c r="G25" s="22" t="s">
        <v>11</v>
      </c>
      <c r="H25" s="24">
        <f>ROUND(AVERAGE($I$13:$I$17),3)</f>
        <v>0.689</v>
      </c>
      <c r="I25" s="25">
        <f>AVERAGE($J$13:$J$17)</f>
        <v>0.004631944444</v>
      </c>
    </row>
    <row r="27">
      <c r="B27" s="1" t="s">
        <v>15</v>
      </c>
      <c r="C27" s="3"/>
      <c r="G27" s="1" t="s">
        <v>15</v>
      </c>
      <c r="H27" s="3"/>
    </row>
    <row r="28">
      <c r="B28" s="31">
        <f t="shared" ref="B28:C28" si="1">STDEV(D3:D7)</f>
        <v>0.00552342123</v>
      </c>
      <c r="C28" s="34">
        <f t="shared" si="1"/>
        <v>0.00006728908266</v>
      </c>
      <c r="G28" s="31">
        <f t="shared" ref="G28:H28" si="2">STDEV(I3:I7)</f>
        <v>0.01065113921</v>
      </c>
      <c r="H28" s="34">
        <f t="shared" si="2"/>
        <v>0.00006768607184</v>
      </c>
    </row>
    <row r="29">
      <c r="B29" s="31">
        <f t="shared" ref="B29:C29" si="3">STDEV(D8:D12)</f>
        <v>0.004429610625</v>
      </c>
      <c r="C29" s="34">
        <f t="shared" si="3"/>
        <v>0.0003839209521</v>
      </c>
      <c r="G29" s="31">
        <f t="shared" ref="G29:H29" si="4">STDEV(I8:I12)</f>
        <v>0.007079528411</v>
      </c>
      <c r="H29" s="34">
        <f t="shared" si="4"/>
        <v>0.0001684017834</v>
      </c>
    </row>
    <row r="30">
      <c r="B30" s="31">
        <f t="shared" ref="B30:C30" si="5">STDEV(D13:D17)</f>
        <v>0.0293981891</v>
      </c>
      <c r="C30" s="34">
        <f t="shared" si="5"/>
        <v>0.00005265885725</v>
      </c>
      <c r="G30" s="31">
        <f t="shared" ref="G30:H30" si="6">STDEV(I13:I17)</f>
        <v>0.02118437537</v>
      </c>
      <c r="H30" s="34">
        <f t="shared" si="6"/>
        <v>0.00008638013036</v>
      </c>
    </row>
    <row r="34">
      <c r="E34" s="30"/>
      <c r="F34" s="35"/>
    </row>
    <row r="35">
      <c r="E35" s="30"/>
      <c r="F35" s="35"/>
    </row>
    <row r="36">
      <c r="E36" s="30"/>
      <c r="F36" s="35"/>
    </row>
  </sheetData>
  <mergeCells count="16">
    <mergeCell ref="L3:L7"/>
    <mergeCell ref="L11:Q11"/>
    <mergeCell ref="G8:G12"/>
    <mergeCell ref="G13:G17"/>
    <mergeCell ref="G21:I21"/>
    <mergeCell ref="G27:H27"/>
    <mergeCell ref="B13:B17"/>
    <mergeCell ref="B21:D21"/>
    <mergeCell ref="B27:C27"/>
    <mergeCell ref="B1:E1"/>
    <mergeCell ref="G1:J1"/>
    <mergeCell ref="L1:Q1"/>
    <mergeCell ref="B3:B7"/>
    <mergeCell ref="G3:G7"/>
    <mergeCell ref="B8:B12"/>
    <mergeCell ref="L13:L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24.38"/>
    <col customWidth="1" min="6" max="6" width="15.75"/>
    <col customWidth="1" min="7" max="7" width="24.63"/>
  </cols>
  <sheetData>
    <row r="1">
      <c r="A1" s="1" t="s">
        <v>16</v>
      </c>
      <c r="B1" s="2"/>
      <c r="C1" s="3"/>
      <c r="E1" s="1" t="s">
        <v>17</v>
      </c>
      <c r="F1" s="2"/>
      <c r="G1" s="3"/>
    </row>
    <row r="2">
      <c r="A2" s="14" t="s">
        <v>2</v>
      </c>
      <c r="B2" s="15" t="s">
        <v>13</v>
      </c>
      <c r="C2" s="16" t="s">
        <v>14</v>
      </c>
      <c r="E2" s="14" t="s">
        <v>2</v>
      </c>
      <c r="F2" s="15" t="s">
        <v>13</v>
      </c>
      <c r="G2" s="16" t="s">
        <v>14</v>
      </c>
    </row>
    <row r="3">
      <c r="A3" s="20" t="s">
        <v>10</v>
      </c>
      <c r="B3" s="21">
        <f>Experimentos_RL!C24</f>
        <v>0.785</v>
      </c>
      <c r="C3" s="22">
        <f>Experimentos_RL!D24</f>
        <v>0.014</v>
      </c>
      <c r="E3" s="20" t="s">
        <v>10</v>
      </c>
      <c r="F3" s="21">
        <f>Experimentos_RB!C23</f>
        <v>0.721</v>
      </c>
      <c r="G3" s="22">
        <f>Experimentos_RB!D23</f>
        <v>0.004310185185</v>
      </c>
    </row>
    <row r="4">
      <c r="A4" s="22" t="s">
        <v>12</v>
      </c>
      <c r="B4" s="21">
        <f>Experimentos_RL!C25</f>
        <v>0.94</v>
      </c>
      <c r="C4" s="22">
        <f>Experimentos_RL!D25</f>
        <v>0.02425925926</v>
      </c>
      <c r="E4" s="22" t="s">
        <v>12</v>
      </c>
      <c r="F4" s="21">
        <f>Experimentos_RB!C24</f>
        <v>0.921</v>
      </c>
      <c r="G4" s="22">
        <f>Experimentos_RB!D24</f>
        <v>0.00762037037</v>
      </c>
    </row>
    <row r="5">
      <c r="A5" s="22" t="s">
        <v>11</v>
      </c>
      <c r="B5" s="21">
        <f>Experimentos_RL!C26</f>
        <v>0.712</v>
      </c>
      <c r="C5" s="22">
        <f>Experimentos_RL!D26</f>
        <v>0.007986111111</v>
      </c>
      <c r="E5" s="22" t="s">
        <v>11</v>
      </c>
      <c r="F5" s="21">
        <f>Experimentos_RB!C25</f>
        <v>0.489</v>
      </c>
      <c r="G5" s="22">
        <f>Experimentos_RB!D25</f>
        <v>0.002474537037</v>
      </c>
    </row>
    <row r="9">
      <c r="A9" s="1" t="s">
        <v>18</v>
      </c>
      <c r="B9" s="2"/>
      <c r="C9" s="3"/>
      <c r="E9" s="1" t="s">
        <v>19</v>
      </c>
      <c r="F9" s="2"/>
      <c r="G9" s="3"/>
    </row>
    <row r="10">
      <c r="A10" s="18" t="s">
        <v>2</v>
      </c>
      <c r="B10" s="15" t="s">
        <v>13</v>
      </c>
      <c r="C10" s="19" t="s">
        <v>14</v>
      </c>
      <c r="E10" s="18" t="s">
        <v>2</v>
      </c>
      <c r="F10" s="15" t="s">
        <v>13</v>
      </c>
      <c r="G10" s="19" t="s">
        <v>14</v>
      </c>
    </row>
    <row r="11">
      <c r="A11" s="20" t="s">
        <v>10</v>
      </c>
      <c r="B11" s="24">
        <f>Experimentos_RL!H24</f>
        <v>0.772</v>
      </c>
      <c r="C11" s="25">
        <f>Experimentos_RL!I24</f>
        <v>0.02650231481</v>
      </c>
      <c r="E11" s="20" t="s">
        <v>10</v>
      </c>
      <c r="F11" s="21">
        <f>Experimentos_RB!H23</f>
        <v>0.749</v>
      </c>
      <c r="G11" s="22">
        <f>Experimentos_RB!I23</f>
        <v>0.007490740741</v>
      </c>
    </row>
    <row r="12">
      <c r="A12" s="22" t="s">
        <v>12</v>
      </c>
      <c r="B12" s="24">
        <f>Experimentos_RL!H25</f>
        <v>0.935</v>
      </c>
      <c r="C12" s="25">
        <f>Experimentos_RL!I25</f>
        <v>0.04090740741</v>
      </c>
      <c r="E12" s="22" t="s">
        <v>12</v>
      </c>
      <c r="F12" s="21">
        <f>Experimentos_RB!H24</f>
        <v>0.929</v>
      </c>
      <c r="G12" s="22">
        <f>Experimentos_RB!I24</f>
        <v>0.012375</v>
      </c>
    </row>
    <row r="13">
      <c r="A13" s="22" t="s">
        <v>11</v>
      </c>
      <c r="B13" s="24">
        <f>Experimentos_RL!H26</f>
        <v>0.741</v>
      </c>
      <c r="C13" s="25">
        <f>Experimentos_RL!I26</f>
        <v>0.015875</v>
      </c>
      <c r="E13" s="22" t="s">
        <v>11</v>
      </c>
      <c r="F13" s="21">
        <f>Experimentos_RB!H25</f>
        <v>0.689</v>
      </c>
      <c r="G13" s="22">
        <f>Experimentos_RB!I25</f>
        <v>0.004631944444</v>
      </c>
    </row>
  </sheetData>
  <mergeCells count="4">
    <mergeCell ref="A1:C1"/>
    <mergeCell ref="E1:G1"/>
    <mergeCell ref="A9:C9"/>
    <mergeCell ref="E9:G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5" max="5" width="18.75"/>
    <col customWidth="1" min="8" max="8" width="15.75"/>
  </cols>
  <sheetData>
    <row r="1">
      <c r="A1" s="5" t="s">
        <v>1</v>
      </c>
      <c r="B1" s="5" t="s">
        <v>2</v>
      </c>
      <c r="C1" s="36" t="s">
        <v>20</v>
      </c>
      <c r="D1" s="1" t="s">
        <v>21</v>
      </c>
      <c r="E1" s="37" t="s">
        <v>15</v>
      </c>
      <c r="G1" s="1" t="s">
        <v>16</v>
      </c>
      <c r="H1" s="3"/>
      <c r="I1" s="6"/>
      <c r="J1" s="5" t="s">
        <v>1</v>
      </c>
      <c r="K1" s="36" t="s">
        <v>20</v>
      </c>
      <c r="L1" s="5" t="s">
        <v>3</v>
      </c>
      <c r="M1" s="5" t="s">
        <v>6</v>
      </c>
      <c r="N1" s="5" t="s">
        <v>7</v>
      </c>
      <c r="O1" s="5" t="s">
        <v>8</v>
      </c>
      <c r="P1" s="5" t="s">
        <v>9</v>
      </c>
      <c r="R1" s="6"/>
      <c r="S1" s="38"/>
      <c r="T1" s="6"/>
      <c r="U1" s="6"/>
      <c r="V1" s="6"/>
      <c r="W1" s="6"/>
    </row>
    <row r="2">
      <c r="A2" s="7" t="s">
        <v>22</v>
      </c>
      <c r="B2" s="7" t="s">
        <v>10</v>
      </c>
      <c r="C2" s="39" t="s">
        <v>23</v>
      </c>
      <c r="D2" s="40">
        <f>ROUND(AVERAGE(E22:E26),3)</f>
        <v>0.605</v>
      </c>
      <c r="E2" s="41">
        <f>STDEV(E22:E26)</f>
        <v>0.01547472205</v>
      </c>
      <c r="G2" s="14" t="s">
        <v>2</v>
      </c>
      <c r="H2" s="16" t="s">
        <v>21</v>
      </c>
      <c r="J2" s="7" t="s">
        <v>22</v>
      </c>
      <c r="K2" s="42" t="s">
        <v>23</v>
      </c>
      <c r="L2" s="43">
        <v>0.0</v>
      </c>
      <c r="M2" s="8">
        <v>0.573264781491002</v>
      </c>
      <c r="N2" s="8">
        <v>0.460793804453049</v>
      </c>
      <c r="O2" s="8">
        <v>0.0</v>
      </c>
      <c r="P2" s="8">
        <v>0.0</v>
      </c>
      <c r="R2" s="27"/>
      <c r="S2" s="44"/>
      <c r="T2" s="45"/>
      <c r="U2" s="45"/>
      <c r="V2" s="45"/>
      <c r="W2" s="45"/>
    </row>
    <row r="3">
      <c r="A3" s="10"/>
      <c r="B3" s="10"/>
      <c r="C3" s="39" t="s">
        <v>24</v>
      </c>
      <c r="D3" s="40">
        <f>ROUND(AVERAGE(E27:E31),3)</f>
        <v>0.668</v>
      </c>
      <c r="E3" s="41">
        <f>STDEV(E27:E31)</f>
        <v>0.01007001921</v>
      </c>
      <c r="G3" s="20" t="s">
        <v>10</v>
      </c>
      <c r="H3" s="21">
        <f>Comparativa_RL_RB!B3</f>
        <v>0.785</v>
      </c>
      <c r="J3" s="10"/>
      <c r="K3" s="10"/>
      <c r="L3" s="43">
        <v>1.0</v>
      </c>
      <c r="M3" s="8">
        <v>0.556745182012848</v>
      </c>
      <c r="N3" s="8">
        <v>0.428256070640176</v>
      </c>
      <c r="O3" s="8">
        <v>0.0</v>
      </c>
      <c r="P3" s="8">
        <v>0.0</v>
      </c>
      <c r="R3" s="27"/>
      <c r="S3" s="44"/>
      <c r="T3" s="45"/>
      <c r="U3" s="45"/>
      <c r="V3" s="45"/>
      <c r="W3" s="45"/>
    </row>
    <row r="4">
      <c r="A4" s="11"/>
      <c r="B4" s="10"/>
      <c r="C4" s="39" t="s">
        <v>25</v>
      </c>
      <c r="D4" s="40">
        <f>ROUND(AVERAGE(E32:E36),3)</f>
        <v>0.566</v>
      </c>
      <c r="E4" s="41">
        <f>STDEV(E32:E36)</f>
        <v>0.003604252986</v>
      </c>
      <c r="G4" s="22" t="s">
        <v>12</v>
      </c>
      <c r="H4" s="21">
        <f>Comparativa_RL_RB!B4</f>
        <v>0.94</v>
      </c>
      <c r="J4" s="10"/>
      <c r="K4" s="10"/>
      <c r="L4" s="43">
        <v>2.0</v>
      </c>
      <c r="M4" s="8">
        <v>0.570833333333333</v>
      </c>
      <c r="N4" s="8">
        <v>0.424719101123595</v>
      </c>
      <c r="O4" s="8">
        <v>0.0</v>
      </c>
      <c r="P4" s="8">
        <v>0.0</v>
      </c>
      <c r="R4" s="27"/>
      <c r="S4" s="44"/>
      <c r="T4" s="45"/>
      <c r="U4" s="45"/>
      <c r="V4" s="45"/>
      <c r="W4" s="45"/>
    </row>
    <row r="5">
      <c r="A5" s="7" t="s">
        <v>26</v>
      </c>
      <c r="B5" s="10"/>
      <c r="C5" s="39" t="s">
        <v>27</v>
      </c>
      <c r="D5" s="40">
        <f>ROUND(AVERAGE(E37:E41),3)</f>
        <v>0.63</v>
      </c>
      <c r="E5" s="41">
        <f>STDEV(E37:E41)</f>
        <v>0.03271646053</v>
      </c>
      <c r="G5" s="22" t="s">
        <v>11</v>
      </c>
      <c r="H5" s="21">
        <f>Comparativa_RL_RB!B5</f>
        <v>0.712</v>
      </c>
      <c r="J5" s="10"/>
      <c r="K5" s="10"/>
      <c r="L5" s="43">
        <v>3.0</v>
      </c>
      <c r="M5" s="8">
        <v>0.572472594397076</v>
      </c>
      <c r="N5" s="8">
        <v>0.448857994041708</v>
      </c>
      <c r="O5" s="8">
        <v>0.0</v>
      </c>
      <c r="P5" s="8">
        <v>0.0</v>
      </c>
      <c r="R5" s="27"/>
      <c r="S5" s="44"/>
      <c r="T5" s="45"/>
      <c r="U5" s="45"/>
      <c r="V5" s="45"/>
      <c r="W5" s="45"/>
    </row>
    <row r="6">
      <c r="A6" s="10"/>
      <c r="B6" s="10"/>
      <c r="C6" s="39" t="s">
        <v>28</v>
      </c>
      <c r="D6" s="40">
        <f>ROUND(AVERAGE(E42:E46),3)</f>
        <v>0.751</v>
      </c>
      <c r="E6" s="41">
        <f>STDEV(E42:E46)</f>
        <v>0.003675226879</v>
      </c>
      <c r="G6" s="27"/>
      <c r="H6" s="44"/>
      <c r="J6" s="10"/>
      <c r="K6" s="11"/>
      <c r="L6" s="43">
        <v>4.0</v>
      </c>
      <c r="M6" s="8">
        <v>0.561038961038961</v>
      </c>
      <c r="N6" s="8">
        <v>0.455909943714821</v>
      </c>
      <c r="O6" s="8">
        <v>0.0</v>
      </c>
      <c r="P6" s="8">
        <v>0.0</v>
      </c>
      <c r="R6" s="27"/>
      <c r="S6" s="44"/>
      <c r="T6" s="45"/>
      <c r="U6" s="45"/>
      <c r="V6" s="45"/>
      <c r="W6" s="45"/>
    </row>
    <row r="7">
      <c r="A7" s="11"/>
      <c r="B7" s="11"/>
      <c r="C7" s="39" t="s">
        <v>29</v>
      </c>
      <c r="D7" s="40">
        <f>ROUND(AVERAGE(E47:E51),3)</f>
        <v>0.703</v>
      </c>
      <c r="E7" s="41">
        <f>STDEV(E47:E51)</f>
        <v>0.01170421229</v>
      </c>
      <c r="G7" s="27"/>
      <c r="H7" s="44"/>
      <c r="J7" s="10"/>
      <c r="K7" s="42" t="s">
        <v>24</v>
      </c>
      <c r="L7" s="43">
        <v>0.0</v>
      </c>
      <c r="M7" s="8">
        <v>0.554726368159203</v>
      </c>
      <c r="N7" s="8">
        <v>0.44888366627497</v>
      </c>
      <c r="O7" s="8">
        <v>0.387096774193548</v>
      </c>
      <c r="P7" s="8">
        <v>0.04</v>
      </c>
      <c r="R7" s="27"/>
      <c r="S7" s="44"/>
      <c r="T7" s="45"/>
      <c r="U7" s="45"/>
      <c r="V7" s="45"/>
      <c r="W7" s="45"/>
    </row>
    <row r="8">
      <c r="A8" s="7" t="s">
        <v>22</v>
      </c>
      <c r="B8" s="7" t="s">
        <v>12</v>
      </c>
      <c r="C8" s="39" t="s">
        <v>23</v>
      </c>
      <c r="D8" s="40">
        <f>ROUND(AVERAGE(E52:E56),3)</f>
        <v>0.915</v>
      </c>
      <c r="E8" s="41">
        <f>STDEV(E52:E56)</f>
        <v>0.003801299604</v>
      </c>
      <c r="H8" s="46"/>
      <c r="J8" s="10"/>
      <c r="K8" s="10"/>
      <c r="L8" s="43">
        <v>1.0</v>
      </c>
      <c r="M8" s="8">
        <v>0.524344569288389</v>
      </c>
      <c r="N8" s="8">
        <v>0.434579439252336</v>
      </c>
      <c r="O8" s="8">
        <v>0.423529411764705</v>
      </c>
      <c r="P8" s="8">
        <v>0.0778210116731517</v>
      </c>
    </row>
    <row r="9">
      <c r="A9" s="10"/>
      <c r="B9" s="10"/>
      <c r="C9" s="39" t="s">
        <v>24</v>
      </c>
      <c r="D9" s="40">
        <f>ROUND(AVERAGE(E57:E61),3)</f>
        <v>0.887</v>
      </c>
      <c r="E9" s="41">
        <f>STDEV(E57:E61)</f>
        <v>0.00155644491</v>
      </c>
      <c r="G9" s="1" t="s">
        <v>17</v>
      </c>
      <c r="H9" s="3"/>
      <c r="J9" s="10"/>
      <c r="K9" s="10"/>
      <c r="L9" s="43">
        <v>2.0</v>
      </c>
      <c r="M9" s="47">
        <v>0.533333333333333</v>
      </c>
      <c r="N9" s="48">
        <v>0.423634336677814</v>
      </c>
      <c r="O9" s="48">
        <v>0.389221556886227</v>
      </c>
      <c r="P9" s="48">
        <v>0.0244897959183673</v>
      </c>
    </row>
    <row r="10">
      <c r="A10" s="11"/>
      <c r="B10" s="10"/>
      <c r="C10" s="39" t="s">
        <v>25</v>
      </c>
      <c r="D10" s="40">
        <f>ROUND(AVERAGE(E62:E66),3)</f>
        <v>0.846</v>
      </c>
      <c r="E10" s="41">
        <f>STDEV(E62:E66)</f>
        <v>0.002824769302</v>
      </c>
      <c r="G10" s="14" t="s">
        <v>2</v>
      </c>
      <c r="H10" s="16" t="s">
        <v>21</v>
      </c>
      <c r="J10" s="10"/>
      <c r="K10" s="10"/>
      <c r="L10" s="43">
        <v>3.0</v>
      </c>
      <c r="M10" s="8">
        <v>0.538011695906432</v>
      </c>
      <c r="N10" s="8">
        <v>0.43348623853211</v>
      </c>
      <c r="O10" s="8">
        <v>0.352201257861635</v>
      </c>
      <c r="P10" s="8">
        <v>0.024390243902439</v>
      </c>
    </row>
    <row r="11">
      <c r="A11" s="7" t="s">
        <v>26</v>
      </c>
      <c r="B11" s="10"/>
      <c r="C11" s="39" t="s">
        <v>27</v>
      </c>
      <c r="D11" s="40">
        <f>ROUND(AVERAGE(E67:E71),3)</f>
        <v>0.935</v>
      </c>
      <c r="E11" s="41">
        <f>STDEV(E67:E71)</f>
        <v>0.003963493474</v>
      </c>
      <c r="G11" s="20" t="s">
        <v>10</v>
      </c>
      <c r="H11" s="21">
        <f>Comparativa_RL_RB!F3</f>
        <v>0.721</v>
      </c>
      <c r="J11" s="10"/>
      <c r="K11" s="11"/>
      <c r="L11" s="43">
        <v>4.0</v>
      </c>
      <c r="M11" s="8">
        <v>0.572490706319702</v>
      </c>
      <c r="N11" s="8">
        <v>0.425273390036452</v>
      </c>
      <c r="O11" s="8">
        <v>0.464285714285714</v>
      </c>
      <c r="P11" s="8">
        <v>0.0982456140350877</v>
      </c>
    </row>
    <row r="12">
      <c r="A12" s="10"/>
      <c r="B12" s="10"/>
      <c r="C12" s="39" t="s">
        <v>28</v>
      </c>
      <c r="D12" s="40">
        <f>ROUND(AVERAGE(E72:E76),3)</f>
        <v>0.922</v>
      </c>
      <c r="E12" s="41">
        <f>STDEV(E72:E76)</f>
        <v>0.002504307562</v>
      </c>
      <c r="G12" s="22" t="s">
        <v>12</v>
      </c>
      <c r="H12" s="21">
        <f>Comparativa_RL_RB!F4</f>
        <v>0.921</v>
      </c>
      <c r="J12" s="10"/>
      <c r="K12" s="42" t="s">
        <v>25</v>
      </c>
      <c r="L12" s="43">
        <v>0.0</v>
      </c>
      <c r="M12" s="8">
        <v>0.4847801578354</v>
      </c>
      <c r="N12" s="8">
        <v>0.314637482900136</v>
      </c>
      <c r="O12" s="8">
        <v>0.0347826086956521</v>
      </c>
      <c r="P12" s="8">
        <v>0.0</v>
      </c>
    </row>
    <row r="13">
      <c r="A13" s="11"/>
      <c r="B13" s="11"/>
      <c r="C13" s="39" t="s">
        <v>29</v>
      </c>
      <c r="D13" s="40">
        <f>ROUND(AVERAGE(E77:E81),3)</f>
        <v>0.91</v>
      </c>
      <c r="E13" s="41">
        <f>STDEV(E77:E81)</f>
        <v>0.002576563487</v>
      </c>
      <c r="G13" s="22" t="s">
        <v>11</v>
      </c>
      <c r="H13" s="21">
        <f>Comparativa_RL_RB!F5</f>
        <v>0.489</v>
      </c>
      <c r="J13" s="10"/>
      <c r="K13" s="10"/>
      <c r="L13" s="43">
        <v>1.0</v>
      </c>
      <c r="M13" s="8">
        <v>0.500645161290322</v>
      </c>
      <c r="N13" s="8">
        <v>0.366583541147132</v>
      </c>
      <c r="O13" s="8">
        <v>0.188235294117647</v>
      </c>
      <c r="P13" s="8">
        <v>0.0164609053497942</v>
      </c>
    </row>
    <row r="14">
      <c r="A14" s="7" t="s">
        <v>22</v>
      </c>
      <c r="B14" s="7" t="s">
        <v>11</v>
      </c>
      <c r="C14" s="39" t="s">
        <v>23</v>
      </c>
      <c r="D14" s="40">
        <f>ROUND(AVERAGE(E82:E86),3)</f>
        <v>0.311</v>
      </c>
      <c r="E14" s="41">
        <f>STDEV(E82:E86)</f>
        <v>0.006251686633</v>
      </c>
      <c r="H14" s="46"/>
      <c r="J14" s="10"/>
      <c r="K14" s="10"/>
      <c r="L14" s="43">
        <v>2.0</v>
      </c>
      <c r="M14" s="8">
        <v>0.459940652818991</v>
      </c>
      <c r="N14" s="8">
        <v>0.364928909952606</v>
      </c>
      <c r="O14" s="8">
        <v>0.0432900432900432</v>
      </c>
      <c r="P14" s="8">
        <v>0.0</v>
      </c>
    </row>
    <row r="15">
      <c r="A15" s="10"/>
      <c r="B15" s="10"/>
      <c r="C15" s="39" t="s">
        <v>24</v>
      </c>
      <c r="D15" s="40">
        <f>ROUND(AVERAGE(E87:E91),3)</f>
        <v>0.387</v>
      </c>
      <c r="E15" s="41">
        <f>STDEV(E87:E91)</f>
        <v>0.01730450501</v>
      </c>
      <c r="H15" s="46"/>
      <c r="J15" s="10"/>
      <c r="K15" s="10"/>
      <c r="L15" s="43">
        <v>3.0</v>
      </c>
      <c r="M15" s="8">
        <v>0.496240601503759</v>
      </c>
      <c r="N15" s="8">
        <v>0.353723404255319</v>
      </c>
      <c r="O15" s="8">
        <v>0.0344827586206896</v>
      </c>
      <c r="P15" s="8">
        <v>0.00840336134453781</v>
      </c>
    </row>
    <row r="16">
      <c r="A16" s="11"/>
      <c r="B16" s="10"/>
      <c r="C16" s="39" t="s">
        <v>25</v>
      </c>
      <c r="D16" s="40">
        <f>ROUND(AVERAGE(E92:E96),3)</f>
        <v>0.278</v>
      </c>
      <c r="E16" s="41">
        <f>STDEV(E92:E96)</f>
        <v>0.0237198674</v>
      </c>
      <c r="H16" s="46"/>
      <c r="J16" s="11"/>
      <c r="K16" s="11"/>
      <c r="L16" s="43">
        <v>4.0</v>
      </c>
      <c r="M16" s="8">
        <v>0.503978779840848</v>
      </c>
      <c r="N16" s="8">
        <v>0.375</v>
      </c>
      <c r="O16" s="8">
        <v>0.153225806451612</v>
      </c>
      <c r="P16" s="8">
        <v>0.00836820083682008</v>
      </c>
    </row>
    <row r="17">
      <c r="A17" s="7" t="s">
        <v>26</v>
      </c>
      <c r="B17" s="10"/>
      <c r="C17" s="39" t="s">
        <v>27</v>
      </c>
      <c r="D17" s="40">
        <f>ROUND(AVERAGE(E97:E101),3)</f>
        <v>0.303</v>
      </c>
      <c r="E17" s="41">
        <f>STDEV(E97:E101)</f>
        <v>0.02008361633</v>
      </c>
      <c r="H17" s="46"/>
      <c r="J17" s="7" t="s">
        <v>26</v>
      </c>
      <c r="K17" s="42" t="s">
        <v>27</v>
      </c>
      <c r="L17" s="43">
        <v>0.0</v>
      </c>
      <c r="M17" s="8">
        <v>0.486330935251798</v>
      </c>
      <c r="N17" s="8">
        <v>0.461538461538461</v>
      </c>
      <c r="O17" s="8">
        <v>0.0</v>
      </c>
      <c r="P17" s="8">
        <v>0.0</v>
      </c>
    </row>
    <row r="18">
      <c r="A18" s="10"/>
      <c r="B18" s="10"/>
      <c r="C18" s="39" t="s">
        <v>28</v>
      </c>
      <c r="D18" s="40">
        <f>ROUND(AVERAGE(E102:E106),3)</f>
        <v>0.579</v>
      </c>
      <c r="E18" s="41">
        <f>STDEV(E102:E106)</f>
        <v>0.03145742965</v>
      </c>
      <c r="H18" s="46"/>
      <c r="J18" s="10"/>
      <c r="K18" s="10"/>
      <c r="L18" s="43">
        <v>1.0</v>
      </c>
      <c r="M18" s="8">
        <v>0.426523297491039</v>
      </c>
      <c r="N18" s="8">
        <v>0.460577673692427</v>
      </c>
      <c r="O18" s="8">
        <v>0.0</v>
      </c>
      <c r="P18" s="8">
        <v>0.0</v>
      </c>
    </row>
    <row r="19">
      <c r="A19" s="11"/>
      <c r="B19" s="11"/>
      <c r="C19" s="39" t="s">
        <v>29</v>
      </c>
      <c r="D19" s="40">
        <f>ROUND(AVERAGE(E107:E111),3)</f>
        <v>0.492</v>
      </c>
      <c r="E19" s="41">
        <f>STDEV(E107:E111)</f>
        <v>0.01062788401</v>
      </c>
      <c r="H19" s="46"/>
      <c r="J19" s="10"/>
      <c r="K19" s="10"/>
      <c r="L19" s="43">
        <v>2.0</v>
      </c>
      <c r="M19" s="8">
        <v>0.555974842767295</v>
      </c>
      <c r="N19" s="8">
        <v>0.464354527938343</v>
      </c>
      <c r="O19" s="8">
        <v>0.0</v>
      </c>
      <c r="P19" s="8">
        <v>0.0</v>
      </c>
    </row>
    <row r="20">
      <c r="C20" s="46"/>
      <c r="H20" s="46"/>
      <c r="J20" s="10"/>
      <c r="K20" s="10"/>
      <c r="L20" s="43">
        <v>3.0</v>
      </c>
      <c r="M20" s="8">
        <v>0.569920844327176</v>
      </c>
      <c r="N20" s="8">
        <v>0.48609865470852</v>
      </c>
      <c r="O20" s="8">
        <v>0.0</v>
      </c>
      <c r="P20" s="8">
        <v>0.0</v>
      </c>
    </row>
    <row r="21">
      <c r="A21" s="5" t="s">
        <v>1</v>
      </c>
      <c r="B21" s="5" t="s">
        <v>2</v>
      </c>
      <c r="C21" s="36" t="s">
        <v>20</v>
      </c>
      <c r="D21" s="5" t="s">
        <v>3</v>
      </c>
      <c r="E21" s="5" t="s">
        <v>30</v>
      </c>
      <c r="H21" s="46"/>
      <c r="J21" s="10"/>
      <c r="K21" s="11"/>
      <c r="L21" s="43">
        <v>4.0</v>
      </c>
      <c r="M21" s="8">
        <v>0.526610644257703</v>
      </c>
      <c r="N21" s="8">
        <v>0.478969957081545</v>
      </c>
      <c r="O21" s="8">
        <v>0.0</v>
      </c>
      <c r="P21" s="8">
        <v>0.0</v>
      </c>
    </row>
    <row r="22">
      <c r="A22" s="7" t="s">
        <v>22</v>
      </c>
      <c r="B22" s="7" t="s">
        <v>10</v>
      </c>
      <c r="C22" s="42" t="s">
        <v>23</v>
      </c>
      <c r="D22" s="43">
        <v>0.0</v>
      </c>
      <c r="E22" s="49">
        <v>0.603343986966586</v>
      </c>
      <c r="H22" s="46"/>
      <c r="J22" s="10"/>
      <c r="K22" s="42" t="s">
        <v>28</v>
      </c>
      <c r="L22" s="43">
        <v>0.0</v>
      </c>
      <c r="M22" s="8">
        <v>0.798429319371727</v>
      </c>
      <c r="N22" s="8">
        <v>0.596306068601583</v>
      </c>
      <c r="O22" s="8">
        <v>0.559808612440191</v>
      </c>
      <c r="P22" s="8">
        <v>0.427272727272727</v>
      </c>
    </row>
    <row r="23">
      <c r="A23" s="10"/>
      <c r="B23" s="10"/>
      <c r="C23" s="10"/>
      <c r="D23" s="43">
        <v>1.0</v>
      </c>
      <c r="E23" s="43">
        <v>0.608376837303871</v>
      </c>
      <c r="H23" s="46"/>
      <c r="J23" s="10"/>
      <c r="K23" s="10"/>
      <c r="L23" s="43">
        <v>1.0</v>
      </c>
      <c r="M23" s="8">
        <v>0.652962515114873</v>
      </c>
      <c r="N23" s="8">
        <v>0.565989847715736</v>
      </c>
      <c r="O23" s="8">
        <v>0.523316062176165</v>
      </c>
      <c r="P23" s="8">
        <v>0.314540059347181</v>
      </c>
    </row>
    <row r="24">
      <c r="A24" s="10"/>
      <c r="B24" s="10"/>
      <c r="C24" s="10"/>
      <c r="D24" s="43">
        <v>2.0</v>
      </c>
      <c r="E24" s="43">
        <v>0.583320758745325</v>
      </c>
      <c r="H24" s="46"/>
      <c r="J24" s="10"/>
      <c r="K24" s="10"/>
      <c r="L24" s="43">
        <v>2.0</v>
      </c>
      <c r="M24" s="8">
        <v>0.692406692406692</v>
      </c>
      <c r="N24" s="8">
        <v>0.575757575757575</v>
      </c>
      <c r="O24" s="8">
        <v>0.556321839080459</v>
      </c>
      <c r="P24" s="8">
        <v>0.345205479452054</v>
      </c>
    </row>
    <row r="25">
      <c r="A25" s="10"/>
      <c r="B25" s="10"/>
      <c r="C25" s="10"/>
      <c r="D25" s="43">
        <v>3.0</v>
      </c>
      <c r="E25" s="43">
        <v>0.605271599563162</v>
      </c>
      <c r="H25" s="46"/>
      <c r="J25" s="10"/>
      <c r="K25" s="10"/>
      <c r="L25" s="43">
        <v>3.0</v>
      </c>
      <c r="M25" s="8">
        <v>0.725415070242656</v>
      </c>
      <c r="N25" s="8">
        <v>0.587301587301587</v>
      </c>
      <c r="O25" s="8">
        <v>0.570093457943925</v>
      </c>
      <c r="P25" s="8">
        <v>0.374670184696569</v>
      </c>
    </row>
    <row r="26">
      <c r="A26" s="10"/>
      <c r="B26" s="10"/>
      <c r="C26" s="11"/>
      <c r="D26" s="43">
        <v>4.0</v>
      </c>
      <c r="E26" s="43">
        <v>0.626783915556423</v>
      </c>
      <c r="H26" s="46"/>
      <c r="J26" s="10"/>
      <c r="K26" s="11"/>
      <c r="L26" s="43">
        <v>4.0</v>
      </c>
      <c r="M26" s="8">
        <v>0.749044585987261</v>
      </c>
      <c r="N26" s="8">
        <v>0.597204574332909</v>
      </c>
      <c r="O26" s="8">
        <v>0.562347188264058</v>
      </c>
      <c r="P26" s="8">
        <v>0.386597938144329</v>
      </c>
    </row>
    <row r="27">
      <c r="A27" s="10"/>
      <c r="B27" s="10"/>
      <c r="C27" s="42" t="s">
        <v>24</v>
      </c>
      <c r="D27" s="43">
        <v>0.0</v>
      </c>
      <c r="E27" s="49">
        <v>0.661181267472006</v>
      </c>
      <c r="H27" s="46"/>
      <c r="J27" s="10"/>
      <c r="K27" s="42" t="s">
        <v>29</v>
      </c>
      <c r="L27" s="43">
        <v>0.0</v>
      </c>
      <c r="M27" s="8">
        <v>0.622333751568381</v>
      </c>
      <c r="N27" s="8">
        <v>0.524005486968449</v>
      </c>
      <c r="O27" s="8">
        <v>0.518181818181818</v>
      </c>
      <c r="P27" s="8">
        <v>0.234636871508379</v>
      </c>
    </row>
    <row r="28">
      <c r="A28" s="10"/>
      <c r="B28" s="10"/>
      <c r="C28" s="10"/>
      <c r="D28" s="43">
        <v>1.0</v>
      </c>
      <c r="E28" s="43">
        <v>0.660458337176592</v>
      </c>
      <c r="H28" s="46"/>
      <c r="J28" s="10"/>
      <c r="K28" s="10"/>
      <c r="L28" s="43">
        <v>1.0</v>
      </c>
      <c r="M28" s="8">
        <v>0.650124069478908</v>
      </c>
      <c r="N28" s="8">
        <v>0.518195050946142</v>
      </c>
      <c r="O28" s="8">
        <v>0.501149425287356</v>
      </c>
      <c r="P28" s="8">
        <v>0.241573033707865</v>
      </c>
    </row>
    <row r="29">
      <c r="A29" s="10"/>
      <c r="B29" s="10"/>
      <c r="C29" s="10"/>
      <c r="D29" s="43">
        <v>2.0</v>
      </c>
      <c r="E29" s="43">
        <v>0.680206796286612</v>
      </c>
      <c r="H29" s="46"/>
      <c r="J29" s="10"/>
      <c r="K29" s="10"/>
      <c r="L29" s="43">
        <v>2.0</v>
      </c>
      <c r="M29" s="8">
        <v>0.616915422885572</v>
      </c>
      <c r="N29" s="8">
        <v>0.521379310344827</v>
      </c>
      <c r="O29" s="8">
        <v>0.540178571428571</v>
      </c>
      <c r="P29" s="8">
        <v>0.190163934426229</v>
      </c>
    </row>
    <row r="30">
      <c r="A30" s="10"/>
      <c r="B30" s="10"/>
      <c r="C30" s="10"/>
      <c r="D30" s="43">
        <v>3.0</v>
      </c>
      <c r="E30" s="43">
        <v>0.659149868112012</v>
      </c>
      <c r="H30" s="46"/>
      <c r="J30" s="10"/>
      <c r="K30" s="10"/>
      <c r="L30" s="43">
        <v>3.0</v>
      </c>
      <c r="M30" s="8">
        <v>0.60381861575179</v>
      </c>
      <c r="N30" s="8">
        <v>0.518413597733711</v>
      </c>
      <c r="O30" s="8">
        <v>0.507042253521126</v>
      </c>
      <c r="P30" s="8">
        <v>0.177914110429447</v>
      </c>
    </row>
    <row r="31">
      <c r="A31" s="10"/>
      <c r="B31" s="10"/>
      <c r="C31" s="11"/>
      <c r="D31" s="43">
        <v>4.0</v>
      </c>
      <c r="E31" s="43">
        <v>0.676715821913532</v>
      </c>
      <c r="H31" s="46"/>
      <c r="J31" s="11"/>
      <c r="K31" s="11"/>
      <c r="L31" s="43">
        <v>4.0</v>
      </c>
      <c r="M31" s="8">
        <v>0.63235294117647</v>
      </c>
      <c r="N31" s="8">
        <v>0.53625170998632</v>
      </c>
      <c r="O31" s="8">
        <v>0.538283062645011</v>
      </c>
      <c r="P31" s="8">
        <v>0.205438066465256</v>
      </c>
    </row>
    <row r="32">
      <c r="A32" s="10"/>
      <c r="B32" s="10"/>
      <c r="C32" s="42" t="s">
        <v>25</v>
      </c>
      <c r="D32" s="43">
        <v>0.0</v>
      </c>
      <c r="E32" s="49">
        <v>0.569339131563632</v>
      </c>
      <c r="H32" s="46"/>
    </row>
    <row r="33">
      <c r="A33" s="10"/>
      <c r="B33" s="10"/>
      <c r="C33" s="10"/>
      <c r="D33" s="43">
        <v>1.0</v>
      </c>
      <c r="E33" s="43">
        <v>0.564928989688254</v>
      </c>
      <c r="H33" s="46"/>
    </row>
    <row r="34">
      <c r="A34" s="10"/>
      <c r="B34" s="10"/>
      <c r="C34" s="10"/>
      <c r="D34" s="43">
        <v>2.0</v>
      </c>
      <c r="E34" s="43">
        <v>0.559752668127961</v>
      </c>
      <c r="H34" s="46"/>
    </row>
    <row r="35">
      <c r="A35" s="10"/>
      <c r="B35" s="10"/>
      <c r="C35" s="10"/>
      <c r="D35" s="43">
        <v>3.0</v>
      </c>
      <c r="E35" s="43">
        <v>0.566776949504396</v>
      </c>
      <c r="H35" s="46"/>
    </row>
    <row r="36">
      <c r="A36" s="11"/>
      <c r="B36" s="10"/>
      <c r="C36" s="11"/>
      <c r="D36" s="43">
        <v>4.0</v>
      </c>
      <c r="E36" s="43">
        <v>0.567000999552491</v>
      </c>
      <c r="H36" s="46"/>
    </row>
    <row r="37">
      <c r="A37" s="7" t="s">
        <v>26</v>
      </c>
      <c r="B37" s="10"/>
      <c r="C37" s="42" t="s">
        <v>27</v>
      </c>
      <c r="D37" s="43">
        <v>0.0</v>
      </c>
      <c r="E37" s="49">
        <v>0.597826922902114</v>
      </c>
      <c r="H37" s="46"/>
    </row>
    <row r="38">
      <c r="A38" s="10"/>
      <c r="B38" s="10"/>
      <c r="C38" s="10"/>
      <c r="D38" s="43">
        <v>1.0</v>
      </c>
      <c r="E38" s="43">
        <v>0.654868144703217</v>
      </c>
      <c r="H38" s="46"/>
    </row>
    <row r="39">
      <c r="A39" s="10"/>
      <c r="B39" s="10"/>
      <c r="C39" s="10"/>
      <c r="D39" s="43">
        <v>2.0</v>
      </c>
      <c r="E39" s="43">
        <v>0.674271521372734</v>
      </c>
      <c r="H39" s="46"/>
    </row>
    <row r="40">
      <c r="A40" s="10"/>
      <c r="B40" s="10"/>
      <c r="C40" s="10"/>
      <c r="D40" s="43">
        <v>3.0</v>
      </c>
      <c r="E40" s="43">
        <v>0.609888894021105</v>
      </c>
      <c r="H40" s="46"/>
    </row>
    <row r="41">
      <c r="A41" s="10"/>
      <c r="B41" s="10"/>
      <c r="C41" s="11"/>
      <c r="D41" s="43">
        <v>4.0</v>
      </c>
      <c r="E41" s="43">
        <v>0.613764595486219</v>
      </c>
      <c r="H41" s="46"/>
    </row>
    <row r="42">
      <c r="A42" s="10"/>
      <c r="B42" s="10"/>
      <c r="C42" s="42" t="s">
        <v>28</v>
      </c>
      <c r="D42" s="43">
        <v>0.0</v>
      </c>
      <c r="E42" s="49">
        <v>0.747753610212815</v>
      </c>
      <c r="H42" s="46"/>
    </row>
    <row r="43">
      <c r="A43" s="10"/>
      <c r="B43" s="10"/>
      <c r="C43" s="10"/>
      <c r="D43" s="43">
        <v>1.0</v>
      </c>
      <c r="E43" s="43">
        <v>0.750597249186967</v>
      </c>
      <c r="H43" s="46"/>
    </row>
    <row r="44">
      <c r="A44" s="10"/>
      <c r="B44" s="10"/>
      <c r="C44" s="10"/>
      <c r="D44" s="43">
        <v>2.0</v>
      </c>
      <c r="E44" s="43">
        <v>0.751825544757905</v>
      </c>
      <c r="H44" s="46"/>
    </row>
    <row r="45">
      <c r="A45" s="10"/>
      <c r="B45" s="10"/>
      <c r="C45" s="10"/>
      <c r="D45" s="43">
        <v>3.0</v>
      </c>
      <c r="E45" s="43">
        <v>0.75720015153171</v>
      </c>
      <c r="H45" s="46"/>
    </row>
    <row r="46">
      <c r="A46" s="10"/>
      <c r="B46" s="10"/>
      <c r="C46" s="11"/>
      <c r="D46" s="43">
        <v>4.0</v>
      </c>
      <c r="E46" s="43">
        <v>0.748874544149506</v>
      </c>
      <c r="H46" s="46"/>
    </row>
    <row r="47">
      <c r="A47" s="10"/>
      <c r="B47" s="10"/>
      <c r="C47" s="42" t="s">
        <v>29</v>
      </c>
      <c r="D47" s="43">
        <v>0.0</v>
      </c>
      <c r="E47" s="49">
        <v>0.690738525700807</v>
      </c>
      <c r="H47" s="46"/>
    </row>
    <row r="48">
      <c r="A48" s="10"/>
      <c r="B48" s="10"/>
      <c r="C48" s="10"/>
      <c r="D48" s="43">
        <v>1.0</v>
      </c>
      <c r="E48" s="43">
        <v>0.703620237187964</v>
      </c>
      <c r="H48" s="46"/>
    </row>
    <row r="49">
      <c r="A49" s="10"/>
      <c r="B49" s="10"/>
      <c r="C49" s="10"/>
      <c r="D49" s="43">
        <v>2.0</v>
      </c>
      <c r="E49" s="43">
        <v>0.711787231814827</v>
      </c>
      <c r="H49" s="46"/>
    </row>
    <row r="50">
      <c r="A50" s="10"/>
      <c r="B50" s="10"/>
      <c r="C50" s="10"/>
      <c r="D50" s="43">
        <v>3.0</v>
      </c>
      <c r="E50" s="43">
        <v>0.693287182955121</v>
      </c>
      <c r="H50" s="46"/>
    </row>
    <row r="51">
      <c r="A51" s="11"/>
      <c r="B51" s="11"/>
      <c r="C51" s="11"/>
      <c r="D51" s="43">
        <v>4.0</v>
      </c>
      <c r="E51" s="43">
        <v>0.718063818768098</v>
      </c>
      <c r="H51" s="46"/>
    </row>
    <row r="52">
      <c r="A52" s="7" t="s">
        <v>22</v>
      </c>
      <c r="B52" s="7" t="s">
        <v>12</v>
      </c>
      <c r="C52" s="42" t="s">
        <v>23</v>
      </c>
      <c r="D52" s="43">
        <v>0.0</v>
      </c>
      <c r="E52" s="50">
        <v>0.915760040104323</v>
      </c>
      <c r="H52" s="46"/>
    </row>
    <row r="53">
      <c r="A53" s="10"/>
      <c r="B53" s="10"/>
      <c r="C53" s="10"/>
      <c r="D53" s="43">
        <v>1.0</v>
      </c>
      <c r="E53" s="43">
        <v>0.919273647648494</v>
      </c>
      <c r="H53" s="46"/>
    </row>
    <row r="54">
      <c r="A54" s="10"/>
      <c r="B54" s="10"/>
      <c r="C54" s="10"/>
      <c r="D54" s="43">
        <v>2.0</v>
      </c>
      <c r="E54" s="43">
        <v>0.909353253521026</v>
      </c>
      <c r="H54" s="46"/>
    </row>
    <row r="55">
      <c r="A55" s="10"/>
      <c r="B55" s="10"/>
      <c r="C55" s="10"/>
      <c r="D55" s="43">
        <v>3.0</v>
      </c>
      <c r="E55" s="43">
        <v>0.914242692271137</v>
      </c>
      <c r="H55" s="46"/>
    </row>
    <row r="56">
      <c r="A56" s="10"/>
      <c r="B56" s="10"/>
      <c r="C56" s="11"/>
      <c r="D56" s="43">
        <v>4.0</v>
      </c>
      <c r="E56" s="43">
        <v>0.917608680312467</v>
      </c>
      <c r="H56" s="46"/>
    </row>
    <row r="57">
      <c r="A57" s="10"/>
      <c r="B57" s="10"/>
      <c r="C57" s="42" t="s">
        <v>24</v>
      </c>
      <c r="D57" s="43">
        <v>0.0</v>
      </c>
      <c r="E57" s="50">
        <v>0.886351478713532</v>
      </c>
      <c r="H57" s="46"/>
    </row>
    <row r="58">
      <c r="A58" s="10"/>
      <c r="B58" s="10"/>
      <c r="C58" s="10"/>
      <c r="D58" s="43">
        <v>1.0</v>
      </c>
      <c r="E58" s="43">
        <v>0.890109322052705</v>
      </c>
      <c r="H58" s="46"/>
    </row>
    <row r="59">
      <c r="A59" s="10"/>
      <c r="B59" s="10"/>
      <c r="C59" s="10"/>
      <c r="D59" s="43">
        <v>2.0</v>
      </c>
      <c r="E59" s="43">
        <v>0.887211860823857</v>
      </c>
      <c r="H59" s="46"/>
    </row>
    <row r="60">
      <c r="A60" s="10"/>
      <c r="B60" s="10"/>
      <c r="C60" s="10"/>
      <c r="D60" s="43">
        <v>3.0</v>
      </c>
      <c r="E60" s="43">
        <v>0.886562366574479</v>
      </c>
      <c r="H60" s="46"/>
    </row>
    <row r="61">
      <c r="A61" s="10"/>
      <c r="B61" s="10"/>
      <c r="C61" s="11"/>
      <c r="D61" s="43">
        <v>4.0</v>
      </c>
      <c r="E61" s="43">
        <v>0.886682651135349</v>
      </c>
      <c r="H61" s="46"/>
    </row>
    <row r="62">
      <c r="A62" s="10"/>
      <c r="B62" s="10"/>
      <c r="C62" s="42" t="s">
        <v>25</v>
      </c>
      <c r="D62" s="43">
        <v>0.0</v>
      </c>
      <c r="E62" s="50">
        <v>0.844485612192386</v>
      </c>
      <c r="H62" s="46"/>
    </row>
    <row r="63">
      <c r="A63" s="10"/>
      <c r="B63" s="10"/>
      <c r="C63" s="10"/>
      <c r="D63" s="43">
        <v>1.0</v>
      </c>
      <c r="E63" s="43">
        <v>0.849648448501244</v>
      </c>
      <c r="H63" s="46"/>
    </row>
    <row r="64">
      <c r="A64" s="10"/>
      <c r="B64" s="10"/>
      <c r="C64" s="10"/>
      <c r="D64" s="43">
        <v>2.0</v>
      </c>
      <c r="E64" s="43">
        <v>0.846634862368255</v>
      </c>
      <c r="H64" s="46"/>
    </row>
    <row r="65">
      <c r="A65" s="10"/>
      <c r="B65" s="10"/>
      <c r="C65" s="10"/>
      <c r="D65" s="43">
        <v>3.0</v>
      </c>
      <c r="E65" s="43">
        <v>0.842323719202242</v>
      </c>
      <c r="H65" s="46"/>
    </row>
    <row r="66">
      <c r="A66" s="11"/>
      <c r="B66" s="10"/>
      <c r="C66" s="11"/>
      <c r="D66" s="43">
        <v>4.0</v>
      </c>
      <c r="E66" s="43">
        <v>0.847576100290796</v>
      </c>
      <c r="H66" s="46"/>
    </row>
    <row r="67">
      <c r="A67" s="7" t="s">
        <v>26</v>
      </c>
      <c r="B67" s="10"/>
      <c r="C67" s="42" t="s">
        <v>27</v>
      </c>
      <c r="D67" s="43">
        <v>0.0</v>
      </c>
      <c r="E67" s="50">
        <v>0.932055191479359</v>
      </c>
      <c r="H67" s="46"/>
    </row>
    <row r="68">
      <c r="A68" s="10"/>
      <c r="B68" s="10"/>
      <c r="C68" s="10"/>
      <c r="D68" s="43">
        <v>1.0</v>
      </c>
      <c r="E68" s="43">
        <v>0.937194865555123</v>
      </c>
      <c r="H68" s="46"/>
    </row>
    <row r="69">
      <c r="A69" s="10"/>
      <c r="B69" s="10"/>
      <c r="C69" s="10"/>
      <c r="D69" s="43">
        <v>2.0</v>
      </c>
      <c r="E69" s="43">
        <v>0.936973188686864</v>
      </c>
      <c r="H69" s="46"/>
    </row>
    <row r="70">
      <c r="A70" s="10"/>
      <c r="B70" s="10"/>
      <c r="C70" s="10"/>
      <c r="D70" s="43">
        <v>3.0</v>
      </c>
      <c r="E70" s="43">
        <v>0.938288448817374</v>
      </c>
      <c r="H70" s="46"/>
    </row>
    <row r="71">
      <c r="A71" s="10"/>
      <c r="B71" s="10"/>
      <c r="C71" s="11"/>
      <c r="D71" s="43">
        <v>4.0</v>
      </c>
      <c r="E71" s="43">
        <v>0.929080826029929</v>
      </c>
      <c r="H71" s="46"/>
    </row>
    <row r="72">
      <c r="A72" s="10"/>
      <c r="B72" s="10"/>
      <c r="C72" s="42" t="s">
        <v>28</v>
      </c>
      <c r="D72" s="43">
        <v>0.0</v>
      </c>
      <c r="E72" s="50">
        <v>0.92227017478413</v>
      </c>
      <c r="H72" s="46"/>
    </row>
    <row r="73">
      <c r="A73" s="10"/>
      <c r="B73" s="10"/>
      <c r="C73" s="10"/>
      <c r="D73" s="43">
        <v>1.0</v>
      </c>
      <c r="E73" s="43">
        <v>0.925284847665891</v>
      </c>
      <c r="H73" s="46"/>
    </row>
    <row r="74">
      <c r="A74" s="10"/>
      <c r="B74" s="10"/>
      <c r="C74" s="10"/>
      <c r="D74" s="43">
        <v>2.0</v>
      </c>
      <c r="E74" s="43">
        <v>0.919629802066326</v>
      </c>
      <c r="H74" s="46"/>
    </row>
    <row r="75">
      <c r="A75" s="10"/>
      <c r="B75" s="10"/>
      <c r="C75" s="10"/>
      <c r="D75" s="43">
        <v>3.0</v>
      </c>
      <c r="E75" s="43">
        <v>0.921585838866601</v>
      </c>
      <c r="H75" s="46"/>
    </row>
    <row r="76">
      <c r="A76" s="10"/>
      <c r="B76" s="10"/>
      <c r="C76" s="11"/>
      <c r="D76" s="43">
        <v>4.0</v>
      </c>
      <c r="E76" s="43">
        <v>0.918917356760595</v>
      </c>
      <c r="H76" s="46"/>
    </row>
    <row r="77">
      <c r="A77" s="10"/>
      <c r="B77" s="10"/>
      <c r="C77" s="42" t="s">
        <v>29</v>
      </c>
      <c r="D77" s="43">
        <v>0.0</v>
      </c>
      <c r="E77" s="50">
        <v>0.906138424281075</v>
      </c>
      <c r="H77" s="46"/>
    </row>
    <row r="78">
      <c r="A78" s="10"/>
      <c r="B78" s="10"/>
      <c r="C78" s="10"/>
      <c r="D78" s="43">
        <v>1.0</v>
      </c>
      <c r="E78" s="43">
        <v>0.908125836611316</v>
      </c>
      <c r="H78" s="46"/>
    </row>
    <row r="79">
      <c r="A79" s="10"/>
      <c r="B79" s="10"/>
      <c r="C79" s="10"/>
      <c r="D79" s="43">
        <v>2.0</v>
      </c>
      <c r="E79" s="43">
        <v>0.910810340567789</v>
      </c>
      <c r="H79" s="46"/>
    </row>
    <row r="80">
      <c r="A80" s="10"/>
      <c r="B80" s="10"/>
      <c r="C80" s="10"/>
      <c r="D80" s="43">
        <v>3.0</v>
      </c>
      <c r="E80" s="43">
        <v>0.912601118266267</v>
      </c>
      <c r="H80" s="46"/>
    </row>
    <row r="81">
      <c r="A81" s="11"/>
      <c r="B81" s="11"/>
      <c r="C81" s="11"/>
      <c r="D81" s="43">
        <v>4.0</v>
      </c>
      <c r="E81" s="43">
        <v>0.911023051108354</v>
      </c>
      <c r="H81" s="46"/>
    </row>
    <row r="82">
      <c r="A82" s="7" t="s">
        <v>22</v>
      </c>
      <c r="B82" s="7" t="s">
        <v>31</v>
      </c>
      <c r="C82" s="42" t="s">
        <v>23</v>
      </c>
      <c r="D82" s="43">
        <v>0.0</v>
      </c>
      <c r="E82" s="51">
        <f>((Datasets!$H$2/Datasets!$N$2)*M2)+((Datasets!$I$2/Datasets!$N$2)*N2)+((Datasets!$J$2/Datasets!$N$2)*O2)+((Datasets!$L$2/Datasets!$N$2)*P2)</f>
        <v>0.3184001288</v>
      </c>
      <c r="H82" s="46"/>
    </row>
    <row r="83">
      <c r="A83" s="10"/>
      <c r="B83" s="10"/>
      <c r="C83" s="10"/>
      <c r="D83" s="43">
        <v>1.0</v>
      </c>
      <c r="E83" s="51">
        <f>((Datasets!$H$2/Datasets!$N$2)*M3)+((Datasets!$I$2/Datasets!$N$2)*N3)+((Datasets!$J$2/Datasets!$N$2)*O3)+((Datasets!$L$2/Datasets!$N$2)*P3)</f>
        <v>0.3030991545</v>
      </c>
      <c r="H83" s="46"/>
    </row>
    <row r="84">
      <c r="A84" s="10"/>
      <c r="B84" s="10"/>
      <c r="C84" s="10"/>
      <c r="D84" s="43">
        <v>2.0</v>
      </c>
      <c r="E84" s="51">
        <f>((Datasets!$H$2/Datasets!$N$2)*M4)+((Datasets!$I$2/Datasets!$N$2)*N4)+((Datasets!$J$2/Datasets!$N$2)*O4)+((Datasets!$L$2/Datasets!$N$2)*P4)</f>
        <v>0.306197083</v>
      </c>
      <c r="H84" s="46"/>
    </row>
    <row r="85">
      <c r="A85" s="10"/>
      <c r="B85" s="10"/>
      <c r="C85" s="10"/>
      <c r="D85" s="43">
        <v>3.0</v>
      </c>
      <c r="E85" s="51">
        <f>((Datasets!$H$2/Datasets!$N$2)*M5)+((Datasets!$I$2/Datasets!$N$2)*N5)+((Datasets!$J$2/Datasets!$N$2)*O5)+((Datasets!$L$2/Datasets!$N$2)*P5)</f>
        <v>0.3143662679</v>
      </c>
      <c r="H85" s="46"/>
    </row>
    <row r="86">
      <c r="A86" s="10"/>
      <c r="B86" s="10"/>
      <c r="C86" s="11"/>
      <c r="D86" s="43">
        <v>4.0</v>
      </c>
      <c r="E86" s="51">
        <f>((Datasets!$H$2/Datasets!$N$2)*M6)+((Datasets!$I$2/Datasets!$N$2)*N6)+((Datasets!$J$2/Datasets!$N$2)*O6)+((Datasets!$L$2/Datasets!$N$2)*P6)</f>
        <v>0.3131820354</v>
      </c>
      <c r="H86" s="46"/>
    </row>
    <row r="87">
      <c r="A87" s="10"/>
      <c r="B87" s="10"/>
      <c r="C87" s="42" t="s">
        <v>24</v>
      </c>
      <c r="D87" s="43">
        <v>0.0</v>
      </c>
      <c r="E87" s="51">
        <f>((Datasets!$H$2/Datasets!$N$2)*M7)+((Datasets!$I$2/Datasets!$N$2)*N7)+((Datasets!$J$2/Datasets!$N$2)*O7)+((Datasets!$L$2/Datasets!$N$2)*P7)</f>
        <v>0.389079709</v>
      </c>
      <c r="H87" s="46"/>
    </row>
    <row r="88">
      <c r="A88" s="10"/>
      <c r="B88" s="10"/>
      <c r="C88" s="10"/>
      <c r="D88" s="43">
        <v>1.0</v>
      </c>
      <c r="E88" s="51">
        <f>((Datasets!$H$2/Datasets!$N$2)*M8)+((Datasets!$I$2/Datasets!$N$2)*N8)+((Datasets!$J$2/Datasets!$N$2)*O8)+((Datasets!$L$2/Datasets!$N$2)*P8)</f>
        <v>0.3896185818</v>
      </c>
      <c r="H88" s="46"/>
    </row>
    <row r="89">
      <c r="A89" s="10"/>
      <c r="B89" s="10"/>
      <c r="C89" s="10"/>
      <c r="D89" s="43">
        <v>2.0</v>
      </c>
      <c r="E89" s="51">
        <f>((Datasets!$H$2/Datasets!$N$2)*M9)+((Datasets!$I$2/Datasets!$N$2)*N9)+((Datasets!$J$2/Datasets!$N$2)*O9)+((Datasets!$L$2/Datasets!$N$2)*P9)</f>
        <v>0.3719975415</v>
      </c>
      <c r="H89" s="46"/>
    </row>
    <row r="90">
      <c r="A90" s="10"/>
      <c r="B90" s="10"/>
      <c r="C90" s="10"/>
      <c r="D90" s="43">
        <v>3.0</v>
      </c>
      <c r="E90" s="51">
        <f>((Datasets!$H$2/Datasets!$N$2)*M10)+((Datasets!$I$2/Datasets!$N$2)*N10)+((Datasets!$J$2/Datasets!$N$2)*O10)+((Datasets!$L$2/Datasets!$N$2)*P10)</f>
        <v>0.3696092779</v>
      </c>
      <c r="H90" s="46"/>
    </row>
    <row r="91">
      <c r="A91" s="10"/>
      <c r="B91" s="10"/>
      <c r="C91" s="11"/>
      <c r="D91" s="43">
        <v>4.0</v>
      </c>
      <c r="E91" s="51">
        <f>((Datasets!$H$2/Datasets!$N$2)*M11)+((Datasets!$I$2/Datasets!$N$2)*N11)+((Datasets!$J$2/Datasets!$N$2)*O11)+((Datasets!$L$2/Datasets!$N$2)*P11)</f>
        <v>0.4126884334</v>
      </c>
      <c r="H91" s="46"/>
    </row>
    <row r="92">
      <c r="A92" s="10"/>
      <c r="B92" s="10"/>
      <c r="C92" s="42" t="s">
        <v>25</v>
      </c>
      <c r="D92" s="43">
        <v>0.0</v>
      </c>
      <c r="E92" s="51">
        <f>((Datasets!$H$2/Datasets!$N$2)*M12)+((Datasets!$I$2/Datasets!$N$2)*N12)+((Datasets!$J$2/Datasets!$N$2)*O12)+((Datasets!$L$2/Datasets!$N$2)*P12)</f>
        <v>0.2518765026</v>
      </c>
      <c r="H92" s="46"/>
    </row>
    <row r="93">
      <c r="A93" s="10"/>
      <c r="B93" s="10"/>
      <c r="C93" s="10"/>
      <c r="D93" s="43">
        <v>1.0</v>
      </c>
      <c r="E93" s="51">
        <f>((Datasets!$H$2/Datasets!$N$2)*M13)+((Datasets!$I$2/Datasets!$N$2)*N13)+((Datasets!$J$2/Datasets!$N$2)*O13)+((Datasets!$L$2/Datasets!$N$2)*P13)</f>
        <v>0.3049959945</v>
      </c>
      <c r="H93" s="46"/>
    </row>
    <row r="94">
      <c r="A94" s="10"/>
      <c r="B94" s="10"/>
      <c r="C94" s="10"/>
      <c r="D94" s="43">
        <v>2.0</v>
      </c>
      <c r="E94" s="51">
        <f>((Datasets!$H$2/Datasets!$N$2)*M14)+((Datasets!$I$2/Datasets!$N$2)*N14)+((Datasets!$J$2/Datasets!$N$2)*O14)+((Datasets!$L$2/Datasets!$N$2)*P14)</f>
        <v>0.2620136955</v>
      </c>
      <c r="H94" s="46"/>
    </row>
    <row r="95">
      <c r="A95" s="10"/>
      <c r="B95" s="10"/>
      <c r="C95" s="10"/>
      <c r="D95" s="43">
        <v>3.0</v>
      </c>
      <c r="E95" s="51">
        <f>((Datasets!$H$2/Datasets!$N$2)*M15)+((Datasets!$I$2/Datasets!$N$2)*N15)+((Datasets!$J$2/Datasets!$N$2)*O15)+((Datasets!$L$2/Datasets!$N$2)*P15)</f>
        <v>0.2693321272</v>
      </c>
      <c r="H95" s="46"/>
    </row>
    <row r="96">
      <c r="A96" s="11"/>
      <c r="B96" s="10"/>
      <c r="C96" s="11"/>
      <c r="D96" s="43">
        <v>4.0</v>
      </c>
      <c r="E96" s="51">
        <f>((Datasets!$H$2/Datasets!$N$2)*M16)+((Datasets!$I$2/Datasets!$N$2)*N16)+((Datasets!$J$2/Datasets!$N$2)*O16)+((Datasets!$L$2/Datasets!$N$2)*P16)</f>
        <v>0.3005590912</v>
      </c>
      <c r="H96" s="46"/>
    </row>
    <row r="97">
      <c r="A97" s="7" t="s">
        <v>26</v>
      </c>
      <c r="B97" s="10"/>
      <c r="C97" s="42" t="s">
        <v>27</v>
      </c>
      <c r="D97" s="43">
        <v>0.0</v>
      </c>
      <c r="E97" s="51">
        <f>((Datasets!$H$2/Datasets!$N$2)*M17)+((Datasets!$I$2/Datasets!$N$2)*N17)+((Datasets!$J$2/Datasets!$N$2)*O17)+((Datasets!$L$2/Datasets!$N$2)*P17)</f>
        <v>0.292578542</v>
      </c>
      <c r="H97" s="46"/>
    </row>
    <row r="98">
      <c r="A98" s="10"/>
      <c r="B98" s="10"/>
      <c r="C98" s="10"/>
      <c r="D98" s="43">
        <v>1.0</v>
      </c>
      <c r="E98" s="51">
        <f>((Datasets!$H$2/Datasets!$N$2)*M18)+((Datasets!$I$2/Datasets!$N$2)*N18)+((Datasets!$J$2/Datasets!$N$2)*O18)+((Datasets!$L$2/Datasets!$N$2)*P18)</f>
        <v>0.274345594</v>
      </c>
      <c r="H98" s="46"/>
    </row>
    <row r="99">
      <c r="A99" s="10"/>
      <c r="B99" s="10"/>
      <c r="C99" s="10"/>
      <c r="D99" s="43">
        <v>2.0</v>
      </c>
      <c r="E99" s="51">
        <f>((Datasets!$H$2/Datasets!$N$2)*M19)+((Datasets!$I$2/Datasets!$N$2)*N19)+((Datasets!$J$2/Datasets!$N$2)*O19)+((Datasets!$L$2/Datasets!$N$2)*P19)</f>
        <v>0.3143500192</v>
      </c>
      <c r="H99" s="46"/>
    </row>
    <row r="100">
      <c r="A100" s="10"/>
      <c r="B100" s="10"/>
      <c r="C100" s="10"/>
      <c r="D100" s="43">
        <v>3.0</v>
      </c>
      <c r="E100" s="51">
        <f>((Datasets!$H$2/Datasets!$N$2)*M20)+((Datasets!$I$2/Datasets!$N$2)*N20)+((Datasets!$J$2/Datasets!$N$2)*O20)+((Datasets!$L$2/Datasets!$N$2)*P20)</f>
        <v>0.325446453</v>
      </c>
      <c r="H100" s="46"/>
    </row>
    <row r="101">
      <c r="A101" s="10"/>
      <c r="B101" s="10"/>
      <c r="C101" s="11"/>
      <c r="D101" s="43">
        <v>4.0</v>
      </c>
      <c r="E101" s="51">
        <f>((Datasets!$H$2/Datasets!$N$2)*M21)+((Datasets!$I$2/Datasets!$N$2)*N21)+((Datasets!$J$2/Datasets!$N$2)*O21)+((Datasets!$L$2/Datasets!$N$2)*P21)</f>
        <v>0.3101967989</v>
      </c>
      <c r="H101" s="46"/>
    </row>
    <row r="102">
      <c r="A102" s="10"/>
      <c r="B102" s="10"/>
      <c r="C102" s="42" t="s">
        <v>28</v>
      </c>
      <c r="D102" s="43">
        <v>0.0</v>
      </c>
      <c r="E102" s="51">
        <f>((Datasets!$H$2/Datasets!$N$2)*M22)+((Datasets!$I$2/Datasets!$N$2)*N22)+((Datasets!$J$2/Datasets!$N$2)*O22)+((Datasets!$L$2/Datasets!$N$2)*P22)</f>
        <v>0.6170105689</v>
      </c>
      <c r="H102" s="46"/>
    </row>
    <row r="103">
      <c r="A103" s="10"/>
      <c r="B103" s="10"/>
      <c r="C103" s="10"/>
      <c r="D103" s="43">
        <v>1.0</v>
      </c>
      <c r="E103" s="51">
        <f>((Datasets!$H$2/Datasets!$N$2)*M23)+((Datasets!$I$2/Datasets!$N$2)*N23)+((Datasets!$J$2/Datasets!$N$2)*O23)+((Datasets!$L$2/Datasets!$N$2)*P23)</f>
        <v>0.534899533</v>
      </c>
      <c r="H103" s="46"/>
    </row>
    <row r="104">
      <c r="A104" s="10"/>
      <c r="B104" s="10"/>
      <c r="C104" s="10"/>
      <c r="D104" s="43">
        <v>2.0</v>
      </c>
      <c r="E104" s="51">
        <f>((Datasets!$H$2/Datasets!$N$2)*M24)+((Datasets!$I$2/Datasets!$N$2)*N24)+((Datasets!$J$2/Datasets!$N$2)*O24)+((Datasets!$L$2/Datasets!$N$2)*P24)</f>
        <v>0.5619859974</v>
      </c>
      <c r="H104" s="46"/>
    </row>
    <row r="105">
      <c r="A105" s="10"/>
      <c r="B105" s="10"/>
      <c r="C105" s="10"/>
      <c r="D105" s="43">
        <v>3.0</v>
      </c>
      <c r="E105" s="51">
        <f>((Datasets!$H$2/Datasets!$N$2)*M25)+((Datasets!$I$2/Datasets!$N$2)*N25)+((Datasets!$J$2/Datasets!$N$2)*O25)+((Datasets!$L$2/Datasets!$N$2)*P25)</f>
        <v>0.583885978</v>
      </c>
      <c r="H105" s="46"/>
    </row>
    <row r="106">
      <c r="A106" s="10"/>
      <c r="B106" s="10"/>
      <c r="C106" s="11"/>
      <c r="D106" s="43">
        <v>4.0</v>
      </c>
      <c r="E106" s="51">
        <f>((Datasets!$H$2/Datasets!$N$2)*M26)+((Datasets!$I$2/Datasets!$N$2)*N26)+((Datasets!$J$2/Datasets!$N$2)*O26)+((Datasets!$L$2/Datasets!$N$2)*P26)</f>
        <v>0.5950078967</v>
      </c>
      <c r="H106" s="46"/>
    </row>
    <row r="107">
      <c r="A107" s="10"/>
      <c r="B107" s="10"/>
      <c r="C107" s="42" t="s">
        <v>29</v>
      </c>
      <c r="D107" s="43">
        <v>0.0</v>
      </c>
      <c r="E107" s="51">
        <f>((Datasets!$H$2/Datasets!$N$2)*M27)+((Datasets!$I$2/Datasets!$N$2)*N27)+((Datasets!$J$2/Datasets!$N$2)*O27)+((Datasets!$L$2/Datasets!$N$2)*P27)</f>
        <v>0.4957723886</v>
      </c>
      <c r="H107" s="46"/>
    </row>
    <row r="108">
      <c r="A108" s="10"/>
      <c r="B108" s="10"/>
      <c r="C108" s="10"/>
      <c r="D108" s="43">
        <v>1.0</v>
      </c>
      <c r="E108" s="51">
        <f>((Datasets!$H$2/Datasets!$N$2)*M28)+((Datasets!$I$2/Datasets!$N$2)*N28)+((Datasets!$J$2/Datasets!$N$2)*O28)+((Datasets!$L$2/Datasets!$N$2)*P28)</f>
        <v>0.5004348948</v>
      </c>
      <c r="H108" s="46"/>
    </row>
    <row r="109">
      <c r="A109" s="10"/>
      <c r="B109" s="10"/>
      <c r="C109" s="10"/>
      <c r="D109" s="43">
        <v>2.0</v>
      </c>
      <c r="E109" s="51">
        <f>((Datasets!$H$2/Datasets!$N$2)*M29)+((Datasets!$I$2/Datasets!$N$2)*N29)+((Datasets!$J$2/Datasets!$N$2)*O29)+((Datasets!$L$2/Datasets!$N$2)*P29)</f>
        <v>0.4887135499</v>
      </c>
      <c r="H109" s="46"/>
    </row>
    <row r="110">
      <c r="A110" s="10"/>
      <c r="B110" s="10"/>
      <c r="C110" s="10"/>
      <c r="D110" s="43">
        <v>3.0</v>
      </c>
      <c r="E110" s="51">
        <f>((Datasets!$H$2/Datasets!$N$2)*M30)+((Datasets!$I$2/Datasets!$N$2)*N30)+((Datasets!$J$2/Datasets!$N$2)*O30)+((Datasets!$L$2/Datasets!$N$2)*P30)</f>
        <v>0.4752672579</v>
      </c>
      <c r="H110" s="46"/>
    </row>
    <row r="111">
      <c r="A111" s="11"/>
      <c r="B111" s="11"/>
      <c r="C111" s="11"/>
      <c r="D111" s="43">
        <v>4.0</v>
      </c>
      <c r="E111" s="51">
        <f>((Datasets!$H$2/Datasets!$N$2)*M31)+((Datasets!$I$2/Datasets!$N$2)*N31)+((Datasets!$J$2/Datasets!$N$2)*O31)+((Datasets!$L$2/Datasets!$N$2)*P31)</f>
        <v>0.5007065476</v>
      </c>
      <c r="H111" s="46"/>
    </row>
    <row r="112">
      <c r="C112" s="46"/>
      <c r="H112" s="46"/>
    </row>
    <row r="113">
      <c r="C113" s="46"/>
      <c r="H113" s="46"/>
    </row>
    <row r="114">
      <c r="C114" s="46"/>
      <c r="H114" s="46"/>
    </row>
    <row r="115">
      <c r="C115" s="46"/>
      <c r="H115" s="46"/>
    </row>
    <row r="116">
      <c r="C116" s="46"/>
      <c r="H116" s="46"/>
    </row>
    <row r="117">
      <c r="C117" s="46"/>
      <c r="H117" s="46"/>
    </row>
    <row r="118">
      <c r="C118" s="46"/>
      <c r="H118" s="46"/>
    </row>
    <row r="119">
      <c r="C119" s="46"/>
      <c r="H119" s="46"/>
    </row>
    <row r="120">
      <c r="C120" s="46"/>
      <c r="H120" s="46"/>
    </row>
    <row r="121">
      <c r="C121" s="46"/>
      <c r="H121" s="46"/>
    </row>
    <row r="122">
      <c r="C122" s="46"/>
      <c r="H122" s="46"/>
    </row>
    <row r="123">
      <c r="C123" s="46"/>
      <c r="H123" s="46"/>
    </row>
    <row r="124">
      <c r="C124" s="46"/>
      <c r="H124" s="46"/>
    </row>
    <row r="125">
      <c r="C125" s="46"/>
      <c r="H125" s="46"/>
    </row>
    <row r="126">
      <c r="C126" s="46"/>
      <c r="H126" s="46"/>
    </row>
    <row r="127">
      <c r="C127" s="46"/>
      <c r="H127" s="46"/>
    </row>
    <row r="128">
      <c r="C128" s="46"/>
      <c r="H128" s="46"/>
    </row>
    <row r="129">
      <c r="C129" s="46"/>
      <c r="H129" s="46"/>
    </row>
    <row r="130">
      <c r="C130" s="46"/>
      <c r="H130" s="46"/>
    </row>
    <row r="131">
      <c r="C131" s="46"/>
      <c r="H131" s="46"/>
    </row>
    <row r="132">
      <c r="C132" s="46"/>
      <c r="H132" s="46"/>
    </row>
    <row r="133">
      <c r="C133" s="46"/>
      <c r="H133" s="46"/>
    </row>
    <row r="134">
      <c r="C134" s="46"/>
      <c r="H134" s="46"/>
    </row>
    <row r="135">
      <c r="C135" s="46"/>
      <c r="H135" s="46"/>
    </row>
    <row r="136">
      <c r="C136" s="46"/>
      <c r="H136" s="46"/>
    </row>
    <row r="137">
      <c r="C137" s="46"/>
      <c r="H137" s="46"/>
    </row>
    <row r="138">
      <c r="C138" s="46"/>
      <c r="H138" s="46"/>
    </row>
    <row r="139">
      <c r="C139" s="46"/>
      <c r="H139" s="46"/>
    </row>
    <row r="140">
      <c r="C140" s="46"/>
      <c r="H140" s="46"/>
    </row>
    <row r="141">
      <c r="C141" s="46"/>
      <c r="H141" s="46"/>
    </row>
    <row r="142">
      <c r="C142" s="46"/>
      <c r="H142" s="46"/>
    </row>
    <row r="143">
      <c r="C143" s="46"/>
      <c r="H143" s="46"/>
    </row>
    <row r="144">
      <c r="C144" s="46"/>
      <c r="H144" s="46"/>
    </row>
    <row r="145">
      <c r="C145" s="46"/>
      <c r="H145" s="46"/>
    </row>
    <row r="146">
      <c r="C146" s="46"/>
      <c r="H146" s="46"/>
    </row>
    <row r="147">
      <c r="C147" s="46"/>
      <c r="H147" s="46"/>
    </row>
    <row r="148">
      <c r="C148" s="46"/>
      <c r="H148" s="46"/>
    </row>
    <row r="149">
      <c r="C149" s="46"/>
      <c r="H149" s="46"/>
    </row>
    <row r="150">
      <c r="C150" s="46"/>
      <c r="H150" s="46"/>
    </row>
    <row r="151">
      <c r="C151" s="46"/>
      <c r="H151" s="46"/>
    </row>
    <row r="152">
      <c r="C152" s="46"/>
      <c r="H152" s="46"/>
    </row>
    <row r="153">
      <c r="C153" s="46"/>
      <c r="H153" s="46"/>
    </row>
    <row r="154">
      <c r="C154" s="46"/>
      <c r="H154" s="46"/>
    </row>
    <row r="155">
      <c r="C155" s="46"/>
      <c r="H155" s="46"/>
    </row>
    <row r="156">
      <c r="C156" s="46"/>
      <c r="H156" s="46"/>
    </row>
    <row r="157">
      <c r="C157" s="46"/>
      <c r="H157" s="46"/>
    </row>
    <row r="158">
      <c r="C158" s="46"/>
      <c r="H158" s="46"/>
    </row>
    <row r="159">
      <c r="C159" s="46"/>
      <c r="H159" s="46"/>
    </row>
    <row r="160">
      <c r="C160" s="46"/>
      <c r="H160" s="46"/>
    </row>
    <row r="161">
      <c r="C161" s="46"/>
      <c r="H161" s="46"/>
    </row>
    <row r="162">
      <c r="C162" s="46"/>
      <c r="H162" s="46"/>
    </row>
    <row r="163">
      <c r="C163" s="46"/>
      <c r="H163" s="46"/>
    </row>
    <row r="164">
      <c r="C164" s="46"/>
      <c r="H164" s="46"/>
    </row>
    <row r="165">
      <c r="C165" s="46"/>
      <c r="H165" s="46"/>
    </row>
    <row r="166">
      <c r="C166" s="46"/>
      <c r="H166" s="46"/>
    </row>
    <row r="167">
      <c r="C167" s="46"/>
      <c r="H167" s="46"/>
    </row>
    <row r="168">
      <c r="C168" s="46"/>
      <c r="H168" s="46"/>
    </row>
    <row r="169">
      <c r="C169" s="46"/>
      <c r="H169" s="46"/>
    </row>
    <row r="170">
      <c r="C170" s="46"/>
      <c r="H170" s="46"/>
    </row>
    <row r="171">
      <c r="C171" s="46"/>
      <c r="H171" s="46"/>
    </row>
    <row r="172">
      <c r="C172" s="46"/>
      <c r="H172" s="46"/>
    </row>
    <row r="173">
      <c r="C173" s="46"/>
      <c r="H173" s="46"/>
    </row>
    <row r="174">
      <c r="C174" s="46"/>
      <c r="H174" s="46"/>
    </row>
    <row r="175">
      <c r="C175" s="46"/>
      <c r="H175" s="46"/>
    </row>
    <row r="176">
      <c r="C176" s="46"/>
      <c r="H176" s="46"/>
    </row>
    <row r="177">
      <c r="C177" s="46"/>
      <c r="H177" s="46"/>
    </row>
    <row r="178">
      <c r="C178" s="46"/>
      <c r="H178" s="46"/>
    </row>
    <row r="179">
      <c r="C179" s="46"/>
      <c r="H179" s="46"/>
    </row>
    <row r="180">
      <c r="C180" s="46"/>
      <c r="H180" s="46"/>
    </row>
    <row r="181">
      <c r="C181" s="46"/>
      <c r="H181" s="46"/>
    </row>
    <row r="182">
      <c r="C182" s="46"/>
      <c r="H182" s="46"/>
    </row>
    <row r="183">
      <c r="C183" s="46"/>
      <c r="H183" s="46"/>
    </row>
    <row r="184">
      <c r="C184" s="46"/>
      <c r="H184" s="46"/>
    </row>
    <row r="185">
      <c r="C185" s="46"/>
      <c r="H185" s="46"/>
    </row>
    <row r="186">
      <c r="C186" s="46"/>
      <c r="H186" s="46"/>
    </row>
    <row r="187">
      <c r="C187" s="46"/>
      <c r="H187" s="46"/>
    </row>
    <row r="188">
      <c r="C188" s="46"/>
      <c r="H188" s="46"/>
    </row>
    <row r="189">
      <c r="C189" s="46"/>
      <c r="H189" s="46"/>
    </row>
    <row r="190">
      <c r="C190" s="46"/>
      <c r="H190" s="46"/>
    </row>
    <row r="191">
      <c r="C191" s="46"/>
      <c r="H191" s="46"/>
    </row>
    <row r="192">
      <c r="C192" s="46"/>
      <c r="H192" s="46"/>
    </row>
    <row r="193">
      <c r="C193" s="46"/>
      <c r="H193" s="46"/>
    </row>
    <row r="194">
      <c r="C194" s="46"/>
      <c r="H194" s="46"/>
    </row>
    <row r="195">
      <c r="C195" s="46"/>
      <c r="H195" s="46"/>
    </row>
    <row r="196">
      <c r="C196" s="46"/>
      <c r="H196" s="46"/>
    </row>
    <row r="197">
      <c r="C197" s="46"/>
      <c r="H197" s="46"/>
    </row>
    <row r="198">
      <c r="C198" s="46"/>
      <c r="H198" s="46"/>
    </row>
    <row r="199">
      <c r="C199" s="46"/>
      <c r="H199" s="46"/>
    </row>
    <row r="200">
      <c r="C200" s="46"/>
      <c r="H200" s="46"/>
    </row>
    <row r="201">
      <c r="C201" s="46"/>
      <c r="H201" s="46"/>
    </row>
    <row r="202">
      <c r="C202" s="46"/>
      <c r="H202" s="46"/>
    </row>
    <row r="203">
      <c r="C203" s="46"/>
      <c r="H203" s="46"/>
    </row>
    <row r="204">
      <c r="C204" s="46"/>
      <c r="H204" s="46"/>
    </row>
    <row r="205">
      <c r="C205" s="46"/>
      <c r="H205" s="46"/>
    </row>
    <row r="206">
      <c r="C206" s="46"/>
      <c r="H206" s="46"/>
    </row>
    <row r="207">
      <c r="C207" s="46"/>
      <c r="H207" s="46"/>
    </row>
    <row r="208">
      <c r="C208" s="46"/>
      <c r="H208" s="46"/>
    </row>
    <row r="209">
      <c r="C209" s="46"/>
      <c r="H209" s="46"/>
    </row>
    <row r="210">
      <c r="C210" s="46"/>
      <c r="H210" s="46"/>
    </row>
    <row r="211">
      <c r="C211" s="46"/>
      <c r="H211" s="46"/>
    </row>
    <row r="212">
      <c r="C212" s="46"/>
      <c r="H212" s="46"/>
    </row>
    <row r="213">
      <c r="C213" s="46"/>
      <c r="H213" s="46"/>
    </row>
    <row r="214">
      <c r="C214" s="46"/>
      <c r="H214" s="46"/>
    </row>
    <row r="215">
      <c r="C215" s="46"/>
      <c r="H215" s="46"/>
    </row>
    <row r="216">
      <c r="C216" s="46"/>
      <c r="H216" s="46"/>
    </row>
    <row r="217">
      <c r="C217" s="46"/>
      <c r="H217" s="46"/>
    </row>
    <row r="218">
      <c r="C218" s="46"/>
      <c r="H218" s="46"/>
    </row>
    <row r="219">
      <c r="C219" s="46"/>
      <c r="H219" s="46"/>
    </row>
    <row r="220">
      <c r="C220" s="46"/>
      <c r="H220" s="46"/>
    </row>
    <row r="221">
      <c r="C221" s="46"/>
      <c r="H221" s="46"/>
    </row>
    <row r="222">
      <c r="C222" s="46"/>
      <c r="H222" s="46"/>
    </row>
    <row r="223">
      <c r="C223" s="46"/>
      <c r="H223" s="46"/>
    </row>
    <row r="224">
      <c r="C224" s="46"/>
      <c r="H224" s="46"/>
    </row>
    <row r="225">
      <c r="C225" s="46"/>
      <c r="H225" s="46"/>
    </row>
    <row r="226">
      <c r="C226" s="46"/>
      <c r="H226" s="46"/>
    </row>
    <row r="227">
      <c r="C227" s="46"/>
      <c r="H227" s="46"/>
    </row>
    <row r="228">
      <c r="C228" s="46"/>
      <c r="H228" s="46"/>
    </row>
    <row r="229">
      <c r="C229" s="46"/>
      <c r="H229" s="46"/>
    </row>
    <row r="230">
      <c r="C230" s="46"/>
      <c r="H230" s="46"/>
    </row>
    <row r="231">
      <c r="C231" s="46"/>
      <c r="H231" s="46"/>
    </row>
    <row r="232">
      <c r="C232" s="46"/>
      <c r="H232" s="46"/>
    </row>
    <row r="233">
      <c r="C233" s="46"/>
      <c r="H233" s="46"/>
    </row>
    <row r="234">
      <c r="C234" s="46"/>
      <c r="H234" s="46"/>
    </row>
    <row r="235">
      <c r="C235" s="46"/>
      <c r="H235" s="46"/>
    </row>
    <row r="236">
      <c r="C236" s="46"/>
      <c r="H236" s="46"/>
    </row>
    <row r="237">
      <c r="C237" s="46"/>
      <c r="H237" s="46"/>
    </row>
    <row r="238">
      <c r="C238" s="46"/>
      <c r="H238" s="46"/>
    </row>
    <row r="239">
      <c r="C239" s="46"/>
      <c r="H239" s="46"/>
    </row>
    <row r="240">
      <c r="C240" s="46"/>
      <c r="H240" s="46"/>
    </row>
    <row r="241">
      <c r="C241" s="46"/>
      <c r="H241" s="46"/>
    </row>
    <row r="242">
      <c r="C242" s="46"/>
      <c r="H242" s="46"/>
    </row>
    <row r="243">
      <c r="C243" s="46"/>
      <c r="H243" s="46"/>
    </row>
    <row r="244">
      <c r="C244" s="46"/>
      <c r="H244" s="46"/>
    </row>
    <row r="245">
      <c r="C245" s="46"/>
      <c r="H245" s="46"/>
    </row>
    <row r="246">
      <c r="C246" s="46"/>
      <c r="H246" s="46"/>
    </row>
    <row r="247">
      <c r="C247" s="46"/>
      <c r="H247" s="46"/>
    </row>
    <row r="248">
      <c r="C248" s="46"/>
      <c r="H248" s="46"/>
    </row>
    <row r="249">
      <c r="C249" s="46"/>
      <c r="H249" s="46"/>
    </row>
    <row r="250">
      <c r="C250" s="46"/>
      <c r="H250" s="46"/>
    </row>
    <row r="251">
      <c r="C251" s="46"/>
      <c r="H251" s="46"/>
    </row>
    <row r="252">
      <c r="C252" s="46"/>
      <c r="H252" s="46"/>
    </row>
    <row r="253">
      <c r="C253" s="46"/>
      <c r="H253" s="46"/>
    </row>
    <row r="254">
      <c r="C254" s="46"/>
      <c r="H254" s="46"/>
    </row>
    <row r="255">
      <c r="C255" s="46"/>
      <c r="H255" s="46"/>
    </row>
    <row r="256">
      <c r="C256" s="46"/>
      <c r="H256" s="46"/>
    </row>
    <row r="257">
      <c r="C257" s="46"/>
      <c r="H257" s="46"/>
    </row>
    <row r="258">
      <c r="C258" s="46"/>
      <c r="H258" s="46"/>
    </row>
    <row r="259">
      <c r="C259" s="46"/>
      <c r="H259" s="46"/>
    </row>
    <row r="260">
      <c r="C260" s="46"/>
      <c r="H260" s="46"/>
    </row>
    <row r="261">
      <c r="C261" s="46"/>
      <c r="H261" s="46"/>
    </row>
    <row r="262">
      <c r="C262" s="46"/>
      <c r="H262" s="46"/>
    </row>
    <row r="263">
      <c r="C263" s="46"/>
      <c r="H263" s="46"/>
    </row>
    <row r="264">
      <c r="C264" s="46"/>
      <c r="H264" s="46"/>
    </row>
    <row r="265">
      <c r="C265" s="46"/>
      <c r="H265" s="46"/>
    </row>
    <row r="266">
      <c r="C266" s="46"/>
      <c r="H266" s="46"/>
    </row>
    <row r="267">
      <c r="C267" s="46"/>
      <c r="H267" s="46"/>
    </row>
    <row r="268">
      <c r="C268" s="46"/>
      <c r="H268" s="46"/>
    </row>
    <row r="269">
      <c r="C269" s="46"/>
      <c r="H269" s="46"/>
    </row>
    <row r="270">
      <c r="C270" s="46"/>
      <c r="H270" s="46"/>
    </row>
    <row r="271">
      <c r="C271" s="46"/>
      <c r="H271" s="46"/>
    </row>
    <row r="272">
      <c r="C272" s="46"/>
      <c r="H272" s="46"/>
    </row>
    <row r="273">
      <c r="C273" s="46"/>
      <c r="H273" s="46"/>
    </row>
    <row r="274">
      <c r="C274" s="46"/>
      <c r="H274" s="46"/>
    </row>
    <row r="275">
      <c r="C275" s="46"/>
      <c r="H275" s="46"/>
    </row>
    <row r="276">
      <c r="C276" s="46"/>
      <c r="H276" s="46"/>
    </row>
    <row r="277">
      <c r="C277" s="46"/>
      <c r="H277" s="46"/>
    </row>
    <row r="278">
      <c r="C278" s="46"/>
      <c r="H278" s="46"/>
    </row>
    <row r="279">
      <c r="C279" s="46"/>
      <c r="H279" s="46"/>
    </row>
    <row r="280">
      <c r="C280" s="46"/>
      <c r="H280" s="46"/>
    </row>
    <row r="281">
      <c r="C281" s="46"/>
      <c r="H281" s="46"/>
    </row>
    <row r="282">
      <c r="C282" s="46"/>
      <c r="H282" s="46"/>
    </row>
    <row r="283">
      <c r="C283" s="46"/>
      <c r="H283" s="46"/>
    </row>
    <row r="284">
      <c r="C284" s="46"/>
      <c r="H284" s="46"/>
    </row>
    <row r="285">
      <c r="C285" s="46"/>
      <c r="H285" s="46"/>
    </row>
    <row r="286">
      <c r="C286" s="46"/>
      <c r="H286" s="46"/>
    </row>
    <row r="287">
      <c r="C287" s="46"/>
      <c r="H287" s="46"/>
    </row>
    <row r="288">
      <c r="C288" s="46"/>
      <c r="H288" s="46"/>
    </row>
    <row r="289">
      <c r="C289" s="46"/>
      <c r="H289" s="46"/>
    </row>
    <row r="290">
      <c r="C290" s="46"/>
      <c r="H290" s="46"/>
    </row>
    <row r="291">
      <c r="C291" s="46"/>
      <c r="H291" s="46"/>
    </row>
    <row r="292">
      <c r="C292" s="46"/>
      <c r="H292" s="46"/>
    </row>
    <row r="293">
      <c r="C293" s="46"/>
      <c r="H293" s="46"/>
    </row>
    <row r="294">
      <c r="C294" s="46"/>
      <c r="H294" s="46"/>
    </row>
    <row r="295">
      <c r="C295" s="46"/>
      <c r="H295" s="46"/>
    </row>
    <row r="296">
      <c r="C296" s="46"/>
      <c r="H296" s="46"/>
    </row>
    <row r="297">
      <c r="C297" s="46"/>
      <c r="H297" s="46"/>
    </row>
    <row r="298">
      <c r="C298" s="46"/>
      <c r="H298" s="46"/>
    </row>
    <row r="299">
      <c r="C299" s="46"/>
      <c r="H299" s="46"/>
    </row>
    <row r="300">
      <c r="C300" s="46"/>
      <c r="H300" s="46"/>
    </row>
    <row r="301">
      <c r="C301" s="46"/>
      <c r="H301" s="46"/>
    </row>
    <row r="302">
      <c r="C302" s="46"/>
      <c r="H302" s="46"/>
    </row>
    <row r="303">
      <c r="C303" s="46"/>
      <c r="H303" s="46"/>
    </row>
    <row r="304">
      <c r="C304" s="46"/>
      <c r="H304" s="46"/>
    </row>
    <row r="305">
      <c r="C305" s="46"/>
      <c r="H305" s="46"/>
    </row>
    <row r="306">
      <c r="C306" s="46"/>
      <c r="H306" s="46"/>
    </row>
    <row r="307">
      <c r="C307" s="46"/>
      <c r="H307" s="46"/>
    </row>
    <row r="308">
      <c r="C308" s="46"/>
      <c r="H308" s="46"/>
    </row>
    <row r="309">
      <c r="C309" s="46"/>
      <c r="H309" s="46"/>
    </row>
    <row r="310">
      <c r="C310" s="46"/>
      <c r="H310" s="46"/>
    </row>
    <row r="311">
      <c r="C311" s="46"/>
      <c r="H311" s="46"/>
    </row>
    <row r="312">
      <c r="C312" s="46"/>
      <c r="H312" s="46"/>
    </row>
    <row r="313">
      <c r="C313" s="46"/>
      <c r="H313" s="46"/>
    </row>
    <row r="314">
      <c r="C314" s="46"/>
      <c r="H314" s="46"/>
    </row>
    <row r="315">
      <c r="C315" s="46"/>
      <c r="H315" s="46"/>
    </row>
    <row r="316">
      <c r="C316" s="46"/>
      <c r="H316" s="46"/>
    </row>
    <row r="317">
      <c r="C317" s="46"/>
      <c r="H317" s="46"/>
    </row>
    <row r="318">
      <c r="C318" s="46"/>
      <c r="H318" s="46"/>
    </row>
    <row r="319">
      <c r="C319" s="46"/>
      <c r="H319" s="46"/>
    </row>
    <row r="320">
      <c r="C320" s="46"/>
      <c r="H320" s="46"/>
    </row>
    <row r="321">
      <c r="C321" s="46"/>
      <c r="H321" s="46"/>
    </row>
    <row r="322">
      <c r="C322" s="46"/>
      <c r="H322" s="46"/>
    </row>
    <row r="323">
      <c r="C323" s="46"/>
      <c r="H323" s="46"/>
    </row>
    <row r="324">
      <c r="C324" s="46"/>
      <c r="H324" s="46"/>
    </row>
    <row r="325">
      <c r="C325" s="46"/>
      <c r="H325" s="46"/>
    </row>
    <row r="326">
      <c r="C326" s="46"/>
      <c r="H326" s="46"/>
    </row>
    <row r="327">
      <c r="C327" s="46"/>
      <c r="H327" s="46"/>
    </row>
    <row r="328">
      <c r="C328" s="46"/>
      <c r="H328" s="46"/>
    </row>
    <row r="329">
      <c r="C329" s="46"/>
      <c r="H329" s="46"/>
    </row>
    <row r="330">
      <c r="C330" s="46"/>
      <c r="H330" s="46"/>
    </row>
    <row r="331">
      <c r="C331" s="46"/>
      <c r="H331" s="46"/>
    </row>
    <row r="332">
      <c r="C332" s="46"/>
      <c r="H332" s="46"/>
    </row>
    <row r="333">
      <c r="C333" s="46"/>
      <c r="H333" s="46"/>
    </row>
    <row r="334">
      <c r="C334" s="46"/>
      <c r="H334" s="46"/>
    </row>
    <row r="335">
      <c r="C335" s="46"/>
      <c r="H335" s="46"/>
    </row>
    <row r="336">
      <c r="C336" s="46"/>
      <c r="H336" s="46"/>
    </row>
    <row r="337">
      <c r="C337" s="46"/>
      <c r="H337" s="46"/>
    </row>
    <row r="338">
      <c r="C338" s="46"/>
      <c r="H338" s="46"/>
    </row>
    <row r="339">
      <c r="C339" s="46"/>
      <c r="H339" s="46"/>
    </row>
    <row r="340">
      <c r="C340" s="46"/>
      <c r="H340" s="46"/>
    </row>
    <row r="341">
      <c r="C341" s="46"/>
      <c r="H341" s="46"/>
    </row>
    <row r="342">
      <c r="C342" s="46"/>
      <c r="H342" s="46"/>
    </row>
    <row r="343">
      <c r="C343" s="46"/>
      <c r="H343" s="46"/>
    </row>
    <row r="344">
      <c r="C344" s="46"/>
      <c r="H344" s="46"/>
    </row>
    <row r="345">
      <c r="C345" s="46"/>
      <c r="H345" s="46"/>
    </row>
    <row r="346">
      <c r="C346" s="46"/>
      <c r="H346" s="46"/>
    </row>
    <row r="347">
      <c r="C347" s="46"/>
      <c r="H347" s="46"/>
    </row>
    <row r="348">
      <c r="C348" s="46"/>
      <c r="H348" s="46"/>
    </row>
    <row r="349">
      <c r="C349" s="46"/>
      <c r="H349" s="46"/>
    </row>
    <row r="350">
      <c r="C350" s="46"/>
      <c r="H350" s="46"/>
    </row>
    <row r="351">
      <c r="C351" s="46"/>
      <c r="H351" s="46"/>
    </row>
    <row r="352">
      <c r="C352" s="46"/>
      <c r="H352" s="46"/>
    </row>
    <row r="353">
      <c r="C353" s="46"/>
      <c r="H353" s="46"/>
    </row>
    <row r="354">
      <c r="C354" s="46"/>
      <c r="H354" s="46"/>
    </row>
    <row r="355">
      <c r="C355" s="46"/>
      <c r="H355" s="46"/>
    </row>
    <row r="356">
      <c r="C356" s="46"/>
      <c r="H356" s="46"/>
    </row>
    <row r="357">
      <c r="C357" s="46"/>
      <c r="H357" s="46"/>
    </row>
    <row r="358">
      <c r="C358" s="46"/>
      <c r="H358" s="46"/>
    </row>
    <row r="359">
      <c r="C359" s="46"/>
      <c r="H359" s="46"/>
    </row>
    <row r="360">
      <c r="C360" s="46"/>
      <c r="H360" s="46"/>
    </row>
    <row r="361">
      <c r="C361" s="46"/>
      <c r="H361" s="46"/>
    </row>
    <row r="362">
      <c r="C362" s="46"/>
      <c r="H362" s="46"/>
    </row>
    <row r="363">
      <c r="C363" s="46"/>
      <c r="H363" s="46"/>
    </row>
    <row r="364">
      <c r="C364" s="46"/>
      <c r="H364" s="46"/>
    </row>
    <row r="365">
      <c r="C365" s="46"/>
      <c r="H365" s="46"/>
    </row>
    <row r="366">
      <c r="C366" s="46"/>
      <c r="H366" s="46"/>
    </row>
    <row r="367">
      <c r="C367" s="46"/>
      <c r="H367" s="46"/>
    </row>
    <row r="368">
      <c r="C368" s="46"/>
      <c r="H368" s="46"/>
    </row>
    <row r="369">
      <c r="C369" s="46"/>
      <c r="H369" s="46"/>
    </row>
    <row r="370">
      <c r="C370" s="46"/>
      <c r="H370" s="46"/>
    </row>
    <row r="371">
      <c r="C371" s="46"/>
      <c r="H371" s="46"/>
    </row>
    <row r="372">
      <c r="C372" s="46"/>
      <c r="H372" s="46"/>
    </row>
    <row r="373">
      <c r="C373" s="46"/>
      <c r="H373" s="46"/>
    </row>
    <row r="374">
      <c r="C374" s="46"/>
      <c r="H374" s="46"/>
    </row>
    <row r="375">
      <c r="C375" s="46"/>
      <c r="H375" s="46"/>
    </row>
    <row r="376">
      <c r="C376" s="46"/>
      <c r="H376" s="46"/>
    </row>
    <row r="377">
      <c r="C377" s="46"/>
      <c r="H377" s="46"/>
    </row>
    <row r="378">
      <c r="C378" s="46"/>
      <c r="H378" s="46"/>
    </row>
    <row r="379">
      <c r="C379" s="46"/>
      <c r="H379" s="46"/>
    </row>
    <row r="380">
      <c r="C380" s="46"/>
      <c r="H380" s="46"/>
    </row>
    <row r="381">
      <c r="C381" s="46"/>
      <c r="H381" s="46"/>
    </row>
    <row r="382">
      <c r="C382" s="46"/>
      <c r="H382" s="46"/>
    </row>
    <row r="383">
      <c r="C383" s="46"/>
      <c r="H383" s="46"/>
    </row>
    <row r="384">
      <c r="C384" s="46"/>
      <c r="H384" s="46"/>
    </row>
    <row r="385">
      <c r="C385" s="46"/>
      <c r="H385" s="46"/>
    </row>
    <row r="386">
      <c r="C386" s="46"/>
      <c r="H386" s="46"/>
    </row>
    <row r="387">
      <c r="C387" s="46"/>
      <c r="H387" s="46"/>
    </row>
    <row r="388">
      <c r="C388" s="46"/>
      <c r="H388" s="46"/>
    </row>
    <row r="389">
      <c r="C389" s="46"/>
      <c r="H389" s="46"/>
    </row>
    <row r="390">
      <c r="C390" s="46"/>
      <c r="H390" s="46"/>
    </row>
    <row r="391">
      <c r="C391" s="46"/>
      <c r="H391" s="46"/>
    </row>
    <row r="392">
      <c r="C392" s="46"/>
      <c r="H392" s="46"/>
    </row>
    <row r="393">
      <c r="C393" s="46"/>
      <c r="H393" s="46"/>
    </row>
    <row r="394">
      <c r="C394" s="46"/>
      <c r="H394" s="46"/>
    </row>
    <row r="395">
      <c r="C395" s="46"/>
      <c r="H395" s="46"/>
    </row>
    <row r="396">
      <c r="C396" s="46"/>
      <c r="H396" s="46"/>
    </row>
    <row r="397">
      <c r="C397" s="46"/>
      <c r="H397" s="46"/>
    </row>
    <row r="398">
      <c r="C398" s="46"/>
      <c r="H398" s="46"/>
    </row>
    <row r="399">
      <c r="C399" s="46"/>
      <c r="H399" s="46"/>
    </row>
    <row r="400">
      <c r="C400" s="46"/>
      <c r="H400" s="46"/>
    </row>
    <row r="401">
      <c r="C401" s="46"/>
      <c r="H401" s="46"/>
    </row>
    <row r="402">
      <c r="C402" s="46"/>
      <c r="H402" s="46"/>
    </row>
    <row r="403">
      <c r="C403" s="46"/>
      <c r="H403" s="46"/>
    </row>
    <row r="404">
      <c r="C404" s="46"/>
      <c r="H404" s="46"/>
    </row>
    <row r="405">
      <c r="C405" s="46"/>
      <c r="H405" s="46"/>
    </row>
    <row r="406">
      <c r="C406" s="46"/>
      <c r="H406" s="46"/>
    </row>
    <row r="407">
      <c r="C407" s="46"/>
      <c r="H407" s="46"/>
    </row>
    <row r="408">
      <c r="C408" s="46"/>
      <c r="H408" s="46"/>
    </row>
    <row r="409">
      <c r="C409" s="46"/>
      <c r="H409" s="46"/>
    </row>
    <row r="410">
      <c r="C410" s="46"/>
      <c r="H410" s="46"/>
    </row>
    <row r="411">
      <c r="C411" s="46"/>
      <c r="H411" s="46"/>
    </row>
    <row r="412">
      <c r="C412" s="46"/>
      <c r="H412" s="46"/>
    </row>
    <row r="413">
      <c r="C413" s="46"/>
      <c r="H413" s="46"/>
    </row>
    <row r="414">
      <c r="C414" s="46"/>
      <c r="H414" s="46"/>
    </row>
    <row r="415">
      <c r="C415" s="46"/>
      <c r="H415" s="46"/>
    </row>
    <row r="416">
      <c r="C416" s="46"/>
      <c r="H416" s="46"/>
    </row>
    <row r="417">
      <c r="C417" s="46"/>
      <c r="H417" s="46"/>
    </row>
    <row r="418">
      <c r="C418" s="46"/>
      <c r="H418" s="46"/>
    </row>
    <row r="419">
      <c r="C419" s="46"/>
      <c r="H419" s="46"/>
    </row>
    <row r="420">
      <c r="C420" s="46"/>
      <c r="H420" s="46"/>
    </row>
    <row r="421">
      <c r="C421" s="46"/>
      <c r="H421" s="46"/>
    </row>
    <row r="422">
      <c r="C422" s="46"/>
      <c r="H422" s="46"/>
    </row>
    <row r="423">
      <c r="C423" s="46"/>
      <c r="H423" s="46"/>
    </row>
    <row r="424">
      <c r="C424" s="46"/>
      <c r="H424" s="46"/>
    </row>
    <row r="425">
      <c r="C425" s="46"/>
      <c r="H425" s="46"/>
    </row>
    <row r="426">
      <c r="C426" s="46"/>
      <c r="H426" s="46"/>
    </row>
    <row r="427">
      <c r="C427" s="46"/>
      <c r="H427" s="46"/>
    </row>
    <row r="428">
      <c r="C428" s="46"/>
      <c r="H428" s="46"/>
    </row>
    <row r="429">
      <c r="C429" s="46"/>
      <c r="H429" s="46"/>
    </row>
    <row r="430">
      <c r="C430" s="46"/>
      <c r="H430" s="46"/>
    </row>
    <row r="431">
      <c r="C431" s="46"/>
      <c r="H431" s="46"/>
    </row>
    <row r="432">
      <c r="C432" s="46"/>
      <c r="H432" s="46"/>
    </row>
    <row r="433">
      <c r="C433" s="46"/>
      <c r="H433" s="46"/>
    </row>
    <row r="434">
      <c r="C434" s="46"/>
      <c r="H434" s="46"/>
    </row>
    <row r="435">
      <c r="C435" s="46"/>
      <c r="H435" s="46"/>
    </row>
    <row r="436">
      <c r="C436" s="46"/>
      <c r="H436" s="46"/>
    </row>
    <row r="437">
      <c r="C437" s="46"/>
      <c r="H437" s="46"/>
    </row>
    <row r="438">
      <c r="C438" s="46"/>
      <c r="H438" s="46"/>
    </row>
    <row r="439">
      <c r="C439" s="46"/>
      <c r="H439" s="46"/>
    </row>
    <row r="440">
      <c r="C440" s="46"/>
      <c r="H440" s="46"/>
    </row>
    <row r="441">
      <c r="C441" s="46"/>
      <c r="H441" s="46"/>
    </row>
    <row r="442">
      <c r="C442" s="46"/>
      <c r="H442" s="46"/>
    </row>
    <row r="443">
      <c r="C443" s="46"/>
      <c r="H443" s="46"/>
    </row>
    <row r="444">
      <c r="C444" s="46"/>
      <c r="H444" s="46"/>
    </row>
    <row r="445">
      <c r="C445" s="46"/>
      <c r="H445" s="46"/>
    </row>
    <row r="446">
      <c r="C446" s="46"/>
      <c r="H446" s="46"/>
    </row>
    <row r="447">
      <c r="C447" s="46"/>
      <c r="H447" s="46"/>
    </row>
    <row r="448">
      <c r="C448" s="46"/>
      <c r="H448" s="46"/>
    </row>
    <row r="449">
      <c r="C449" s="46"/>
      <c r="H449" s="46"/>
    </row>
    <row r="450">
      <c r="C450" s="46"/>
      <c r="H450" s="46"/>
    </row>
    <row r="451">
      <c r="C451" s="46"/>
      <c r="H451" s="46"/>
    </row>
    <row r="452">
      <c r="C452" s="46"/>
      <c r="H452" s="46"/>
    </row>
    <row r="453">
      <c r="C453" s="46"/>
      <c r="H453" s="46"/>
    </row>
    <row r="454">
      <c r="C454" s="46"/>
      <c r="H454" s="46"/>
    </row>
    <row r="455">
      <c r="C455" s="46"/>
      <c r="H455" s="46"/>
    </row>
    <row r="456">
      <c r="C456" s="46"/>
      <c r="H456" s="46"/>
    </row>
    <row r="457">
      <c r="C457" s="46"/>
      <c r="H457" s="46"/>
    </row>
    <row r="458">
      <c r="C458" s="46"/>
      <c r="H458" s="46"/>
    </row>
    <row r="459">
      <c r="C459" s="46"/>
      <c r="H459" s="46"/>
    </row>
    <row r="460">
      <c r="C460" s="46"/>
      <c r="H460" s="46"/>
    </row>
    <row r="461">
      <c r="C461" s="46"/>
      <c r="H461" s="46"/>
    </row>
    <row r="462">
      <c r="C462" s="46"/>
      <c r="H462" s="46"/>
    </row>
    <row r="463">
      <c r="C463" s="46"/>
      <c r="H463" s="46"/>
    </row>
    <row r="464">
      <c r="C464" s="46"/>
      <c r="H464" s="46"/>
    </row>
    <row r="465">
      <c r="C465" s="46"/>
      <c r="H465" s="46"/>
    </row>
    <row r="466">
      <c r="C466" s="46"/>
      <c r="H466" s="46"/>
    </row>
    <row r="467">
      <c r="C467" s="46"/>
      <c r="H467" s="46"/>
    </row>
    <row r="468">
      <c r="C468" s="46"/>
      <c r="H468" s="46"/>
    </row>
    <row r="469">
      <c r="C469" s="46"/>
      <c r="H469" s="46"/>
    </row>
    <row r="470">
      <c r="C470" s="46"/>
      <c r="H470" s="46"/>
    </row>
    <row r="471">
      <c r="C471" s="46"/>
      <c r="H471" s="46"/>
    </row>
    <row r="472">
      <c r="C472" s="46"/>
      <c r="H472" s="46"/>
    </row>
    <row r="473">
      <c r="C473" s="46"/>
      <c r="H473" s="46"/>
    </row>
    <row r="474">
      <c r="C474" s="46"/>
      <c r="H474" s="46"/>
    </row>
    <row r="475">
      <c r="C475" s="46"/>
      <c r="H475" s="46"/>
    </row>
    <row r="476">
      <c r="C476" s="46"/>
      <c r="H476" s="46"/>
    </row>
    <row r="477">
      <c r="C477" s="46"/>
      <c r="H477" s="46"/>
    </row>
    <row r="478">
      <c r="C478" s="46"/>
      <c r="H478" s="46"/>
    </row>
    <row r="479">
      <c r="C479" s="46"/>
      <c r="H479" s="46"/>
    </row>
    <row r="480">
      <c r="C480" s="46"/>
      <c r="H480" s="46"/>
    </row>
    <row r="481">
      <c r="C481" s="46"/>
      <c r="H481" s="46"/>
    </row>
    <row r="482">
      <c r="C482" s="46"/>
      <c r="H482" s="46"/>
    </row>
    <row r="483">
      <c r="C483" s="46"/>
      <c r="H483" s="46"/>
    </row>
    <row r="484">
      <c r="C484" s="46"/>
      <c r="H484" s="46"/>
    </row>
    <row r="485">
      <c r="C485" s="46"/>
      <c r="H485" s="46"/>
    </row>
    <row r="486">
      <c r="C486" s="46"/>
      <c r="H486" s="46"/>
    </row>
    <row r="487">
      <c r="C487" s="46"/>
      <c r="H487" s="46"/>
    </row>
    <row r="488">
      <c r="C488" s="46"/>
      <c r="H488" s="46"/>
    </row>
    <row r="489">
      <c r="C489" s="46"/>
      <c r="H489" s="46"/>
    </row>
    <row r="490">
      <c r="C490" s="46"/>
      <c r="H490" s="46"/>
    </row>
    <row r="491">
      <c r="C491" s="46"/>
      <c r="H491" s="46"/>
    </row>
    <row r="492">
      <c r="C492" s="46"/>
      <c r="H492" s="46"/>
    </row>
    <row r="493">
      <c r="C493" s="46"/>
      <c r="H493" s="46"/>
    </row>
    <row r="494">
      <c r="C494" s="46"/>
      <c r="H494" s="46"/>
    </row>
    <row r="495">
      <c r="C495" s="46"/>
      <c r="H495" s="46"/>
    </row>
    <row r="496">
      <c r="C496" s="46"/>
      <c r="H496" s="46"/>
    </row>
    <row r="497">
      <c r="C497" s="46"/>
      <c r="H497" s="46"/>
    </row>
    <row r="498">
      <c r="C498" s="46"/>
      <c r="H498" s="46"/>
    </row>
    <row r="499">
      <c r="C499" s="46"/>
      <c r="H499" s="46"/>
    </row>
    <row r="500">
      <c r="C500" s="46"/>
      <c r="H500" s="46"/>
    </row>
    <row r="501">
      <c r="C501" s="46"/>
      <c r="H501" s="46"/>
    </row>
    <row r="502">
      <c r="C502" s="46"/>
      <c r="H502" s="46"/>
    </row>
    <row r="503">
      <c r="C503" s="46"/>
      <c r="H503" s="46"/>
    </row>
    <row r="504">
      <c r="C504" s="46"/>
      <c r="H504" s="46"/>
    </row>
    <row r="505">
      <c r="C505" s="46"/>
      <c r="H505" s="46"/>
    </row>
    <row r="506">
      <c r="C506" s="46"/>
      <c r="H506" s="46"/>
    </row>
    <row r="507">
      <c r="C507" s="46"/>
      <c r="H507" s="46"/>
    </row>
    <row r="508">
      <c r="C508" s="46"/>
      <c r="H508" s="46"/>
    </row>
    <row r="509">
      <c r="C509" s="46"/>
      <c r="H509" s="46"/>
    </row>
    <row r="510">
      <c r="C510" s="46"/>
      <c r="H510" s="46"/>
    </row>
    <row r="511">
      <c r="C511" s="46"/>
      <c r="H511" s="46"/>
    </row>
    <row r="512">
      <c r="C512" s="46"/>
      <c r="H512" s="46"/>
    </row>
    <row r="513">
      <c r="C513" s="46"/>
      <c r="H513" s="46"/>
    </row>
    <row r="514">
      <c r="C514" s="46"/>
      <c r="H514" s="46"/>
    </row>
    <row r="515">
      <c r="C515" s="46"/>
      <c r="H515" s="46"/>
    </row>
    <row r="516">
      <c r="C516" s="46"/>
      <c r="H516" s="46"/>
    </row>
    <row r="517">
      <c r="C517" s="46"/>
      <c r="H517" s="46"/>
    </row>
    <row r="518">
      <c r="C518" s="46"/>
      <c r="H518" s="46"/>
    </row>
    <row r="519">
      <c r="C519" s="46"/>
      <c r="H519" s="46"/>
    </row>
    <row r="520">
      <c r="C520" s="46"/>
      <c r="H520" s="46"/>
    </row>
    <row r="521">
      <c r="C521" s="46"/>
      <c r="H521" s="46"/>
    </row>
    <row r="522">
      <c r="C522" s="46"/>
      <c r="H522" s="46"/>
    </row>
    <row r="523">
      <c r="C523" s="46"/>
      <c r="H523" s="46"/>
    </row>
    <row r="524">
      <c r="C524" s="46"/>
      <c r="H524" s="46"/>
    </row>
    <row r="525">
      <c r="C525" s="46"/>
      <c r="H525" s="46"/>
    </row>
    <row r="526">
      <c r="C526" s="46"/>
      <c r="H526" s="46"/>
    </row>
    <row r="527">
      <c r="C527" s="46"/>
      <c r="H527" s="46"/>
    </row>
    <row r="528">
      <c r="C528" s="46"/>
      <c r="H528" s="46"/>
    </row>
    <row r="529">
      <c r="C529" s="46"/>
      <c r="H529" s="46"/>
    </row>
    <row r="530">
      <c r="C530" s="46"/>
      <c r="H530" s="46"/>
    </row>
    <row r="531">
      <c r="C531" s="46"/>
      <c r="H531" s="46"/>
    </row>
    <row r="532">
      <c r="C532" s="46"/>
      <c r="H532" s="46"/>
    </row>
    <row r="533">
      <c r="C533" s="46"/>
      <c r="H533" s="46"/>
    </row>
    <row r="534">
      <c r="C534" s="46"/>
      <c r="H534" s="46"/>
    </row>
    <row r="535">
      <c r="C535" s="46"/>
      <c r="H535" s="46"/>
    </row>
    <row r="536">
      <c r="C536" s="46"/>
      <c r="H536" s="46"/>
    </row>
    <row r="537">
      <c r="C537" s="46"/>
      <c r="H537" s="46"/>
    </row>
    <row r="538">
      <c r="C538" s="46"/>
      <c r="H538" s="46"/>
    </row>
    <row r="539">
      <c r="C539" s="46"/>
      <c r="H539" s="46"/>
    </row>
    <row r="540">
      <c r="C540" s="46"/>
      <c r="H540" s="46"/>
    </row>
    <row r="541">
      <c r="C541" s="46"/>
      <c r="H541" s="46"/>
    </row>
    <row r="542">
      <c r="C542" s="46"/>
      <c r="H542" s="46"/>
    </row>
    <row r="543">
      <c r="C543" s="46"/>
      <c r="H543" s="46"/>
    </row>
    <row r="544">
      <c r="C544" s="46"/>
      <c r="H544" s="46"/>
    </row>
    <row r="545">
      <c r="C545" s="46"/>
      <c r="H545" s="46"/>
    </row>
    <row r="546">
      <c r="C546" s="46"/>
      <c r="H546" s="46"/>
    </row>
    <row r="547">
      <c r="C547" s="46"/>
      <c r="H547" s="46"/>
    </row>
    <row r="548">
      <c r="C548" s="46"/>
      <c r="H548" s="46"/>
    </row>
    <row r="549">
      <c r="C549" s="46"/>
      <c r="H549" s="46"/>
    </row>
    <row r="550">
      <c r="C550" s="46"/>
      <c r="H550" s="46"/>
    </row>
    <row r="551">
      <c r="C551" s="46"/>
      <c r="H551" s="46"/>
    </row>
    <row r="552">
      <c r="C552" s="46"/>
      <c r="H552" s="46"/>
    </row>
    <row r="553">
      <c r="C553" s="46"/>
      <c r="H553" s="46"/>
    </row>
    <row r="554">
      <c r="C554" s="46"/>
      <c r="H554" s="46"/>
    </row>
    <row r="555">
      <c r="C555" s="46"/>
      <c r="H555" s="46"/>
    </row>
    <row r="556">
      <c r="C556" s="46"/>
      <c r="H556" s="46"/>
    </row>
    <row r="557">
      <c r="C557" s="46"/>
      <c r="H557" s="46"/>
    </row>
    <row r="558">
      <c r="C558" s="46"/>
      <c r="H558" s="46"/>
    </row>
    <row r="559">
      <c r="C559" s="46"/>
      <c r="H559" s="46"/>
    </row>
    <row r="560">
      <c r="C560" s="46"/>
      <c r="H560" s="46"/>
    </row>
    <row r="561">
      <c r="C561" s="46"/>
      <c r="H561" s="46"/>
    </row>
    <row r="562">
      <c r="C562" s="46"/>
      <c r="H562" s="46"/>
    </row>
    <row r="563">
      <c r="C563" s="46"/>
      <c r="H563" s="46"/>
    </row>
    <row r="564">
      <c r="C564" s="46"/>
      <c r="H564" s="46"/>
    </row>
    <row r="565">
      <c r="C565" s="46"/>
      <c r="H565" s="46"/>
    </row>
    <row r="566">
      <c r="C566" s="46"/>
      <c r="H566" s="46"/>
    </row>
    <row r="567">
      <c r="C567" s="46"/>
      <c r="H567" s="46"/>
    </row>
    <row r="568">
      <c r="C568" s="46"/>
      <c r="H568" s="46"/>
    </row>
    <row r="569">
      <c r="C569" s="46"/>
      <c r="H569" s="46"/>
    </row>
    <row r="570">
      <c r="C570" s="46"/>
      <c r="H570" s="46"/>
    </row>
    <row r="571">
      <c r="C571" s="46"/>
      <c r="H571" s="46"/>
    </row>
    <row r="572">
      <c r="C572" s="46"/>
      <c r="H572" s="46"/>
    </row>
    <row r="573">
      <c r="C573" s="46"/>
      <c r="H573" s="46"/>
    </row>
    <row r="574">
      <c r="C574" s="46"/>
      <c r="H574" s="46"/>
    </row>
    <row r="575">
      <c r="C575" s="46"/>
      <c r="H575" s="46"/>
    </row>
    <row r="576">
      <c r="C576" s="46"/>
      <c r="H576" s="46"/>
    </row>
    <row r="577">
      <c r="C577" s="46"/>
      <c r="H577" s="46"/>
    </row>
    <row r="578">
      <c r="C578" s="46"/>
      <c r="H578" s="46"/>
    </row>
    <row r="579">
      <c r="C579" s="46"/>
      <c r="H579" s="46"/>
    </row>
    <row r="580">
      <c r="C580" s="46"/>
      <c r="H580" s="46"/>
    </row>
    <row r="581">
      <c r="C581" s="46"/>
      <c r="H581" s="46"/>
    </row>
    <row r="582">
      <c r="C582" s="46"/>
      <c r="H582" s="46"/>
    </row>
    <row r="583">
      <c r="C583" s="46"/>
      <c r="H583" s="46"/>
    </row>
    <row r="584">
      <c r="C584" s="46"/>
      <c r="H584" s="46"/>
    </row>
    <row r="585">
      <c r="C585" s="46"/>
      <c r="H585" s="46"/>
    </row>
    <row r="586">
      <c r="C586" s="46"/>
      <c r="H586" s="46"/>
    </row>
    <row r="587">
      <c r="C587" s="46"/>
      <c r="H587" s="46"/>
    </row>
    <row r="588">
      <c r="C588" s="46"/>
      <c r="H588" s="46"/>
    </row>
    <row r="589">
      <c r="C589" s="46"/>
      <c r="H589" s="46"/>
    </row>
    <row r="590">
      <c r="C590" s="46"/>
      <c r="H590" s="46"/>
    </row>
    <row r="591">
      <c r="C591" s="46"/>
      <c r="H591" s="46"/>
    </row>
    <row r="592">
      <c r="C592" s="46"/>
      <c r="H592" s="46"/>
    </row>
    <row r="593">
      <c r="C593" s="46"/>
      <c r="H593" s="46"/>
    </row>
    <row r="594">
      <c r="C594" s="46"/>
      <c r="H594" s="46"/>
    </row>
    <row r="595">
      <c r="C595" s="46"/>
      <c r="H595" s="46"/>
    </row>
    <row r="596">
      <c r="C596" s="46"/>
      <c r="H596" s="46"/>
    </row>
    <row r="597">
      <c r="C597" s="46"/>
      <c r="H597" s="46"/>
    </row>
    <row r="598">
      <c r="C598" s="46"/>
      <c r="H598" s="46"/>
    </row>
    <row r="599">
      <c r="C599" s="46"/>
      <c r="H599" s="46"/>
    </row>
    <row r="600">
      <c r="C600" s="46"/>
      <c r="H600" s="46"/>
    </row>
    <row r="601">
      <c r="C601" s="46"/>
      <c r="H601" s="46"/>
    </row>
    <row r="602">
      <c r="C602" s="46"/>
      <c r="H602" s="46"/>
    </row>
    <row r="603">
      <c r="C603" s="46"/>
      <c r="H603" s="46"/>
    </row>
    <row r="604">
      <c r="C604" s="46"/>
      <c r="H604" s="46"/>
    </row>
    <row r="605">
      <c r="C605" s="46"/>
      <c r="H605" s="46"/>
    </row>
    <row r="606">
      <c r="C606" s="46"/>
      <c r="H606" s="46"/>
    </row>
    <row r="607">
      <c r="C607" s="46"/>
      <c r="H607" s="46"/>
    </row>
    <row r="608">
      <c r="C608" s="46"/>
      <c r="H608" s="46"/>
    </row>
    <row r="609">
      <c r="C609" s="46"/>
      <c r="H609" s="46"/>
    </row>
    <row r="610">
      <c r="C610" s="46"/>
      <c r="H610" s="46"/>
    </row>
    <row r="611">
      <c r="C611" s="46"/>
      <c r="H611" s="46"/>
    </row>
    <row r="612">
      <c r="C612" s="46"/>
      <c r="H612" s="46"/>
    </row>
    <row r="613">
      <c r="C613" s="46"/>
      <c r="H613" s="46"/>
    </row>
    <row r="614">
      <c r="C614" s="46"/>
      <c r="H614" s="46"/>
    </row>
    <row r="615">
      <c r="C615" s="46"/>
      <c r="H615" s="46"/>
    </row>
    <row r="616">
      <c r="C616" s="46"/>
      <c r="H616" s="46"/>
    </row>
    <row r="617">
      <c r="C617" s="46"/>
      <c r="H617" s="46"/>
    </row>
    <row r="618">
      <c r="C618" s="46"/>
      <c r="H618" s="46"/>
    </row>
    <row r="619">
      <c r="C619" s="46"/>
      <c r="H619" s="46"/>
    </row>
    <row r="620">
      <c r="C620" s="46"/>
      <c r="H620" s="46"/>
    </row>
    <row r="621">
      <c r="C621" s="46"/>
      <c r="H621" s="46"/>
    </row>
    <row r="622">
      <c r="C622" s="46"/>
      <c r="H622" s="46"/>
    </row>
    <row r="623">
      <c r="C623" s="46"/>
      <c r="H623" s="46"/>
    </row>
    <row r="624">
      <c r="C624" s="46"/>
      <c r="H624" s="46"/>
    </row>
    <row r="625">
      <c r="C625" s="46"/>
      <c r="H625" s="46"/>
    </row>
    <row r="626">
      <c r="C626" s="46"/>
      <c r="H626" s="46"/>
    </row>
    <row r="627">
      <c r="C627" s="46"/>
      <c r="H627" s="46"/>
    </row>
    <row r="628">
      <c r="C628" s="46"/>
      <c r="H628" s="46"/>
    </row>
    <row r="629">
      <c r="C629" s="46"/>
      <c r="H629" s="46"/>
    </row>
    <row r="630">
      <c r="C630" s="46"/>
      <c r="H630" s="46"/>
    </row>
    <row r="631">
      <c r="C631" s="46"/>
      <c r="H631" s="46"/>
    </row>
    <row r="632">
      <c r="C632" s="46"/>
      <c r="H632" s="46"/>
    </row>
    <row r="633">
      <c r="C633" s="46"/>
      <c r="H633" s="46"/>
    </row>
    <row r="634">
      <c r="C634" s="46"/>
      <c r="H634" s="46"/>
    </row>
    <row r="635">
      <c r="C635" s="46"/>
      <c r="H635" s="46"/>
    </row>
    <row r="636">
      <c r="C636" s="46"/>
      <c r="H636" s="46"/>
    </row>
    <row r="637">
      <c r="C637" s="46"/>
      <c r="H637" s="46"/>
    </row>
    <row r="638">
      <c r="C638" s="46"/>
      <c r="H638" s="46"/>
    </row>
    <row r="639">
      <c r="C639" s="46"/>
      <c r="H639" s="46"/>
    </row>
    <row r="640">
      <c r="C640" s="46"/>
      <c r="H640" s="46"/>
    </row>
    <row r="641">
      <c r="C641" s="46"/>
      <c r="H641" s="46"/>
    </row>
    <row r="642">
      <c r="C642" s="46"/>
      <c r="H642" s="46"/>
    </row>
    <row r="643">
      <c r="C643" s="46"/>
      <c r="H643" s="46"/>
    </row>
    <row r="644">
      <c r="C644" s="46"/>
      <c r="H644" s="46"/>
    </row>
    <row r="645">
      <c r="C645" s="46"/>
      <c r="H645" s="46"/>
    </row>
    <row r="646">
      <c r="C646" s="46"/>
      <c r="H646" s="46"/>
    </row>
    <row r="647">
      <c r="C647" s="46"/>
      <c r="H647" s="46"/>
    </row>
    <row r="648">
      <c r="C648" s="46"/>
      <c r="H648" s="46"/>
    </row>
    <row r="649">
      <c r="C649" s="46"/>
      <c r="H649" s="46"/>
    </row>
    <row r="650">
      <c r="C650" s="46"/>
      <c r="H650" s="46"/>
    </row>
    <row r="651">
      <c r="C651" s="46"/>
      <c r="H651" s="46"/>
    </row>
    <row r="652">
      <c r="C652" s="46"/>
      <c r="H652" s="46"/>
    </row>
    <row r="653">
      <c r="C653" s="46"/>
      <c r="H653" s="46"/>
    </row>
    <row r="654">
      <c r="C654" s="46"/>
      <c r="H654" s="46"/>
    </row>
    <row r="655">
      <c r="C655" s="46"/>
      <c r="H655" s="46"/>
    </row>
    <row r="656">
      <c r="C656" s="46"/>
      <c r="H656" s="46"/>
    </row>
    <row r="657">
      <c r="C657" s="46"/>
      <c r="H657" s="46"/>
    </row>
    <row r="658">
      <c r="C658" s="46"/>
      <c r="H658" s="46"/>
    </row>
    <row r="659">
      <c r="C659" s="46"/>
      <c r="H659" s="46"/>
    </row>
    <row r="660">
      <c r="C660" s="46"/>
      <c r="H660" s="46"/>
    </row>
    <row r="661">
      <c r="C661" s="46"/>
      <c r="H661" s="46"/>
    </row>
    <row r="662">
      <c r="C662" s="46"/>
      <c r="H662" s="46"/>
    </row>
    <row r="663">
      <c r="C663" s="46"/>
      <c r="H663" s="46"/>
    </row>
    <row r="664">
      <c r="C664" s="46"/>
      <c r="H664" s="46"/>
    </row>
    <row r="665">
      <c r="C665" s="46"/>
      <c r="H665" s="46"/>
    </row>
    <row r="666">
      <c r="C666" s="46"/>
      <c r="H666" s="46"/>
    </row>
    <row r="667">
      <c r="C667" s="46"/>
      <c r="H667" s="46"/>
    </row>
    <row r="668">
      <c r="C668" s="46"/>
      <c r="H668" s="46"/>
    </row>
    <row r="669">
      <c r="C669" s="46"/>
      <c r="H669" s="46"/>
    </row>
    <row r="670">
      <c r="C670" s="46"/>
      <c r="H670" s="46"/>
    </row>
    <row r="671">
      <c r="C671" s="46"/>
      <c r="H671" s="46"/>
    </row>
    <row r="672">
      <c r="C672" s="46"/>
      <c r="H672" s="46"/>
    </row>
    <row r="673">
      <c r="C673" s="46"/>
      <c r="H673" s="46"/>
    </row>
    <row r="674">
      <c r="C674" s="46"/>
      <c r="H674" s="46"/>
    </row>
    <row r="675">
      <c r="C675" s="46"/>
      <c r="H675" s="46"/>
    </row>
    <row r="676">
      <c r="C676" s="46"/>
      <c r="H676" s="46"/>
    </row>
    <row r="677">
      <c r="C677" s="46"/>
      <c r="H677" s="46"/>
    </row>
    <row r="678">
      <c r="C678" s="46"/>
      <c r="H678" s="46"/>
    </row>
    <row r="679">
      <c r="C679" s="46"/>
      <c r="H679" s="46"/>
    </row>
    <row r="680">
      <c r="C680" s="46"/>
      <c r="H680" s="46"/>
    </row>
    <row r="681">
      <c r="C681" s="46"/>
      <c r="H681" s="46"/>
    </row>
    <row r="682">
      <c r="C682" s="46"/>
      <c r="H682" s="46"/>
    </row>
    <row r="683">
      <c r="C683" s="46"/>
      <c r="H683" s="46"/>
    </row>
    <row r="684">
      <c r="C684" s="46"/>
      <c r="H684" s="46"/>
    </row>
    <row r="685">
      <c r="C685" s="46"/>
      <c r="H685" s="46"/>
    </row>
    <row r="686">
      <c r="C686" s="46"/>
      <c r="H686" s="46"/>
    </row>
    <row r="687">
      <c r="C687" s="46"/>
      <c r="H687" s="46"/>
    </row>
    <row r="688">
      <c r="C688" s="46"/>
      <c r="H688" s="46"/>
    </row>
    <row r="689">
      <c r="C689" s="46"/>
      <c r="H689" s="46"/>
    </row>
    <row r="690">
      <c r="C690" s="46"/>
      <c r="H690" s="46"/>
    </row>
    <row r="691">
      <c r="C691" s="46"/>
      <c r="H691" s="46"/>
    </row>
    <row r="692">
      <c r="C692" s="46"/>
      <c r="H692" s="46"/>
    </row>
    <row r="693">
      <c r="C693" s="46"/>
      <c r="H693" s="46"/>
    </row>
    <row r="694">
      <c r="C694" s="46"/>
      <c r="H694" s="46"/>
    </row>
    <row r="695">
      <c r="C695" s="46"/>
      <c r="H695" s="46"/>
    </row>
    <row r="696">
      <c r="C696" s="46"/>
      <c r="H696" s="46"/>
    </row>
    <row r="697">
      <c r="C697" s="46"/>
      <c r="H697" s="46"/>
    </row>
    <row r="698">
      <c r="C698" s="46"/>
      <c r="H698" s="46"/>
    </row>
    <row r="699">
      <c r="C699" s="46"/>
      <c r="H699" s="46"/>
    </row>
    <row r="700">
      <c r="C700" s="46"/>
      <c r="H700" s="46"/>
    </row>
    <row r="701">
      <c r="C701" s="46"/>
      <c r="H701" s="46"/>
    </row>
    <row r="702">
      <c r="C702" s="46"/>
      <c r="H702" s="46"/>
    </row>
    <row r="703">
      <c r="C703" s="46"/>
      <c r="H703" s="46"/>
    </row>
    <row r="704">
      <c r="C704" s="46"/>
      <c r="H704" s="46"/>
    </row>
    <row r="705">
      <c r="C705" s="46"/>
      <c r="H705" s="46"/>
    </row>
    <row r="706">
      <c r="C706" s="46"/>
      <c r="H706" s="46"/>
    </row>
    <row r="707">
      <c r="C707" s="46"/>
      <c r="H707" s="46"/>
    </row>
    <row r="708">
      <c r="C708" s="46"/>
      <c r="H708" s="46"/>
    </row>
    <row r="709">
      <c r="C709" s="46"/>
      <c r="H709" s="46"/>
    </row>
    <row r="710">
      <c r="C710" s="46"/>
      <c r="H710" s="46"/>
    </row>
    <row r="711">
      <c r="C711" s="46"/>
      <c r="H711" s="46"/>
    </row>
    <row r="712">
      <c r="C712" s="46"/>
      <c r="H712" s="46"/>
    </row>
    <row r="713">
      <c r="C713" s="46"/>
      <c r="H713" s="46"/>
    </row>
    <row r="714">
      <c r="C714" s="46"/>
      <c r="H714" s="46"/>
    </row>
    <row r="715">
      <c r="C715" s="46"/>
      <c r="H715" s="46"/>
    </row>
    <row r="716">
      <c r="C716" s="46"/>
      <c r="H716" s="46"/>
    </row>
    <row r="717">
      <c r="C717" s="46"/>
      <c r="H717" s="46"/>
    </row>
    <row r="718">
      <c r="C718" s="46"/>
      <c r="H718" s="46"/>
    </row>
    <row r="719">
      <c r="C719" s="46"/>
      <c r="H719" s="46"/>
    </row>
    <row r="720">
      <c r="C720" s="46"/>
      <c r="H720" s="46"/>
    </row>
    <row r="721">
      <c r="C721" s="46"/>
      <c r="H721" s="46"/>
    </row>
    <row r="722">
      <c r="C722" s="46"/>
      <c r="H722" s="46"/>
    </row>
    <row r="723">
      <c r="C723" s="46"/>
      <c r="H723" s="46"/>
    </row>
    <row r="724">
      <c r="C724" s="46"/>
      <c r="H724" s="46"/>
    </row>
    <row r="725">
      <c r="C725" s="46"/>
      <c r="H725" s="46"/>
    </row>
    <row r="726">
      <c r="C726" s="46"/>
      <c r="H726" s="46"/>
    </row>
    <row r="727">
      <c r="C727" s="46"/>
      <c r="H727" s="46"/>
    </row>
    <row r="728">
      <c r="C728" s="46"/>
      <c r="H728" s="46"/>
    </row>
    <row r="729">
      <c r="C729" s="46"/>
      <c r="H729" s="46"/>
    </row>
    <row r="730">
      <c r="C730" s="46"/>
      <c r="H730" s="46"/>
    </row>
    <row r="731">
      <c r="C731" s="46"/>
      <c r="H731" s="46"/>
    </row>
    <row r="732">
      <c r="C732" s="46"/>
      <c r="H732" s="46"/>
    </row>
    <row r="733">
      <c r="C733" s="46"/>
      <c r="H733" s="46"/>
    </row>
    <row r="734">
      <c r="C734" s="46"/>
      <c r="H734" s="46"/>
    </row>
    <row r="735">
      <c r="C735" s="46"/>
      <c r="H735" s="46"/>
    </row>
    <row r="736">
      <c r="C736" s="46"/>
      <c r="H736" s="46"/>
    </row>
    <row r="737">
      <c r="C737" s="46"/>
      <c r="H737" s="46"/>
    </row>
    <row r="738">
      <c r="C738" s="46"/>
      <c r="H738" s="46"/>
    </row>
    <row r="739">
      <c r="C739" s="46"/>
      <c r="H739" s="46"/>
    </row>
    <row r="740">
      <c r="C740" s="46"/>
      <c r="H740" s="46"/>
    </row>
    <row r="741">
      <c r="C741" s="46"/>
      <c r="H741" s="46"/>
    </row>
    <row r="742">
      <c r="C742" s="46"/>
      <c r="H742" s="46"/>
    </row>
    <row r="743">
      <c r="C743" s="46"/>
      <c r="H743" s="46"/>
    </row>
    <row r="744">
      <c r="C744" s="46"/>
      <c r="H744" s="46"/>
    </row>
    <row r="745">
      <c r="C745" s="46"/>
      <c r="H745" s="46"/>
    </row>
    <row r="746">
      <c r="C746" s="46"/>
      <c r="H746" s="46"/>
    </row>
    <row r="747">
      <c r="C747" s="46"/>
      <c r="H747" s="46"/>
    </row>
    <row r="748">
      <c r="C748" s="46"/>
      <c r="H748" s="46"/>
    </row>
    <row r="749">
      <c r="C749" s="46"/>
      <c r="H749" s="46"/>
    </row>
    <row r="750">
      <c r="C750" s="46"/>
      <c r="H750" s="46"/>
    </row>
    <row r="751">
      <c r="C751" s="46"/>
      <c r="H751" s="46"/>
    </row>
    <row r="752">
      <c r="C752" s="46"/>
      <c r="H752" s="46"/>
    </row>
    <row r="753">
      <c r="C753" s="46"/>
      <c r="H753" s="46"/>
    </row>
    <row r="754">
      <c r="C754" s="46"/>
      <c r="H754" s="46"/>
    </row>
    <row r="755">
      <c r="C755" s="46"/>
      <c r="H755" s="46"/>
    </row>
    <row r="756">
      <c r="C756" s="46"/>
      <c r="H756" s="46"/>
    </row>
    <row r="757">
      <c r="C757" s="46"/>
      <c r="H757" s="46"/>
    </row>
    <row r="758">
      <c r="C758" s="46"/>
      <c r="H758" s="46"/>
    </row>
    <row r="759">
      <c r="C759" s="46"/>
      <c r="H759" s="46"/>
    </row>
    <row r="760">
      <c r="C760" s="46"/>
      <c r="H760" s="46"/>
    </row>
    <row r="761">
      <c r="C761" s="46"/>
      <c r="H761" s="46"/>
    </row>
    <row r="762">
      <c r="C762" s="46"/>
      <c r="H762" s="46"/>
    </row>
    <row r="763">
      <c r="C763" s="46"/>
      <c r="H763" s="46"/>
    </row>
    <row r="764">
      <c r="C764" s="46"/>
      <c r="H764" s="46"/>
    </row>
    <row r="765">
      <c r="C765" s="46"/>
      <c r="H765" s="46"/>
    </row>
    <row r="766">
      <c r="C766" s="46"/>
      <c r="H766" s="46"/>
    </row>
    <row r="767">
      <c r="C767" s="46"/>
      <c r="H767" s="46"/>
    </row>
    <row r="768">
      <c r="C768" s="46"/>
      <c r="H768" s="46"/>
    </row>
    <row r="769">
      <c r="C769" s="46"/>
      <c r="H769" s="46"/>
    </row>
    <row r="770">
      <c r="C770" s="46"/>
      <c r="H770" s="46"/>
    </row>
    <row r="771">
      <c r="C771" s="46"/>
      <c r="H771" s="46"/>
    </row>
    <row r="772">
      <c r="C772" s="46"/>
      <c r="H772" s="46"/>
    </row>
    <row r="773">
      <c r="C773" s="46"/>
      <c r="H773" s="46"/>
    </row>
    <row r="774">
      <c r="C774" s="46"/>
      <c r="H774" s="46"/>
    </row>
    <row r="775">
      <c r="C775" s="46"/>
      <c r="H775" s="46"/>
    </row>
    <row r="776">
      <c r="C776" s="46"/>
      <c r="H776" s="46"/>
    </row>
    <row r="777">
      <c r="C777" s="46"/>
      <c r="H777" s="46"/>
    </row>
    <row r="778">
      <c r="C778" s="46"/>
      <c r="H778" s="46"/>
    </row>
    <row r="779">
      <c r="C779" s="46"/>
      <c r="H779" s="46"/>
    </row>
    <row r="780">
      <c r="C780" s="46"/>
      <c r="H780" s="46"/>
    </row>
    <row r="781">
      <c r="C781" s="46"/>
      <c r="H781" s="46"/>
    </row>
    <row r="782">
      <c r="C782" s="46"/>
      <c r="H782" s="46"/>
    </row>
    <row r="783">
      <c r="C783" s="46"/>
      <c r="H783" s="46"/>
    </row>
    <row r="784">
      <c r="C784" s="46"/>
      <c r="H784" s="46"/>
    </row>
    <row r="785">
      <c r="C785" s="46"/>
      <c r="H785" s="46"/>
    </row>
    <row r="786">
      <c r="C786" s="46"/>
      <c r="H786" s="46"/>
    </row>
    <row r="787">
      <c r="C787" s="46"/>
      <c r="H787" s="46"/>
    </row>
    <row r="788">
      <c r="C788" s="46"/>
      <c r="H788" s="46"/>
    </row>
    <row r="789">
      <c r="C789" s="46"/>
      <c r="H789" s="46"/>
    </row>
    <row r="790">
      <c r="C790" s="46"/>
      <c r="H790" s="46"/>
    </row>
    <row r="791">
      <c r="C791" s="46"/>
      <c r="H791" s="46"/>
    </row>
    <row r="792">
      <c r="C792" s="46"/>
      <c r="H792" s="46"/>
    </row>
    <row r="793">
      <c r="C793" s="46"/>
      <c r="H793" s="46"/>
    </row>
    <row r="794">
      <c r="C794" s="46"/>
      <c r="H794" s="46"/>
    </row>
    <row r="795">
      <c r="C795" s="46"/>
      <c r="H795" s="46"/>
    </row>
    <row r="796">
      <c r="C796" s="46"/>
      <c r="H796" s="46"/>
    </row>
    <row r="797">
      <c r="C797" s="46"/>
      <c r="H797" s="46"/>
    </row>
    <row r="798">
      <c r="C798" s="46"/>
      <c r="H798" s="46"/>
    </row>
    <row r="799">
      <c r="C799" s="46"/>
      <c r="H799" s="46"/>
    </row>
    <row r="800">
      <c r="C800" s="46"/>
      <c r="H800" s="46"/>
    </row>
    <row r="801">
      <c r="C801" s="46"/>
      <c r="H801" s="46"/>
    </row>
    <row r="802">
      <c r="C802" s="46"/>
      <c r="H802" s="46"/>
    </row>
    <row r="803">
      <c r="C803" s="46"/>
      <c r="H803" s="46"/>
    </row>
    <row r="804">
      <c r="C804" s="46"/>
      <c r="H804" s="46"/>
    </row>
    <row r="805">
      <c r="C805" s="46"/>
      <c r="H805" s="46"/>
    </row>
    <row r="806">
      <c r="C806" s="46"/>
      <c r="H806" s="46"/>
    </row>
    <row r="807">
      <c r="C807" s="46"/>
      <c r="H807" s="46"/>
    </row>
    <row r="808">
      <c r="C808" s="46"/>
      <c r="H808" s="46"/>
    </row>
    <row r="809">
      <c r="C809" s="46"/>
      <c r="H809" s="46"/>
    </row>
    <row r="810">
      <c r="C810" s="46"/>
      <c r="H810" s="46"/>
    </row>
    <row r="811">
      <c r="C811" s="46"/>
      <c r="H811" s="46"/>
    </row>
    <row r="812">
      <c r="C812" s="46"/>
      <c r="H812" s="46"/>
    </row>
    <row r="813">
      <c r="C813" s="46"/>
      <c r="H813" s="46"/>
    </row>
    <row r="814">
      <c r="C814" s="46"/>
      <c r="H814" s="46"/>
    </row>
    <row r="815">
      <c r="C815" s="46"/>
      <c r="H815" s="46"/>
    </row>
    <row r="816">
      <c r="C816" s="46"/>
      <c r="H816" s="46"/>
    </row>
    <row r="817">
      <c r="C817" s="46"/>
      <c r="H817" s="46"/>
    </row>
    <row r="818">
      <c r="C818" s="46"/>
      <c r="H818" s="46"/>
    </row>
    <row r="819">
      <c r="C819" s="46"/>
      <c r="H819" s="46"/>
    </row>
    <row r="820">
      <c r="C820" s="46"/>
      <c r="H820" s="46"/>
    </row>
    <row r="821">
      <c r="C821" s="46"/>
      <c r="H821" s="46"/>
    </row>
    <row r="822">
      <c r="C822" s="46"/>
      <c r="H822" s="46"/>
    </row>
    <row r="823">
      <c r="C823" s="46"/>
      <c r="H823" s="46"/>
    </row>
    <row r="824">
      <c r="C824" s="46"/>
      <c r="H824" s="46"/>
    </row>
    <row r="825">
      <c r="C825" s="46"/>
      <c r="H825" s="46"/>
    </row>
    <row r="826">
      <c r="C826" s="46"/>
      <c r="H826" s="46"/>
    </row>
    <row r="827">
      <c r="C827" s="46"/>
      <c r="H827" s="46"/>
    </row>
    <row r="828">
      <c r="C828" s="46"/>
      <c r="H828" s="46"/>
    </row>
    <row r="829">
      <c r="C829" s="46"/>
      <c r="H829" s="46"/>
    </row>
    <row r="830">
      <c r="C830" s="46"/>
      <c r="H830" s="46"/>
    </row>
    <row r="831">
      <c r="C831" s="46"/>
      <c r="H831" s="46"/>
    </row>
    <row r="832">
      <c r="C832" s="46"/>
      <c r="H832" s="46"/>
    </row>
    <row r="833">
      <c r="C833" s="46"/>
      <c r="H833" s="46"/>
    </row>
    <row r="834">
      <c r="C834" s="46"/>
      <c r="H834" s="46"/>
    </row>
    <row r="835">
      <c r="C835" s="46"/>
      <c r="H835" s="46"/>
    </row>
    <row r="836">
      <c r="C836" s="46"/>
      <c r="H836" s="46"/>
    </row>
    <row r="837">
      <c r="C837" s="46"/>
      <c r="H837" s="46"/>
    </row>
    <row r="838">
      <c r="C838" s="46"/>
      <c r="H838" s="46"/>
    </row>
    <row r="839">
      <c r="C839" s="46"/>
      <c r="H839" s="46"/>
    </row>
    <row r="840">
      <c r="C840" s="46"/>
      <c r="H840" s="46"/>
    </row>
    <row r="841">
      <c r="C841" s="46"/>
      <c r="H841" s="46"/>
    </row>
    <row r="842">
      <c r="C842" s="46"/>
      <c r="H842" s="46"/>
    </row>
    <row r="843">
      <c r="C843" s="46"/>
      <c r="H843" s="46"/>
    </row>
    <row r="844">
      <c r="C844" s="46"/>
      <c r="H844" s="46"/>
    </row>
    <row r="845">
      <c r="C845" s="46"/>
      <c r="H845" s="46"/>
    </row>
    <row r="846">
      <c r="C846" s="46"/>
      <c r="H846" s="46"/>
    </row>
    <row r="847">
      <c r="C847" s="46"/>
      <c r="H847" s="46"/>
    </row>
    <row r="848">
      <c r="C848" s="46"/>
      <c r="H848" s="46"/>
    </row>
    <row r="849">
      <c r="C849" s="46"/>
      <c r="H849" s="46"/>
    </row>
    <row r="850">
      <c r="C850" s="46"/>
      <c r="H850" s="46"/>
    </row>
    <row r="851">
      <c r="C851" s="46"/>
      <c r="H851" s="46"/>
    </row>
    <row r="852">
      <c r="C852" s="46"/>
      <c r="H852" s="46"/>
    </row>
    <row r="853">
      <c r="C853" s="46"/>
      <c r="H853" s="46"/>
    </row>
    <row r="854">
      <c r="C854" s="46"/>
      <c r="H854" s="46"/>
    </row>
    <row r="855">
      <c r="C855" s="46"/>
      <c r="H855" s="46"/>
    </row>
    <row r="856">
      <c r="C856" s="46"/>
      <c r="H856" s="46"/>
    </row>
    <row r="857">
      <c r="C857" s="46"/>
      <c r="H857" s="46"/>
    </row>
    <row r="858">
      <c r="C858" s="46"/>
      <c r="H858" s="46"/>
    </row>
    <row r="859">
      <c r="C859" s="46"/>
      <c r="H859" s="46"/>
    </row>
    <row r="860">
      <c r="C860" s="46"/>
      <c r="H860" s="46"/>
    </row>
    <row r="861">
      <c r="C861" s="46"/>
      <c r="H861" s="46"/>
    </row>
    <row r="862">
      <c r="C862" s="46"/>
      <c r="H862" s="46"/>
    </row>
    <row r="863">
      <c r="C863" s="46"/>
      <c r="H863" s="46"/>
    </row>
    <row r="864">
      <c r="C864" s="46"/>
      <c r="H864" s="46"/>
    </row>
    <row r="865">
      <c r="C865" s="46"/>
      <c r="H865" s="46"/>
    </row>
    <row r="866">
      <c r="C866" s="46"/>
      <c r="H866" s="46"/>
    </row>
    <row r="867">
      <c r="C867" s="46"/>
      <c r="H867" s="46"/>
    </row>
    <row r="868">
      <c r="C868" s="46"/>
      <c r="H868" s="46"/>
    </row>
    <row r="869">
      <c r="C869" s="46"/>
      <c r="H869" s="46"/>
    </row>
    <row r="870">
      <c r="C870" s="46"/>
      <c r="H870" s="46"/>
    </row>
    <row r="871">
      <c r="C871" s="46"/>
      <c r="H871" s="46"/>
    </row>
    <row r="872">
      <c r="C872" s="46"/>
      <c r="H872" s="46"/>
    </row>
    <row r="873">
      <c r="C873" s="46"/>
      <c r="H873" s="46"/>
    </row>
    <row r="874">
      <c r="C874" s="46"/>
      <c r="H874" s="46"/>
    </row>
    <row r="875">
      <c r="C875" s="46"/>
      <c r="H875" s="46"/>
    </row>
    <row r="876">
      <c r="C876" s="46"/>
      <c r="H876" s="46"/>
    </row>
    <row r="877">
      <c r="C877" s="46"/>
      <c r="H877" s="46"/>
    </row>
    <row r="878">
      <c r="C878" s="46"/>
      <c r="H878" s="46"/>
    </row>
    <row r="879">
      <c r="C879" s="46"/>
      <c r="H879" s="46"/>
    </row>
    <row r="880">
      <c r="C880" s="46"/>
      <c r="H880" s="46"/>
    </row>
    <row r="881">
      <c r="C881" s="46"/>
      <c r="H881" s="46"/>
    </row>
    <row r="882">
      <c r="C882" s="46"/>
      <c r="H882" s="46"/>
    </row>
    <row r="883">
      <c r="C883" s="46"/>
      <c r="H883" s="46"/>
    </row>
    <row r="884">
      <c r="C884" s="46"/>
      <c r="H884" s="46"/>
    </row>
    <row r="885">
      <c r="C885" s="46"/>
      <c r="H885" s="46"/>
    </row>
    <row r="886">
      <c r="C886" s="46"/>
      <c r="H886" s="46"/>
    </row>
    <row r="887">
      <c r="C887" s="46"/>
      <c r="H887" s="46"/>
    </row>
    <row r="888">
      <c r="C888" s="46"/>
      <c r="H888" s="46"/>
    </row>
    <row r="889">
      <c r="C889" s="46"/>
      <c r="H889" s="46"/>
    </row>
    <row r="890">
      <c r="C890" s="46"/>
      <c r="H890" s="46"/>
    </row>
    <row r="891">
      <c r="C891" s="46"/>
      <c r="H891" s="46"/>
    </row>
    <row r="892">
      <c r="C892" s="46"/>
      <c r="H892" s="46"/>
    </row>
    <row r="893">
      <c r="C893" s="46"/>
      <c r="H893" s="46"/>
    </row>
    <row r="894">
      <c r="C894" s="46"/>
      <c r="H894" s="46"/>
    </row>
    <row r="895">
      <c r="C895" s="46"/>
      <c r="H895" s="46"/>
    </row>
    <row r="896">
      <c r="C896" s="46"/>
      <c r="H896" s="46"/>
    </row>
    <row r="897">
      <c r="C897" s="46"/>
      <c r="H897" s="46"/>
    </row>
    <row r="898">
      <c r="C898" s="46"/>
      <c r="H898" s="46"/>
    </row>
    <row r="899">
      <c r="C899" s="46"/>
      <c r="H899" s="46"/>
    </row>
    <row r="900">
      <c r="C900" s="46"/>
      <c r="H900" s="46"/>
    </row>
    <row r="901">
      <c r="C901" s="46"/>
      <c r="H901" s="46"/>
    </row>
    <row r="902">
      <c r="C902" s="46"/>
      <c r="H902" s="46"/>
    </row>
    <row r="903">
      <c r="C903" s="46"/>
      <c r="H903" s="46"/>
    </row>
    <row r="904">
      <c r="C904" s="46"/>
      <c r="H904" s="46"/>
    </row>
    <row r="905">
      <c r="C905" s="46"/>
      <c r="H905" s="46"/>
    </row>
    <row r="906">
      <c r="C906" s="46"/>
      <c r="H906" s="46"/>
    </row>
    <row r="907">
      <c r="C907" s="46"/>
      <c r="H907" s="46"/>
    </row>
    <row r="908">
      <c r="C908" s="46"/>
      <c r="H908" s="46"/>
    </row>
    <row r="909">
      <c r="C909" s="46"/>
      <c r="H909" s="46"/>
    </row>
    <row r="910">
      <c r="C910" s="46"/>
      <c r="H910" s="46"/>
    </row>
    <row r="911">
      <c r="C911" s="46"/>
      <c r="H911" s="46"/>
    </row>
    <row r="912">
      <c r="C912" s="46"/>
      <c r="H912" s="46"/>
    </row>
    <row r="913">
      <c r="C913" s="46"/>
      <c r="H913" s="46"/>
    </row>
    <row r="914">
      <c r="C914" s="46"/>
      <c r="H914" s="46"/>
    </row>
    <row r="915">
      <c r="C915" s="46"/>
      <c r="H915" s="46"/>
    </row>
    <row r="916">
      <c r="C916" s="46"/>
      <c r="H916" s="46"/>
    </row>
    <row r="917">
      <c r="C917" s="46"/>
      <c r="H917" s="46"/>
    </row>
    <row r="918">
      <c r="C918" s="46"/>
      <c r="H918" s="46"/>
    </row>
    <row r="919">
      <c r="C919" s="46"/>
      <c r="H919" s="46"/>
    </row>
    <row r="920">
      <c r="C920" s="46"/>
      <c r="H920" s="46"/>
    </row>
    <row r="921">
      <c r="C921" s="46"/>
      <c r="H921" s="46"/>
    </row>
    <row r="922">
      <c r="C922" s="46"/>
      <c r="H922" s="46"/>
    </row>
    <row r="923">
      <c r="C923" s="46"/>
      <c r="H923" s="46"/>
    </row>
    <row r="924">
      <c r="C924" s="46"/>
      <c r="H924" s="46"/>
    </row>
    <row r="925">
      <c r="C925" s="46"/>
      <c r="H925" s="46"/>
    </row>
    <row r="926">
      <c r="C926" s="46"/>
      <c r="H926" s="46"/>
    </row>
    <row r="927">
      <c r="C927" s="46"/>
      <c r="H927" s="46"/>
    </row>
    <row r="928">
      <c r="C928" s="46"/>
      <c r="H928" s="46"/>
    </row>
    <row r="929">
      <c r="C929" s="46"/>
      <c r="H929" s="46"/>
    </row>
    <row r="930">
      <c r="C930" s="46"/>
      <c r="H930" s="46"/>
    </row>
    <row r="931">
      <c r="C931" s="46"/>
      <c r="H931" s="46"/>
    </row>
    <row r="932">
      <c r="C932" s="46"/>
      <c r="H932" s="46"/>
    </row>
    <row r="933">
      <c r="C933" s="46"/>
      <c r="H933" s="46"/>
    </row>
    <row r="934">
      <c r="C934" s="46"/>
      <c r="H934" s="46"/>
    </row>
    <row r="935">
      <c r="C935" s="46"/>
      <c r="H935" s="46"/>
    </row>
    <row r="936">
      <c r="C936" s="46"/>
      <c r="H936" s="46"/>
    </row>
    <row r="937">
      <c r="C937" s="46"/>
      <c r="H937" s="46"/>
    </row>
    <row r="938">
      <c r="C938" s="46"/>
      <c r="H938" s="46"/>
    </row>
    <row r="939">
      <c r="C939" s="46"/>
      <c r="H939" s="46"/>
    </row>
    <row r="940">
      <c r="C940" s="46"/>
      <c r="H940" s="46"/>
    </row>
    <row r="941">
      <c r="C941" s="46"/>
      <c r="H941" s="46"/>
    </row>
    <row r="942">
      <c r="C942" s="46"/>
      <c r="H942" s="46"/>
    </row>
    <row r="943">
      <c r="C943" s="46"/>
      <c r="H943" s="46"/>
    </row>
    <row r="944">
      <c r="C944" s="46"/>
      <c r="H944" s="46"/>
    </row>
    <row r="945">
      <c r="C945" s="46"/>
      <c r="H945" s="46"/>
    </row>
    <row r="946">
      <c r="C946" s="46"/>
      <c r="H946" s="46"/>
    </row>
    <row r="947">
      <c r="C947" s="46"/>
      <c r="H947" s="46"/>
    </row>
    <row r="948">
      <c r="C948" s="46"/>
      <c r="H948" s="46"/>
    </row>
    <row r="949">
      <c r="C949" s="46"/>
      <c r="H949" s="46"/>
    </row>
    <row r="950">
      <c r="C950" s="46"/>
      <c r="H950" s="46"/>
    </row>
    <row r="951">
      <c r="C951" s="46"/>
      <c r="H951" s="46"/>
    </row>
    <row r="952">
      <c r="C952" s="46"/>
      <c r="H952" s="46"/>
    </row>
    <row r="953">
      <c r="C953" s="46"/>
      <c r="H953" s="46"/>
    </row>
    <row r="954">
      <c r="C954" s="46"/>
      <c r="H954" s="46"/>
    </row>
    <row r="955">
      <c r="C955" s="46"/>
      <c r="H955" s="46"/>
    </row>
    <row r="956">
      <c r="C956" s="46"/>
      <c r="H956" s="46"/>
    </row>
    <row r="957">
      <c r="C957" s="46"/>
      <c r="H957" s="46"/>
    </row>
    <row r="958">
      <c r="C958" s="46"/>
      <c r="H958" s="46"/>
    </row>
    <row r="959">
      <c r="C959" s="46"/>
      <c r="H959" s="46"/>
    </row>
    <row r="960">
      <c r="C960" s="46"/>
      <c r="H960" s="46"/>
    </row>
    <row r="961">
      <c r="C961" s="46"/>
      <c r="H961" s="46"/>
    </row>
    <row r="962">
      <c r="C962" s="46"/>
      <c r="H962" s="46"/>
    </row>
    <row r="963">
      <c r="C963" s="46"/>
      <c r="H963" s="46"/>
    </row>
    <row r="964">
      <c r="C964" s="46"/>
      <c r="H964" s="46"/>
    </row>
    <row r="965">
      <c r="C965" s="46"/>
      <c r="H965" s="46"/>
    </row>
    <row r="966">
      <c r="C966" s="46"/>
      <c r="H966" s="46"/>
    </row>
    <row r="967">
      <c r="C967" s="46"/>
      <c r="H967" s="46"/>
    </row>
    <row r="968">
      <c r="C968" s="46"/>
      <c r="H968" s="46"/>
    </row>
    <row r="969">
      <c r="C969" s="46"/>
      <c r="H969" s="46"/>
    </row>
    <row r="970">
      <c r="C970" s="46"/>
      <c r="H970" s="46"/>
    </row>
    <row r="971">
      <c r="C971" s="46"/>
      <c r="H971" s="46"/>
    </row>
    <row r="972">
      <c r="C972" s="46"/>
      <c r="H972" s="46"/>
    </row>
    <row r="973">
      <c r="C973" s="46"/>
      <c r="H973" s="46"/>
    </row>
    <row r="974">
      <c r="C974" s="46"/>
      <c r="H974" s="46"/>
    </row>
    <row r="975">
      <c r="C975" s="46"/>
      <c r="H975" s="46"/>
    </row>
    <row r="976">
      <c r="C976" s="46"/>
      <c r="H976" s="46"/>
    </row>
    <row r="977">
      <c r="C977" s="46"/>
      <c r="H977" s="46"/>
    </row>
    <row r="978">
      <c r="C978" s="46"/>
      <c r="H978" s="46"/>
    </row>
    <row r="979">
      <c r="C979" s="46"/>
      <c r="H979" s="46"/>
    </row>
    <row r="980">
      <c r="C980" s="46"/>
      <c r="H980" s="46"/>
    </row>
    <row r="981">
      <c r="C981" s="46"/>
      <c r="H981" s="46"/>
    </row>
    <row r="982">
      <c r="C982" s="46"/>
      <c r="H982" s="46"/>
    </row>
    <row r="983">
      <c r="C983" s="46"/>
      <c r="H983" s="46"/>
    </row>
    <row r="984">
      <c r="C984" s="46"/>
      <c r="H984" s="46"/>
    </row>
    <row r="985">
      <c r="C985" s="46"/>
      <c r="H985" s="46"/>
    </row>
    <row r="986">
      <c r="C986" s="46"/>
      <c r="H986" s="46"/>
    </row>
    <row r="987">
      <c r="C987" s="46"/>
      <c r="H987" s="46"/>
    </row>
    <row r="988">
      <c r="C988" s="46"/>
      <c r="H988" s="46"/>
    </row>
    <row r="989">
      <c r="C989" s="46"/>
      <c r="H989" s="46"/>
    </row>
    <row r="990">
      <c r="C990" s="46"/>
      <c r="H990" s="46"/>
    </row>
    <row r="991">
      <c r="C991" s="46"/>
      <c r="H991" s="46"/>
    </row>
    <row r="992">
      <c r="C992" s="46"/>
      <c r="H992" s="46"/>
    </row>
    <row r="993">
      <c r="C993" s="46"/>
      <c r="H993" s="46"/>
    </row>
    <row r="994">
      <c r="C994" s="46"/>
      <c r="H994" s="46"/>
    </row>
    <row r="995">
      <c r="C995" s="46"/>
      <c r="H995" s="46"/>
    </row>
    <row r="996">
      <c r="C996" s="46"/>
      <c r="H996" s="46"/>
    </row>
    <row r="997">
      <c r="C997" s="46"/>
      <c r="H997" s="46"/>
    </row>
    <row r="998">
      <c r="C998" s="46"/>
      <c r="H998" s="46"/>
    </row>
    <row r="999">
      <c r="C999" s="46"/>
      <c r="H999" s="46"/>
    </row>
    <row r="1000">
      <c r="C1000" s="46"/>
      <c r="H1000" s="46"/>
    </row>
  </sheetData>
  <mergeCells count="46">
    <mergeCell ref="C37:C41"/>
    <mergeCell ref="C52:C56"/>
    <mergeCell ref="B2:B7"/>
    <mergeCell ref="B8:B13"/>
    <mergeCell ref="B14:B19"/>
    <mergeCell ref="B22:B51"/>
    <mergeCell ref="C27:C31"/>
    <mergeCell ref="C32:C36"/>
    <mergeCell ref="B52:B81"/>
    <mergeCell ref="C87:C91"/>
    <mergeCell ref="C92:C96"/>
    <mergeCell ref="C82:C86"/>
    <mergeCell ref="C97:C101"/>
    <mergeCell ref="C102:C106"/>
    <mergeCell ref="C107:C111"/>
    <mergeCell ref="A67:A81"/>
    <mergeCell ref="C67:C71"/>
    <mergeCell ref="C72:C76"/>
    <mergeCell ref="C77:C81"/>
    <mergeCell ref="A82:A96"/>
    <mergeCell ref="B82:B111"/>
    <mergeCell ref="A97:A111"/>
    <mergeCell ref="A8:A10"/>
    <mergeCell ref="A11:A13"/>
    <mergeCell ref="A5:A7"/>
    <mergeCell ref="A14:A16"/>
    <mergeCell ref="A17:A19"/>
    <mergeCell ref="A22:A36"/>
    <mergeCell ref="A37:A51"/>
    <mergeCell ref="A52:A66"/>
    <mergeCell ref="K12:K16"/>
    <mergeCell ref="K17:K21"/>
    <mergeCell ref="J17:J31"/>
    <mergeCell ref="K22:K26"/>
    <mergeCell ref="K27:K31"/>
    <mergeCell ref="G1:H1"/>
    <mergeCell ref="A2:A4"/>
    <mergeCell ref="J2:J16"/>
    <mergeCell ref="K2:K6"/>
    <mergeCell ref="K7:K11"/>
    <mergeCell ref="G9:H9"/>
    <mergeCell ref="C22:C26"/>
    <mergeCell ref="C42:C46"/>
    <mergeCell ref="C47:C51"/>
    <mergeCell ref="C57:C61"/>
    <mergeCell ref="C62:C6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7.13"/>
  </cols>
  <sheetData>
    <row r="1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G1" s="5" t="s">
        <v>2</v>
      </c>
      <c r="H1" s="5" t="s">
        <v>6</v>
      </c>
      <c r="I1" s="5" t="s">
        <v>7</v>
      </c>
      <c r="J1" s="5" t="s">
        <v>8</v>
      </c>
      <c r="K1" s="5" t="s">
        <v>36</v>
      </c>
      <c r="L1" s="5" t="s">
        <v>9</v>
      </c>
      <c r="M1" s="5" t="s">
        <v>35</v>
      </c>
      <c r="N1" s="5" t="s">
        <v>37</v>
      </c>
    </row>
    <row r="2">
      <c r="A2" s="52" t="s">
        <v>10</v>
      </c>
      <c r="B2" s="52">
        <v>5160.0</v>
      </c>
      <c r="C2" s="52">
        <v>372.0</v>
      </c>
      <c r="D2" s="52">
        <v>1846.0</v>
      </c>
      <c r="E2" s="24">
        <f t="shared" ref="E2:E4" si="1">SUM(B2:D2)</f>
        <v>7378</v>
      </c>
      <c r="G2" s="52" t="s">
        <v>11</v>
      </c>
      <c r="H2" s="52">
        <v>360.0</v>
      </c>
      <c r="I2" s="52">
        <v>382.0</v>
      </c>
      <c r="J2" s="52">
        <v>224.0</v>
      </c>
      <c r="K2" s="52">
        <v>3059.0</v>
      </c>
      <c r="L2" s="52">
        <v>235.0</v>
      </c>
      <c r="M2" s="52">
        <f>SUM(H2:L2)</f>
        <v>4260</v>
      </c>
      <c r="N2" s="53">
        <f>SUM(H2,I2,J2,L2)</f>
        <v>1201</v>
      </c>
    </row>
    <row r="3">
      <c r="A3" s="52" t="s">
        <v>12</v>
      </c>
      <c r="B3" s="52">
        <v>8933.0</v>
      </c>
      <c r="C3" s="52">
        <v>638.0</v>
      </c>
      <c r="D3" s="52">
        <v>3191.0</v>
      </c>
      <c r="E3" s="24">
        <f t="shared" si="1"/>
        <v>12762</v>
      </c>
    </row>
    <row r="4">
      <c r="A4" s="52" t="s">
        <v>11</v>
      </c>
      <c r="B4" s="52">
        <v>3054.0</v>
      </c>
      <c r="C4" s="52">
        <v>0.0</v>
      </c>
      <c r="D4" s="52">
        <v>4260.0</v>
      </c>
      <c r="E4" s="24">
        <f t="shared" si="1"/>
        <v>7314</v>
      </c>
    </row>
    <row r="6">
      <c r="A6" s="5" t="s">
        <v>38</v>
      </c>
      <c r="B6" s="54">
        <v>459.0</v>
      </c>
      <c r="D6" s="5" t="s">
        <v>36</v>
      </c>
      <c r="E6" s="52">
        <v>1566.0</v>
      </c>
      <c r="G6" s="5" t="s">
        <v>6</v>
      </c>
      <c r="H6" s="52">
        <v>360.0</v>
      </c>
    </row>
    <row r="7">
      <c r="A7" s="5" t="s">
        <v>39</v>
      </c>
      <c r="B7" s="54">
        <v>415.0</v>
      </c>
      <c r="D7" s="5" t="s">
        <v>40</v>
      </c>
      <c r="E7" s="52">
        <v>816.0</v>
      </c>
      <c r="G7" s="5" t="s">
        <v>7</v>
      </c>
      <c r="H7" s="52">
        <v>382.0</v>
      </c>
    </row>
    <row r="8">
      <c r="A8" s="5" t="s">
        <v>41</v>
      </c>
      <c r="B8" s="54">
        <v>322.0</v>
      </c>
      <c r="D8" s="5" t="s">
        <v>7</v>
      </c>
      <c r="E8" s="52">
        <v>809.0</v>
      </c>
      <c r="G8" s="5" t="s">
        <v>8</v>
      </c>
      <c r="H8" s="52">
        <v>224.0</v>
      </c>
    </row>
    <row r="9">
      <c r="A9" s="5" t="s">
        <v>42</v>
      </c>
      <c r="B9" s="54">
        <v>277.0</v>
      </c>
      <c r="D9" s="5" t="s">
        <v>43</v>
      </c>
      <c r="E9" s="24">
        <f>SUM(E6:E8)</f>
        <v>3191</v>
      </c>
      <c r="G9" s="5" t="s">
        <v>36</v>
      </c>
      <c r="H9" s="52">
        <v>3059.0</v>
      </c>
    </row>
    <row r="10">
      <c r="A10" s="5" t="s">
        <v>44</v>
      </c>
      <c r="B10" s="54">
        <v>145.0</v>
      </c>
      <c r="G10" s="5" t="s">
        <v>9</v>
      </c>
      <c r="H10" s="52">
        <v>235.0</v>
      </c>
    </row>
    <row r="11">
      <c r="A11" s="5" t="s">
        <v>45</v>
      </c>
      <c r="B11" s="54">
        <v>142.0</v>
      </c>
      <c r="G11" s="5" t="s">
        <v>43</v>
      </c>
      <c r="H11" s="24">
        <f>SUM(H6:H10)</f>
        <v>4260</v>
      </c>
    </row>
    <row r="12">
      <c r="A12" s="5" t="s">
        <v>46</v>
      </c>
      <c r="B12" s="54">
        <v>86.0</v>
      </c>
    </row>
    <row r="13">
      <c r="A13" s="5" t="s">
        <v>43</v>
      </c>
      <c r="B13" s="24">
        <f>SUM(B6:B12)</f>
        <v>1846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7.13"/>
    <col customWidth="1" min="4" max="4" width="28.0"/>
    <col customWidth="1" min="5" max="5" width="19.38"/>
    <col customWidth="1" min="9" max="9" width="16.63"/>
  </cols>
  <sheetData>
    <row r="1">
      <c r="B1" s="1" t="s">
        <v>47</v>
      </c>
      <c r="C1" s="2"/>
      <c r="D1" s="2"/>
      <c r="E1" s="2"/>
      <c r="F1" s="3"/>
    </row>
    <row r="2">
      <c r="B2" s="5" t="s">
        <v>2</v>
      </c>
      <c r="C2" s="5" t="s">
        <v>3</v>
      </c>
      <c r="D2" s="5" t="s">
        <v>48</v>
      </c>
      <c r="E2" s="5" t="s">
        <v>0</v>
      </c>
      <c r="F2" s="5" t="s">
        <v>1</v>
      </c>
      <c r="H2" s="52" t="s">
        <v>49</v>
      </c>
      <c r="I2" s="5" t="s">
        <v>0</v>
      </c>
      <c r="J2" s="5" t="s">
        <v>1</v>
      </c>
    </row>
    <row r="3">
      <c r="B3" s="7" t="s">
        <v>10</v>
      </c>
      <c r="C3" s="7">
        <v>0.0</v>
      </c>
      <c r="D3" s="52" t="s">
        <v>39</v>
      </c>
      <c r="E3" s="52">
        <v>0.869879518072289</v>
      </c>
      <c r="F3" s="52">
        <v>0.855421686746987</v>
      </c>
      <c r="H3" s="5" t="s">
        <v>39</v>
      </c>
      <c r="I3" s="52">
        <f t="shared" ref="I3:J3" si="1">AVERAGE(E3,E10,E17,E24,E31)</f>
        <v>0.8737349398</v>
      </c>
      <c r="J3" s="52">
        <f t="shared" si="1"/>
        <v>0.861686747</v>
      </c>
    </row>
    <row r="4">
      <c r="B4" s="10"/>
      <c r="C4" s="10"/>
      <c r="D4" s="52" t="s">
        <v>45</v>
      </c>
      <c r="E4" s="52">
        <v>0.830985915492957</v>
      </c>
      <c r="F4" s="52">
        <v>0.767605633802816</v>
      </c>
      <c r="H4" s="5" t="s">
        <v>45</v>
      </c>
      <c r="I4" s="52">
        <f t="shared" ref="I4:J4" si="2">AVERAGE(E4,E11,E18,E25,E32)</f>
        <v>0.8281690141</v>
      </c>
      <c r="J4" s="52">
        <f t="shared" si="2"/>
        <v>0.7887323944</v>
      </c>
    </row>
    <row r="5">
      <c r="B5" s="10"/>
      <c r="C5" s="10"/>
      <c r="D5" s="52" t="s">
        <v>41</v>
      </c>
      <c r="E5" s="52">
        <v>0.878881987577639</v>
      </c>
      <c r="F5" s="52">
        <v>0.89751552795031</v>
      </c>
      <c r="H5" s="5" t="s">
        <v>41</v>
      </c>
      <c r="I5" s="52">
        <f t="shared" ref="I5:J5" si="3">AVERAGE(E5,E12,E19,E26,E33)</f>
        <v>0.8968944099</v>
      </c>
      <c r="J5" s="52">
        <f t="shared" si="3"/>
        <v>0.899378882</v>
      </c>
    </row>
    <row r="6">
      <c r="B6" s="10"/>
      <c r="C6" s="10"/>
      <c r="D6" s="52" t="s">
        <v>38</v>
      </c>
      <c r="E6" s="52">
        <v>0.697167755991285</v>
      </c>
      <c r="F6" s="52">
        <v>0.714596949891067</v>
      </c>
      <c r="H6" s="5" t="s">
        <v>38</v>
      </c>
      <c r="I6" s="52">
        <f t="shared" ref="I6:J6" si="4">AVERAGE(E6,E13,E20,E27,E34)</f>
        <v>0.7054466231</v>
      </c>
      <c r="J6" s="52">
        <f t="shared" si="4"/>
        <v>0.7089324619</v>
      </c>
    </row>
    <row r="7">
      <c r="B7" s="10"/>
      <c r="C7" s="10"/>
      <c r="D7" s="52" t="s">
        <v>46</v>
      </c>
      <c r="E7" s="52">
        <v>0.686046511627907</v>
      </c>
      <c r="F7" s="52">
        <v>0.697674418604651</v>
      </c>
      <c r="H7" s="5" t="s">
        <v>46</v>
      </c>
      <c r="I7" s="52">
        <f t="shared" ref="I7:J7" si="5">AVERAGE(E7,E14,E21,E28,E35)</f>
        <v>0.6906976744</v>
      </c>
      <c r="J7" s="52">
        <f t="shared" si="5"/>
        <v>0.7</v>
      </c>
    </row>
    <row r="8">
      <c r="B8" s="10"/>
      <c r="C8" s="10"/>
      <c r="D8" s="52" t="s">
        <v>44</v>
      </c>
      <c r="E8" s="52">
        <v>0.772413793103448</v>
      </c>
      <c r="F8" s="52">
        <v>0.779310344827586</v>
      </c>
      <c r="H8" s="5" t="s">
        <v>44</v>
      </c>
      <c r="I8" s="52">
        <f t="shared" ref="I8:J8" si="6">AVERAGE(E8,E15,E22,E29,E36)</f>
        <v>0.7931034483</v>
      </c>
      <c r="J8" s="52">
        <f t="shared" si="6"/>
        <v>0.7875862069</v>
      </c>
    </row>
    <row r="9">
      <c r="B9" s="10"/>
      <c r="C9" s="11"/>
      <c r="D9" s="52" t="s">
        <v>42</v>
      </c>
      <c r="E9" s="52">
        <v>0.664259927797833</v>
      </c>
      <c r="F9" s="52">
        <v>0.649819494584837</v>
      </c>
      <c r="H9" s="5" t="s">
        <v>42</v>
      </c>
      <c r="I9" s="52">
        <f t="shared" ref="I9:J9" si="7">AVERAGE(E9,E16,E23,E30,E37)</f>
        <v>0.6505415162</v>
      </c>
      <c r="J9" s="52">
        <f t="shared" si="7"/>
        <v>0.5985559567</v>
      </c>
    </row>
    <row r="10">
      <c r="B10" s="10"/>
      <c r="C10" s="7">
        <v>1.0</v>
      </c>
      <c r="D10" s="52" t="s">
        <v>39</v>
      </c>
      <c r="E10" s="52">
        <v>0.872289156626506</v>
      </c>
      <c r="F10" s="52">
        <v>0.855421686746987</v>
      </c>
    </row>
    <row r="11">
      <c r="B11" s="10"/>
      <c r="C11" s="10"/>
      <c r="D11" s="52" t="s">
        <v>45</v>
      </c>
      <c r="E11" s="52">
        <v>0.830985915492957</v>
      </c>
      <c r="F11" s="52">
        <v>0.795774647887324</v>
      </c>
    </row>
    <row r="12">
      <c r="B12" s="10"/>
      <c r="C12" s="10"/>
      <c r="D12" s="52" t="s">
        <v>41</v>
      </c>
      <c r="E12" s="52">
        <v>0.894409937888198</v>
      </c>
      <c r="F12" s="52">
        <v>0.903726708074534</v>
      </c>
      <c r="H12" s="52" t="s">
        <v>49</v>
      </c>
      <c r="I12" s="5" t="s">
        <v>0</v>
      </c>
      <c r="J12" s="5" t="s">
        <v>1</v>
      </c>
    </row>
    <row r="13">
      <c r="B13" s="10"/>
      <c r="C13" s="10"/>
      <c r="D13" s="52" t="s">
        <v>38</v>
      </c>
      <c r="E13" s="52">
        <v>0.684095860566448</v>
      </c>
      <c r="F13" s="52">
        <v>0.692810457516339</v>
      </c>
      <c r="H13" s="5" t="s">
        <v>40</v>
      </c>
      <c r="I13" s="24">
        <f t="shared" ref="I13:J13" si="8">AVERAGE(E38,E41,E44,E47,E50)</f>
        <v>0.9950980392</v>
      </c>
      <c r="J13" s="24">
        <f t="shared" si="8"/>
        <v>0.9926470588</v>
      </c>
    </row>
    <row r="14">
      <c r="B14" s="10"/>
      <c r="C14" s="10"/>
      <c r="D14" s="52" t="s">
        <v>46</v>
      </c>
      <c r="E14" s="52">
        <v>0.744186046511627</v>
      </c>
      <c r="F14" s="52">
        <v>0.755813953488372</v>
      </c>
      <c r="H14" s="5" t="s">
        <v>7</v>
      </c>
      <c r="I14" s="24">
        <f t="shared" ref="I14:J14" si="9">AVERAGE(E39,E42,E45,E48,E51)</f>
        <v>0.9119901112</v>
      </c>
      <c r="J14" s="24">
        <f t="shared" si="9"/>
        <v>0.8907292954</v>
      </c>
    </row>
    <row r="15">
      <c r="B15" s="10"/>
      <c r="C15" s="10"/>
      <c r="D15" s="52" t="s">
        <v>44</v>
      </c>
      <c r="E15" s="52">
        <v>0.834482758620689</v>
      </c>
      <c r="F15" s="52">
        <v>0.813793103448275</v>
      </c>
      <c r="H15" s="5" t="s">
        <v>36</v>
      </c>
      <c r="I15" s="24">
        <f t="shared" ref="I15:J15" si="10">AVERAGE(E40,E43,E46,E49,E52)</f>
        <v>0.9250319285</v>
      </c>
      <c r="J15" s="24">
        <f t="shared" si="10"/>
        <v>0.9269476373</v>
      </c>
    </row>
    <row r="16">
      <c r="B16" s="10"/>
      <c r="C16" s="11"/>
      <c r="D16" s="52" t="s">
        <v>42</v>
      </c>
      <c r="E16" s="52">
        <v>0.646209386281588</v>
      </c>
      <c r="F16" s="52">
        <v>0.570397111913357</v>
      </c>
    </row>
    <row r="17">
      <c r="B17" s="10"/>
      <c r="C17" s="7">
        <v>2.0</v>
      </c>
      <c r="D17" s="52" t="s">
        <v>39</v>
      </c>
      <c r="E17" s="52">
        <v>0.889156626506024</v>
      </c>
      <c r="F17" s="52">
        <v>0.872289156626506</v>
      </c>
      <c r="H17" s="52" t="s">
        <v>49</v>
      </c>
      <c r="I17" s="5" t="s">
        <v>0</v>
      </c>
      <c r="J17" s="5" t="s">
        <v>1</v>
      </c>
    </row>
    <row r="18">
      <c r="B18" s="10"/>
      <c r="C18" s="10"/>
      <c r="D18" s="52" t="s">
        <v>45</v>
      </c>
      <c r="E18" s="52">
        <v>0.809859154929577</v>
      </c>
      <c r="F18" s="52">
        <v>0.809859154929577</v>
      </c>
      <c r="H18" s="5" t="s">
        <v>6</v>
      </c>
      <c r="I18" s="24">
        <f t="shared" ref="I18:J18" si="11">AVERAGE(E53,E58,E63,E68,E73)</f>
        <v>0.8688888889</v>
      </c>
      <c r="J18" s="24">
        <f t="shared" si="11"/>
        <v>0.8627777778</v>
      </c>
    </row>
    <row r="19">
      <c r="B19" s="10"/>
      <c r="C19" s="10"/>
      <c r="D19" s="52" t="s">
        <v>41</v>
      </c>
      <c r="E19" s="52">
        <v>0.89751552795031</v>
      </c>
      <c r="F19" s="52">
        <v>0.909937888198757</v>
      </c>
      <c r="H19" s="5" t="s">
        <v>7</v>
      </c>
      <c r="I19" s="24">
        <f t="shared" ref="I19:J19" si="12">AVERAGE(E54,E59,E64,E69,E74)</f>
        <v>0.6371727749</v>
      </c>
      <c r="J19" s="24">
        <f t="shared" si="12"/>
        <v>0.667539267</v>
      </c>
    </row>
    <row r="20">
      <c r="B20" s="10"/>
      <c r="C20" s="10"/>
      <c r="D20" s="52" t="s">
        <v>38</v>
      </c>
      <c r="E20" s="52">
        <v>0.725490196078431</v>
      </c>
      <c r="F20" s="52">
        <v>0.734204793028322</v>
      </c>
      <c r="H20" s="5" t="s">
        <v>8</v>
      </c>
      <c r="I20" s="24">
        <f t="shared" ref="I20:J20" si="13">AVERAGE(E55,E60,E65,E70,E75)</f>
        <v>0.7151785714</v>
      </c>
      <c r="J20" s="24">
        <f t="shared" si="13"/>
        <v>0.7758928571</v>
      </c>
    </row>
    <row r="21">
      <c r="B21" s="10"/>
      <c r="C21" s="10"/>
      <c r="D21" s="52" t="s">
        <v>46</v>
      </c>
      <c r="E21" s="52">
        <v>0.674418604651162</v>
      </c>
      <c r="F21" s="52">
        <v>0.674418604651162</v>
      </c>
      <c r="H21" s="5" t="s">
        <v>9</v>
      </c>
      <c r="I21" s="24">
        <f t="shared" ref="I21:J21" si="14">AVERAGE(E57,E62,E67,E72,E77)</f>
        <v>0.5378723404</v>
      </c>
      <c r="J21" s="24">
        <f t="shared" si="14"/>
        <v>0.5676595745</v>
      </c>
    </row>
    <row r="22">
      <c r="B22" s="10"/>
      <c r="C22" s="10"/>
      <c r="D22" s="52" t="s">
        <v>44</v>
      </c>
      <c r="E22" s="52">
        <v>0.758620689655172</v>
      </c>
      <c r="F22" s="52">
        <v>0.772413793103448</v>
      </c>
    </row>
    <row r="23">
      <c r="B23" s="10"/>
      <c r="C23" s="11"/>
      <c r="D23" s="52" t="s">
        <v>42</v>
      </c>
      <c r="E23" s="52">
        <v>0.63898916967509</v>
      </c>
      <c r="F23" s="52">
        <v>0.570397111913357</v>
      </c>
    </row>
    <row r="24">
      <c r="B24" s="10"/>
      <c r="C24" s="7">
        <v>3.0</v>
      </c>
      <c r="D24" s="52" t="s">
        <v>39</v>
      </c>
      <c r="E24" s="52">
        <v>0.872289156626506</v>
      </c>
      <c r="F24" s="52">
        <v>0.865060240963855</v>
      </c>
    </row>
    <row r="25">
      <c r="B25" s="10"/>
      <c r="C25" s="10"/>
      <c r="D25" s="52" t="s">
        <v>45</v>
      </c>
      <c r="E25" s="52">
        <v>0.830985915492957</v>
      </c>
      <c r="F25" s="52">
        <v>0.739436619718309</v>
      </c>
    </row>
    <row r="26">
      <c r="B26" s="10"/>
      <c r="C26" s="10"/>
      <c r="D26" s="52" t="s">
        <v>41</v>
      </c>
      <c r="E26" s="52">
        <v>0.906832298136646</v>
      </c>
      <c r="F26" s="52">
        <v>0.885093167701863</v>
      </c>
    </row>
    <row r="27">
      <c r="B27" s="10"/>
      <c r="C27" s="10"/>
      <c r="D27" s="52" t="s">
        <v>38</v>
      </c>
      <c r="E27" s="52">
        <v>0.727668845315904</v>
      </c>
      <c r="F27" s="52">
        <v>0.714596949891067</v>
      </c>
    </row>
    <row r="28">
      <c r="B28" s="10"/>
      <c r="C28" s="10"/>
      <c r="D28" s="52" t="s">
        <v>46</v>
      </c>
      <c r="E28" s="52">
        <v>0.709302325581395</v>
      </c>
      <c r="F28" s="52">
        <v>0.720930232558139</v>
      </c>
    </row>
    <row r="29">
      <c r="B29" s="10"/>
      <c r="C29" s="10"/>
      <c r="D29" s="52" t="s">
        <v>44</v>
      </c>
      <c r="E29" s="52">
        <v>0.8</v>
      </c>
      <c r="F29" s="52">
        <v>0.751724137931034</v>
      </c>
    </row>
    <row r="30">
      <c r="B30" s="10"/>
      <c r="C30" s="11"/>
      <c r="D30" s="52" t="s">
        <v>42</v>
      </c>
      <c r="E30" s="52">
        <v>0.620938628158844</v>
      </c>
      <c r="F30" s="52">
        <v>0.63898916967509</v>
      </c>
    </row>
    <row r="31">
      <c r="B31" s="10"/>
      <c r="C31" s="7">
        <v>4.0</v>
      </c>
      <c r="D31" s="52" t="s">
        <v>39</v>
      </c>
      <c r="E31" s="52">
        <v>0.865060240963855</v>
      </c>
      <c r="F31" s="52">
        <v>0.860240963855421</v>
      </c>
    </row>
    <row r="32">
      <c r="B32" s="10"/>
      <c r="C32" s="10"/>
      <c r="D32" s="52" t="s">
        <v>45</v>
      </c>
      <c r="E32" s="52">
        <v>0.838028169014084</v>
      </c>
      <c r="F32" s="52">
        <v>0.830985915492957</v>
      </c>
    </row>
    <row r="33">
      <c r="B33" s="10"/>
      <c r="C33" s="10"/>
      <c r="D33" s="52" t="s">
        <v>41</v>
      </c>
      <c r="E33" s="52">
        <v>0.906832298136646</v>
      </c>
      <c r="F33" s="52">
        <v>0.900621118012422</v>
      </c>
    </row>
    <row r="34">
      <c r="B34" s="10"/>
      <c r="C34" s="10"/>
      <c r="D34" s="52" t="s">
        <v>38</v>
      </c>
      <c r="E34" s="52">
        <v>0.692810457516339</v>
      </c>
      <c r="F34" s="52">
        <v>0.688453159041394</v>
      </c>
    </row>
    <row r="35">
      <c r="B35" s="10"/>
      <c r="C35" s="10"/>
      <c r="D35" s="52" t="s">
        <v>46</v>
      </c>
      <c r="E35" s="52">
        <v>0.63953488372093</v>
      </c>
      <c r="F35" s="52">
        <v>0.651162790697674</v>
      </c>
    </row>
    <row r="36">
      <c r="B36" s="10"/>
      <c r="C36" s="10"/>
      <c r="D36" s="52" t="s">
        <v>44</v>
      </c>
      <c r="E36" s="52">
        <v>0.8</v>
      </c>
      <c r="F36" s="52">
        <v>0.820689655172413</v>
      </c>
    </row>
    <row r="37">
      <c r="B37" s="11"/>
      <c r="C37" s="11"/>
      <c r="D37" s="52" t="s">
        <v>42</v>
      </c>
      <c r="E37" s="52">
        <v>0.682310469314079</v>
      </c>
      <c r="F37" s="52">
        <v>0.563176895306859</v>
      </c>
    </row>
    <row r="38">
      <c r="B38" s="7" t="s">
        <v>12</v>
      </c>
      <c r="C38" s="7">
        <v>0.0</v>
      </c>
      <c r="D38" s="52" t="s">
        <v>40</v>
      </c>
      <c r="E38" s="52">
        <v>0.995098039215686</v>
      </c>
      <c r="F38" s="52">
        <v>0.991421568627451</v>
      </c>
    </row>
    <row r="39">
      <c r="B39" s="10"/>
      <c r="C39" s="10"/>
      <c r="D39" s="52" t="s">
        <v>7</v>
      </c>
      <c r="E39" s="52">
        <v>0.92088998763906</v>
      </c>
      <c r="F39" s="52">
        <v>0.912237330037082</v>
      </c>
    </row>
    <row r="40">
      <c r="B40" s="10"/>
      <c r="C40" s="11"/>
      <c r="D40" s="52" t="s">
        <v>36</v>
      </c>
      <c r="E40" s="52">
        <v>0.930395913154533</v>
      </c>
      <c r="F40" s="52">
        <v>0.915070242656449</v>
      </c>
    </row>
    <row r="41">
      <c r="B41" s="10"/>
      <c r="C41" s="7">
        <v>1.0</v>
      </c>
      <c r="D41" s="52" t="s">
        <v>40</v>
      </c>
      <c r="E41" s="52">
        <v>0.992647058823529</v>
      </c>
      <c r="F41" s="52">
        <v>0.993872549019607</v>
      </c>
    </row>
    <row r="42">
      <c r="B42" s="10"/>
      <c r="C42" s="10"/>
      <c r="D42" s="52" t="s">
        <v>7</v>
      </c>
      <c r="E42" s="52">
        <v>0.914709517923362</v>
      </c>
      <c r="F42" s="52">
        <v>0.897404202719406</v>
      </c>
    </row>
    <row r="43">
      <c r="B43" s="10"/>
      <c r="C43" s="11"/>
      <c r="D43" s="52" t="s">
        <v>36</v>
      </c>
      <c r="E43" s="52">
        <v>0.922094508301404</v>
      </c>
      <c r="F43" s="52">
        <v>0.924010217113665</v>
      </c>
    </row>
    <row r="44">
      <c r="B44" s="10"/>
      <c r="C44" s="7">
        <v>2.0</v>
      </c>
      <c r="D44" s="52" t="s">
        <v>40</v>
      </c>
      <c r="E44" s="52">
        <v>0.993872549019607</v>
      </c>
      <c r="F44" s="52">
        <v>0.997549019607843</v>
      </c>
    </row>
    <row r="45">
      <c r="B45" s="10"/>
      <c r="C45" s="10"/>
      <c r="D45" s="52" t="s">
        <v>7</v>
      </c>
      <c r="E45" s="52">
        <v>0.924598269468479</v>
      </c>
      <c r="F45" s="52">
        <v>0.876390605686032</v>
      </c>
    </row>
    <row r="46">
      <c r="B46" s="10"/>
      <c r="C46" s="11"/>
      <c r="D46" s="52" t="s">
        <v>36</v>
      </c>
      <c r="E46" s="52">
        <v>0.919540229885057</v>
      </c>
      <c r="F46" s="52">
        <v>0.924648786717752</v>
      </c>
    </row>
    <row r="47">
      <c r="B47" s="10"/>
      <c r="C47" s="7">
        <v>3.0</v>
      </c>
      <c r="D47" s="52" t="s">
        <v>40</v>
      </c>
      <c r="E47" s="52">
        <v>0.997549019607843</v>
      </c>
      <c r="F47" s="52">
        <v>0.992647058823529</v>
      </c>
    </row>
    <row r="48">
      <c r="B48" s="10"/>
      <c r="C48" s="10"/>
      <c r="D48" s="52" t="s">
        <v>7</v>
      </c>
      <c r="E48" s="52">
        <v>0.911001236093943</v>
      </c>
      <c r="F48" s="52">
        <v>0.88380716934487</v>
      </c>
    </row>
    <row r="49">
      <c r="B49" s="10"/>
      <c r="C49" s="11"/>
      <c r="D49" s="52" t="s">
        <v>36</v>
      </c>
      <c r="E49" s="52">
        <v>0.919540229885057</v>
      </c>
      <c r="F49" s="52">
        <v>0.936143039591315</v>
      </c>
    </row>
    <row r="50">
      <c r="B50" s="10"/>
      <c r="C50" s="7">
        <v>4.0</v>
      </c>
      <c r="D50" s="52" t="s">
        <v>40</v>
      </c>
      <c r="E50" s="52">
        <v>0.996323529411764</v>
      </c>
      <c r="F50" s="52">
        <v>0.987745098039215</v>
      </c>
    </row>
    <row r="51">
      <c r="B51" s="10"/>
      <c r="C51" s="10"/>
      <c r="D51" s="52" t="s">
        <v>7</v>
      </c>
      <c r="E51" s="52">
        <v>0.888751545117428</v>
      </c>
      <c r="F51" s="52">
        <v>0.88380716934487</v>
      </c>
    </row>
    <row r="52">
      <c r="B52" s="11"/>
      <c r="C52" s="11"/>
      <c r="D52" s="52" t="s">
        <v>36</v>
      </c>
      <c r="E52" s="52">
        <v>0.933588761174968</v>
      </c>
      <c r="F52" s="52">
        <v>0.934865900383141</v>
      </c>
    </row>
    <row r="53">
      <c r="B53" s="7" t="s">
        <v>31</v>
      </c>
      <c r="C53" s="7">
        <v>0.0</v>
      </c>
      <c r="D53" s="52" t="s">
        <v>6</v>
      </c>
      <c r="E53" s="52">
        <v>0.875</v>
      </c>
      <c r="F53" s="52">
        <v>0.863888888888888</v>
      </c>
    </row>
    <row r="54">
      <c r="B54" s="10"/>
      <c r="C54" s="10"/>
      <c r="D54" s="52" t="s">
        <v>7</v>
      </c>
      <c r="E54" s="52">
        <v>0.612565445026178</v>
      </c>
      <c r="F54" s="52">
        <v>0.709424083769633</v>
      </c>
    </row>
    <row r="55">
      <c r="B55" s="10"/>
      <c r="C55" s="10"/>
      <c r="D55" s="52" t="s">
        <v>8</v>
      </c>
      <c r="E55" s="52">
        <v>0.709821428571428</v>
      </c>
      <c r="F55" s="52">
        <v>0.758928571428571</v>
      </c>
    </row>
    <row r="56">
      <c r="B56" s="10"/>
      <c r="C56" s="10"/>
      <c r="D56" s="52" t="s">
        <v>36</v>
      </c>
      <c r="E56" s="52">
        <v>0.970905524681268</v>
      </c>
      <c r="F56" s="52">
        <v>0.978424321673749</v>
      </c>
    </row>
    <row r="57">
      <c r="B57" s="10"/>
      <c r="C57" s="11"/>
      <c r="D57" s="52" t="s">
        <v>9</v>
      </c>
      <c r="E57" s="52">
        <v>0.582978723404255</v>
      </c>
      <c r="F57" s="52">
        <v>0.527659574468085</v>
      </c>
    </row>
    <row r="58">
      <c r="B58" s="10"/>
      <c r="C58" s="7">
        <v>1.0</v>
      </c>
      <c r="D58" s="52" t="s">
        <v>6</v>
      </c>
      <c r="E58" s="52">
        <v>0.852777777777777</v>
      </c>
      <c r="F58" s="52">
        <v>0.85</v>
      </c>
    </row>
    <row r="59">
      <c r="B59" s="10"/>
      <c r="C59" s="10"/>
      <c r="D59" s="52" t="s">
        <v>7</v>
      </c>
      <c r="E59" s="52">
        <v>0.6282722513089</v>
      </c>
      <c r="F59" s="52">
        <v>0.636125654450261</v>
      </c>
    </row>
    <row r="60">
      <c r="B60" s="10"/>
      <c r="C60" s="10"/>
      <c r="D60" s="52" t="s">
        <v>8</v>
      </c>
      <c r="E60" s="52">
        <v>0.714285714285714</v>
      </c>
      <c r="F60" s="52">
        <v>0.75</v>
      </c>
    </row>
    <row r="61">
      <c r="B61" s="10"/>
      <c r="C61" s="10"/>
      <c r="D61" s="52" t="s">
        <v>36</v>
      </c>
      <c r="E61" s="52">
        <v>0.970251716247139</v>
      </c>
      <c r="F61" s="52">
        <v>0.974501471068976</v>
      </c>
    </row>
    <row r="62">
      <c r="B62" s="10"/>
      <c r="C62" s="11"/>
      <c r="D62" s="52" t="s">
        <v>9</v>
      </c>
      <c r="E62" s="52">
        <v>0.548936170212766</v>
      </c>
      <c r="F62" s="52">
        <v>0.548936170212766</v>
      </c>
    </row>
    <row r="63">
      <c r="B63" s="10"/>
      <c r="C63" s="7">
        <v>2.0</v>
      </c>
      <c r="D63" s="52" t="s">
        <v>6</v>
      </c>
      <c r="E63" s="52">
        <v>0.872222222222222</v>
      </c>
      <c r="F63" s="52">
        <v>0.855555555555555</v>
      </c>
    </row>
    <row r="64">
      <c r="B64" s="10"/>
      <c r="C64" s="10"/>
      <c r="D64" s="52" t="s">
        <v>7</v>
      </c>
      <c r="E64" s="52">
        <v>0.638743455497382</v>
      </c>
      <c r="F64" s="52">
        <v>0.683246073298429</v>
      </c>
    </row>
    <row r="65">
      <c r="B65" s="10"/>
      <c r="C65" s="10"/>
      <c r="D65" s="52" t="s">
        <v>8</v>
      </c>
      <c r="E65" s="52">
        <v>0.700892857142857</v>
      </c>
      <c r="F65" s="52">
        <v>0.794642857142857</v>
      </c>
    </row>
    <row r="66">
      <c r="B66" s="10"/>
      <c r="C66" s="10"/>
      <c r="D66" s="52" t="s">
        <v>36</v>
      </c>
      <c r="E66" s="52">
        <v>0.970578620464204</v>
      </c>
      <c r="F66" s="52">
        <v>0.974174566851912</v>
      </c>
    </row>
    <row r="67">
      <c r="B67" s="10"/>
      <c r="C67" s="11"/>
      <c r="D67" s="52" t="s">
        <v>9</v>
      </c>
      <c r="E67" s="52">
        <v>0.582978723404255</v>
      </c>
      <c r="F67" s="52">
        <v>0.612765957446808</v>
      </c>
    </row>
    <row r="68">
      <c r="B68" s="10"/>
      <c r="C68" s="7">
        <v>3.0</v>
      </c>
      <c r="D68" s="52" t="s">
        <v>6</v>
      </c>
      <c r="E68" s="52">
        <v>0.875</v>
      </c>
      <c r="F68" s="52">
        <v>0.888888888888888</v>
      </c>
    </row>
    <row r="69">
      <c r="B69" s="10"/>
      <c r="C69" s="10"/>
      <c r="D69" s="52" t="s">
        <v>7</v>
      </c>
      <c r="E69" s="52">
        <v>0.685863874345549</v>
      </c>
      <c r="F69" s="52">
        <v>0.696335078534031</v>
      </c>
    </row>
    <row r="70">
      <c r="B70" s="10"/>
      <c r="C70" s="10"/>
      <c r="D70" s="52" t="s">
        <v>8</v>
      </c>
      <c r="E70" s="52">
        <v>0.790178571428571</v>
      </c>
      <c r="F70" s="52">
        <v>0.821428571428571</v>
      </c>
    </row>
    <row r="71">
      <c r="B71" s="10"/>
      <c r="C71" s="10"/>
      <c r="D71" s="52" t="s">
        <v>36</v>
      </c>
      <c r="E71" s="52">
        <v>0.971559333115397</v>
      </c>
      <c r="F71" s="52">
        <v>0.971232428898332</v>
      </c>
    </row>
    <row r="72">
      <c r="B72" s="10"/>
      <c r="C72" s="11"/>
      <c r="D72" s="52" t="s">
        <v>9</v>
      </c>
      <c r="E72" s="52">
        <v>0.570212765957446</v>
      </c>
      <c r="F72" s="52">
        <v>0.574468085106383</v>
      </c>
    </row>
    <row r="73">
      <c r="B73" s="10"/>
      <c r="C73" s="7">
        <v>4.0</v>
      </c>
      <c r="D73" s="52" t="s">
        <v>6</v>
      </c>
      <c r="E73" s="52">
        <v>0.869444444444444</v>
      </c>
      <c r="F73" s="52">
        <v>0.855555555555555</v>
      </c>
    </row>
    <row r="74">
      <c r="B74" s="10"/>
      <c r="C74" s="10"/>
      <c r="D74" s="52" t="s">
        <v>7</v>
      </c>
      <c r="E74" s="52">
        <v>0.620418848167539</v>
      </c>
      <c r="F74" s="52">
        <v>0.612565445026178</v>
      </c>
    </row>
    <row r="75">
      <c r="B75" s="10"/>
      <c r="C75" s="10"/>
      <c r="D75" s="52" t="s">
        <v>8</v>
      </c>
      <c r="E75" s="52">
        <v>0.660714285714285</v>
      </c>
      <c r="F75" s="52">
        <v>0.754464285714285</v>
      </c>
    </row>
    <row r="76">
      <c r="B76" s="10"/>
      <c r="C76" s="10"/>
      <c r="D76" s="52" t="s">
        <v>36</v>
      </c>
      <c r="E76" s="52">
        <v>0.971886237332461</v>
      </c>
      <c r="F76" s="52">
        <v>0.971886237332461</v>
      </c>
    </row>
    <row r="77">
      <c r="B77" s="11"/>
      <c r="C77" s="11"/>
      <c r="D77" s="52" t="s">
        <v>9</v>
      </c>
      <c r="E77" s="52">
        <v>0.404255319148936</v>
      </c>
      <c r="F77" s="52">
        <v>0.574468085106383</v>
      </c>
    </row>
    <row r="80">
      <c r="B80" s="1" t="s">
        <v>42</v>
      </c>
      <c r="C80" s="3"/>
    </row>
    <row r="81">
      <c r="B81" s="55" t="s">
        <v>0</v>
      </c>
      <c r="C81" s="52" t="s">
        <v>1</v>
      </c>
    </row>
    <row r="82">
      <c r="B82" s="56">
        <v>0.664259927797833</v>
      </c>
      <c r="C82" s="56">
        <v>0.649819494584837</v>
      </c>
    </row>
    <row r="83">
      <c r="B83" s="56">
        <v>0.646209386281588</v>
      </c>
      <c r="C83" s="56">
        <v>0.570397111913357</v>
      </c>
    </row>
    <row r="84">
      <c r="B84" s="56">
        <v>0.63898916967509</v>
      </c>
      <c r="C84" s="56">
        <v>0.570397111913357</v>
      </c>
    </row>
    <row r="85">
      <c r="B85" s="56">
        <v>0.620938628158844</v>
      </c>
      <c r="C85" s="56">
        <v>0.63898916967509</v>
      </c>
    </row>
    <row r="86">
      <c r="B86" s="56">
        <v>0.682310469314079</v>
      </c>
      <c r="C86" s="56">
        <v>0.563176895306859</v>
      </c>
    </row>
    <row r="88">
      <c r="B88" s="52" t="s">
        <v>50</v>
      </c>
      <c r="C88" s="57" t="s">
        <v>51</v>
      </c>
    </row>
    <row r="90">
      <c r="B90" s="1" t="s">
        <v>44</v>
      </c>
      <c r="C90" s="3"/>
    </row>
    <row r="91">
      <c r="B91" s="55" t="s">
        <v>0</v>
      </c>
      <c r="C91" s="52" t="s">
        <v>1</v>
      </c>
      <c r="D91" s="58"/>
      <c r="E91" s="58"/>
      <c r="F91" s="58"/>
    </row>
    <row r="92">
      <c r="B92" s="56">
        <v>0.772413793103448</v>
      </c>
      <c r="C92" s="56">
        <v>0.779310344827586</v>
      </c>
    </row>
    <row r="93">
      <c r="B93" s="56">
        <v>0.834482758620689</v>
      </c>
      <c r="C93" s="56">
        <v>0.813793103448275</v>
      </c>
    </row>
    <row r="94">
      <c r="B94" s="56">
        <v>0.758620689655172</v>
      </c>
      <c r="C94" s="56">
        <v>0.772413793103448</v>
      </c>
    </row>
    <row r="95">
      <c r="B95" s="56">
        <v>0.8</v>
      </c>
      <c r="C95" s="56">
        <v>0.751724137931034</v>
      </c>
    </row>
    <row r="96">
      <c r="B96" s="56">
        <v>0.8</v>
      </c>
      <c r="C96" s="56">
        <v>0.820689655172413</v>
      </c>
    </row>
    <row r="97">
      <c r="B97" s="58"/>
      <c r="C97" s="58"/>
      <c r="D97" s="58"/>
      <c r="E97" s="58"/>
      <c r="F97" s="58"/>
      <c r="G97" s="58"/>
      <c r="H97" s="58"/>
    </row>
    <row r="98">
      <c r="B98" s="52" t="s">
        <v>50</v>
      </c>
      <c r="C98" s="57" t="s">
        <v>52</v>
      </c>
    </row>
    <row r="100">
      <c r="B100" s="1" t="s">
        <v>46</v>
      </c>
      <c r="C100" s="3"/>
    </row>
    <row r="101">
      <c r="B101" s="55" t="s">
        <v>0</v>
      </c>
      <c r="C101" s="52" t="s">
        <v>1</v>
      </c>
      <c r="D101" s="59"/>
    </row>
    <row r="102">
      <c r="B102" s="56">
        <v>0.686046511627907</v>
      </c>
      <c r="C102" s="56">
        <v>0.697674418604651</v>
      </c>
    </row>
    <row r="103">
      <c r="B103" s="56">
        <v>0.744186046511627</v>
      </c>
      <c r="C103" s="56">
        <v>0.755813953488372</v>
      </c>
    </row>
    <row r="104">
      <c r="B104" s="56">
        <v>0.674418604651162</v>
      </c>
      <c r="C104" s="56">
        <v>0.674418604651162</v>
      </c>
    </row>
    <row r="105">
      <c r="B105" s="56">
        <v>0.709302325581395</v>
      </c>
      <c r="C105" s="56">
        <v>0.720930232558139</v>
      </c>
    </row>
    <row r="106">
      <c r="B106" s="56">
        <v>0.63953488372093</v>
      </c>
      <c r="C106" s="56">
        <v>0.651162790697674</v>
      </c>
    </row>
    <row r="108">
      <c r="B108" s="52" t="s">
        <v>50</v>
      </c>
      <c r="C108" s="57" t="s">
        <v>53</v>
      </c>
    </row>
    <row r="110">
      <c r="B110" s="1" t="s">
        <v>38</v>
      </c>
      <c r="C110" s="3"/>
    </row>
    <row r="111">
      <c r="B111" s="55" t="s">
        <v>0</v>
      </c>
      <c r="C111" s="52" t="s">
        <v>1</v>
      </c>
    </row>
    <row r="112">
      <c r="B112" s="56">
        <v>0.697167755991285</v>
      </c>
      <c r="C112" s="56">
        <v>0.714596949891067</v>
      </c>
    </row>
    <row r="113">
      <c r="B113" s="56">
        <v>0.684095860566448</v>
      </c>
      <c r="C113" s="56">
        <v>0.692810457516339</v>
      </c>
    </row>
    <row r="114">
      <c r="B114" s="56">
        <v>0.725490196078431</v>
      </c>
      <c r="C114" s="56">
        <v>0.734204793028322</v>
      </c>
    </row>
    <row r="115">
      <c r="B115" s="56">
        <v>0.727668845315904</v>
      </c>
      <c r="C115" s="56">
        <v>0.714596949891067</v>
      </c>
    </row>
    <row r="116">
      <c r="B116" s="56">
        <v>0.692810457516339</v>
      </c>
      <c r="C116" s="56">
        <v>0.688453159041394</v>
      </c>
    </row>
    <row r="118">
      <c r="B118" s="52" t="s">
        <v>50</v>
      </c>
      <c r="C118" s="57" t="s">
        <v>54</v>
      </c>
    </row>
    <row r="120">
      <c r="B120" s="1" t="s">
        <v>41</v>
      </c>
      <c r="C120" s="3"/>
    </row>
    <row r="121">
      <c r="B121" s="55" t="s">
        <v>0</v>
      </c>
      <c r="C121" s="52" t="s">
        <v>1</v>
      </c>
    </row>
    <row r="122">
      <c r="B122" s="56">
        <v>0.878881987577639</v>
      </c>
      <c r="C122" s="56">
        <v>0.89751552795031</v>
      </c>
    </row>
    <row r="123">
      <c r="B123" s="60">
        <v>0.894409937888198</v>
      </c>
      <c r="C123" s="61">
        <v>0.903726708074534</v>
      </c>
    </row>
    <row r="124">
      <c r="B124" s="62">
        <v>0.89751552795031</v>
      </c>
      <c r="C124" s="63">
        <v>0.909937888198757</v>
      </c>
    </row>
    <row r="125">
      <c r="B125" s="62">
        <v>0.906832298136646</v>
      </c>
      <c r="C125" s="63">
        <v>0.885093167701863</v>
      </c>
    </row>
    <row r="126">
      <c r="B126" s="62">
        <v>0.906832298136646</v>
      </c>
      <c r="C126" s="63">
        <v>0.900621118012422</v>
      </c>
    </row>
    <row r="128">
      <c r="B128" s="52" t="s">
        <v>50</v>
      </c>
      <c r="C128" s="57" t="s">
        <v>55</v>
      </c>
    </row>
    <row r="130">
      <c r="B130" s="1" t="s">
        <v>45</v>
      </c>
      <c r="C130" s="3"/>
    </row>
    <row r="131">
      <c r="B131" s="55" t="s">
        <v>0</v>
      </c>
      <c r="C131" s="52" t="s">
        <v>1</v>
      </c>
    </row>
    <row r="132">
      <c r="B132" s="60">
        <v>0.830985915492957</v>
      </c>
      <c r="C132" s="61">
        <v>0.767605633802816</v>
      </c>
    </row>
    <row r="133">
      <c r="B133" s="62">
        <v>0.830985915492957</v>
      </c>
      <c r="C133" s="63">
        <v>0.795774647887324</v>
      </c>
    </row>
    <row r="134">
      <c r="B134" s="62">
        <v>0.809859154929577</v>
      </c>
      <c r="C134" s="63">
        <v>0.809859154929577</v>
      </c>
    </row>
    <row r="135">
      <c r="B135" s="62">
        <v>0.830985915492957</v>
      </c>
      <c r="C135" s="63">
        <v>0.739436619718309</v>
      </c>
    </row>
    <row r="136">
      <c r="B136" s="62">
        <v>0.838028169014084</v>
      </c>
      <c r="C136" s="63">
        <v>0.830985915492957</v>
      </c>
    </row>
    <row r="138">
      <c r="B138" s="52" t="s">
        <v>50</v>
      </c>
      <c r="C138" s="57" t="s">
        <v>56</v>
      </c>
    </row>
    <row r="140">
      <c r="B140" s="1" t="s">
        <v>39</v>
      </c>
      <c r="C140" s="3"/>
    </row>
    <row r="141">
      <c r="B141" s="55" t="s">
        <v>0</v>
      </c>
      <c r="C141" s="52" t="s">
        <v>1</v>
      </c>
    </row>
    <row r="142">
      <c r="B142" s="60">
        <v>0.869879518072289</v>
      </c>
      <c r="C142" s="61">
        <v>0.855421686746987</v>
      </c>
    </row>
    <row r="143">
      <c r="B143" s="62">
        <v>0.872289156626506</v>
      </c>
      <c r="C143" s="63">
        <v>0.855421686746987</v>
      </c>
    </row>
    <row r="144">
      <c r="B144" s="62">
        <v>0.889156626506024</v>
      </c>
      <c r="C144" s="63">
        <v>0.872289156626506</v>
      </c>
    </row>
    <row r="145">
      <c r="B145" s="62">
        <v>0.872289156626506</v>
      </c>
      <c r="C145" s="63">
        <v>0.865060240963855</v>
      </c>
    </row>
    <row r="146">
      <c r="B146" s="62">
        <v>0.865060240963855</v>
      </c>
      <c r="C146" s="63">
        <v>0.860240963855421</v>
      </c>
    </row>
    <row r="148">
      <c r="B148" s="52" t="s">
        <v>50</v>
      </c>
      <c r="C148" s="57" t="s">
        <v>57</v>
      </c>
    </row>
  </sheetData>
  <mergeCells count="26">
    <mergeCell ref="C31:C37"/>
    <mergeCell ref="C38:C40"/>
    <mergeCell ref="C41:C43"/>
    <mergeCell ref="C44:C46"/>
    <mergeCell ref="B3:B37"/>
    <mergeCell ref="C3:C9"/>
    <mergeCell ref="C10:C16"/>
    <mergeCell ref="C17:C23"/>
    <mergeCell ref="C24:C30"/>
    <mergeCell ref="B38:B52"/>
    <mergeCell ref="B1:F1"/>
    <mergeCell ref="C73:C77"/>
    <mergeCell ref="B80:C80"/>
    <mergeCell ref="B90:C90"/>
    <mergeCell ref="B100:C100"/>
    <mergeCell ref="B110:C110"/>
    <mergeCell ref="B120:C120"/>
    <mergeCell ref="B130:C130"/>
    <mergeCell ref="B140:C140"/>
    <mergeCell ref="C47:C49"/>
    <mergeCell ref="C50:C52"/>
    <mergeCell ref="B53:B77"/>
    <mergeCell ref="C53:C57"/>
    <mergeCell ref="C58:C62"/>
    <mergeCell ref="C63:C67"/>
    <mergeCell ref="C68:C7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63"/>
    <col customWidth="1" min="4" max="4" width="23.0"/>
    <col customWidth="1" min="10" max="10" width="22.75"/>
  </cols>
  <sheetData>
    <row r="1">
      <c r="A1" s="5"/>
      <c r="B1" s="5" t="s">
        <v>0</v>
      </c>
      <c r="C1" s="5" t="s">
        <v>58</v>
      </c>
      <c r="D1" s="5" t="s">
        <v>59</v>
      </c>
      <c r="E1" s="5" t="s">
        <v>58</v>
      </c>
      <c r="G1" s="5"/>
      <c r="H1" s="5" t="s">
        <v>1</v>
      </c>
      <c r="I1" s="5" t="s">
        <v>58</v>
      </c>
      <c r="J1" s="5" t="s">
        <v>59</v>
      </c>
      <c r="K1" s="5" t="s">
        <v>58</v>
      </c>
    </row>
    <row r="2">
      <c r="A2" s="19" t="s">
        <v>38</v>
      </c>
      <c r="B2" s="20">
        <v>275.0</v>
      </c>
      <c r="C2" s="56">
        <f t="shared" ref="C2:C9" si="1">B2/$B$9</f>
        <v>0.2128482972</v>
      </c>
      <c r="D2" s="54">
        <v>459.0</v>
      </c>
      <c r="E2" s="64">
        <f t="shared" ref="E2:E9" si="2">B2/D2</f>
        <v>0.5991285403</v>
      </c>
      <c r="G2" s="19" t="s">
        <v>38</v>
      </c>
      <c r="H2" s="52">
        <v>262.0</v>
      </c>
      <c r="I2" s="64">
        <f t="shared" ref="I2:I9" si="3">H2/$H$9</f>
        <v>0.2161716172</v>
      </c>
      <c r="J2" s="54">
        <v>459.0</v>
      </c>
      <c r="K2" s="64">
        <f t="shared" ref="K2:K9" si="4">H2/J2</f>
        <v>0.5708061002</v>
      </c>
    </row>
    <row r="3">
      <c r="A3" s="65" t="s">
        <v>39</v>
      </c>
      <c r="B3" s="20">
        <v>344.0</v>
      </c>
      <c r="C3" s="56">
        <f t="shared" si="1"/>
        <v>0.26625387</v>
      </c>
      <c r="D3" s="54">
        <v>415.0</v>
      </c>
      <c r="E3" s="64">
        <f t="shared" si="2"/>
        <v>0.8289156627</v>
      </c>
      <c r="G3" s="65" t="s">
        <v>39</v>
      </c>
      <c r="H3" s="52">
        <v>328.0</v>
      </c>
      <c r="I3" s="64">
        <f t="shared" si="3"/>
        <v>0.2706270627</v>
      </c>
      <c r="J3" s="54">
        <v>415.0</v>
      </c>
      <c r="K3" s="64">
        <f t="shared" si="4"/>
        <v>0.7903614458</v>
      </c>
    </row>
    <row r="4">
      <c r="A4" s="65" t="s">
        <v>46</v>
      </c>
      <c r="B4" s="20">
        <v>51.0</v>
      </c>
      <c r="C4" s="56">
        <f t="shared" si="1"/>
        <v>0.03947368421</v>
      </c>
      <c r="D4" s="54">
        <v>86.0</v>
      </c>
      <c r="E4" s="64">
        <f t="shared" si="2"/>
        <v>0.5930232558</v>
      </c>
      <c r="G4" s="65" t="s">
        <v>46</v>
      </c>
      <c r="H4" s="52">
        <v>47.0</v>
      </c>
      <c r="I4" s="64">
        <f t="shared" si="3"/>
        <v>0.03877887789</v>
      </c>
      <c r="J4" s="54">
        <v>86.0</v>
      </c>
      <c r="K4" s="64">
        <f t="shared" si="4"/>
        <v>0.5465116279</v>
      </c>
    </row>
    <row r="5">
      <c r="A5" s="65" t="s">
        <v>45</v>
      </c>
      <c r="B5" s="20">
        <v>106.0</v>
      </c>
      <c r="C5" s="56">
        <f t="shared" si="1"/>
        <v>0.08204334365</v>
      </c>
      <c r="D5" s="54">
        <v>142.0</v>
      </c>
      <c r="E5" s="64">
        <f t="shared" si="2"/>
        <v>0.7464788732</v>
      </c>
      <c r="G5" s="65" t="s">
        <v>45</v>
      </c>
      <c r="H5" s="52">
        <v>89.0</v>
      </c>
      <c r="I5" s="64">
        <f t="shared" si="3"/>
        <v>0.07343234323</v>
      </c>
      <c r="J5" s="54">
        <v>142.0</v>
      </c>
      <c r="K5" s="64">
        <f t="shared" si="4"/>
        <v>0.6267605634</v>
      </c>
    </row>
    <row r="6">
      <c r="A6" s="65" t="s">
        <v>44</v>
      </c>
      <c r="B6" s="20">
        <v>106.0</v>
      </c>
      <c r="C6" s="56">
        <f t="shared" si="1"/>
        <v>0.08204334365</v>
      </c>
      <c r="D6" s="54">
        <v>145.0</v>
      </c>
      <c r="E6" s="64">
        <f t="shared" si="2"/>
        <v>0.7310344828</v>
      </c>
      <c r="G6" s="65" t="s">
        <v>44</v>
      </c>
      <c r="H6" s="52">
        <v>100.0</v>
      </c>
      <c r="I6" s="64">
        <f t="shared" si="3"/>
        <v>0.08250825083</v>
      </c>
      <c r="J6" s="54">
        <v>145.0</v>
      </c>
      <c r="K6" s="64">
        <f t="shared" si="4"/>
        <v>0.6896551724</v>
      </c>
    </row>
    <row r="7">
      <c r="A7" s="65" t="s">
        <v>42</v>
      </c>
      <c r="B7" s="20">
        <v>133.0</v>
      </c>
      <c r="C7" s="56">
        <f t="shared" si="1"/>
        <v>0.1029411765</v>
      </c>
      <c r="D7" s="54">
        <v>277.0</v>
      </c>
      <c r="E7" s="64">
        <f t="shared" si="2"/>
        <v>0.4801444043</v>
      </c>
      <c r="G7" s="65" t="s">
        <v>42</v>
      </c>
      <c r="H7" s="52">
        <v>112.0</v>
      </c>
      <c r="I7" s="64">
        <f t="shared" si="3"/>
        <v>0.09240924092</v>
      </c>
      <c r="J7" s="54">
        <v>277.0</v>
      </c>
      <c r="K7" s="64">
        <f t="shared" si="4"/>
        <v>0.40433213</v>
      </c>
    </row>
    <row r="8">
      <c r="A8" s="65" t="s">
        <v>41</v>
      </c>
      <c r="B8" s="20">
        <v>277.0</v>
      </c>
      <c r="C8" s="56">
        <f t="shared" si="1"/>
        <v>0.2143962848</v>
      </c>
      <c r="D8" s="54">
        <v>322.0</v>
      </c>
      <c r="E8" s="64">
        <f t="shared" si="2"/>
        <v>0.8602484472</v>
      </c>
      <c r="G8" s="65" t="s">
        <v>41</v>
      </c>
      <c r="H8" s="52">
        <v>274.0</v>
      </c>
      <c r="I8" s="64">
        <f t="shared" si="3"/>
        <v>0.2260726073</v>
      </c>
      <c r="J8" s="54">
        <v>322.0</v>
      </c>
      <c r="K8" s="64">
        <f t="shared" si="4"/>
        <v>0.850931677</v>
      </c>
    </row>
    <row r="9">
      <c r="A9" s="66" t="s">
        <v>43</v>
      </c>
      <c r="B9" s="20">
        <f>SUM(B2:B8)</f>
        <v>1292</v>
      </c>
      <c r="C9" s="56">
        <f t="shared" si="1"/>
        <v>1</v>
      </c>
      <c r="D9" s="24">
        <f>SUM(D2:D8)</f>
        <v>1846</v>
      </c>
      <c r="E9" s="64">
        <f t="shared" si="2"/>
        <v>0.6998916576</v>
      </c>
      <c r="G9" s="66" t="s">
        <v>43</v>
      </c>
      <c r="H9" s="24">
        <f>SUM(H2:H8)</f>
        <v>1212</v>
      </c>
      <c r="I9" s="64">
        <f t="shared" si="3"/>
        <v>1</v>
      </c>
      <c r="J9" s="24">
        <f>SUM(J2:J8)</f>
        <v>1846</v>
      </c>
      <c r="K9" s="64">
        <f t="shared" si="4"/>
        <v>0.6565547129</v>
      </c>
    </row>
    <row r="11">
      <c r="A11" s="24"/>
      <c r="B11" s="5" t="s">
        <v>0</v>
      </c>
      <c r="C11" s="5" t="s">
        <v>58</v>
      </c>
      <c r="D11" s="5" t="s">
        <v>59</v>
      </c>
      <c r="E11" s="5" t="s">
        <v>58</v>
      </c>
      <c r="G11" s="24"/>
      <c r="H11" s="5" t="s">
        <v>1</v>
      </c>
      <c r="I11" s="5" t="s">
        <v>58</v>
      </c>
      <c r="J11" s="5" t="s">
        <v>59</v>
      </c>
      <c r="K11" s="5" t="s">
        <v>58</v>
      </c>
    </row>
    <row r="12">
      <c r="A12" s="5" t="s">
        <v>36</v>
      </c>
      <c r="B12" s="52">
        <v>1400.0</v>
      </c>
      <c r="C12" s="64">
        <f t="shared" ref="C12:C15" si="5">B12/$B$15</f>
        <v>0.4822597313</v>
      </c>
      <c r="D12" s="52">
        <v>1566.0</v>
      </c>
      <c r="E12" s="64">
        <f t="shared" ref="E12:E15" si="6">B12/D12</f>
        <v>0.8939974457</v>
      </c>
      <c r="G12" s="5" t="s">
        <v>36</v>
      </c>
      <c r="H12" s="52">
        <v>1383.0</v>
      </c>
      <c r="I12" s="64">
        <f t="shared" ref="I12:I15" si="7">H12/$H$15</f>
        <v>0.4874867818</v>
      </c>
      <c r="J12" s="52">
        <v>1566.0</v>
      </c>
      <c r="K12" s="64">
        <f t="shared" ref="K12:K15" si="8">H12/J12</f>
        <v>0.8831417625</v>
      </c>
    </row>
    <row r="13">
      <c r="A13" s="5" t="s">
        <v>7</v>
      </c>
      <c r="B13" s="52">
        <v>694.0</v>
      </c>
      <c r="C13" s="64">
        <f t="shared" si="5"/>
        <v>0.2390630382</v>
      </c>
      <c r="D13" s="67">
        <v>809.0</v>
      </c>
      <c r="E13" s="64">
        <f t="shared" si="6"/>
        <v>0.8578491965</v>
      </c>
      <c r="G13" s="5" t="s">
        <v>7</v>
      </c>
      <c r="H13" s="52">
        <v>649.0</v>
      </c>
      <c r="I13" s="64">
        <f t="shared" si="7"/>
        <v>0.2287627776</v>
      </c>
      <c r="J13" s="67">
        <v>809.0</v>
      </c>
      <c r="K13" s="64">
        <f t="shared" si="8"/>
        <v>0.8022249691</v>
      </c>
    </row>
    <row r="14">
      <c r="A14" s="5" t="s">
        <v>40</v>
      </c>
      <c r="B14" s="52">
        <v>809.0</v>
      </c>
      <c r="C14" s="64">
        <f t="shared" si="5"/>
        <v>0.2786772305</v>
      </c>
      <c r="D14" s="52">
        <v>816.0</v>
      </c>
      <c r="E14" s="64">
        <f t="shared" si="6"/>
        <v>0.9914215686</v>
      </c>
      <c r="G14" s="5" t="s">
        <v>40</v>
      </c>
      <c r="H14" s="52">
        <v>805.0</v>
      </c>
      <c r="I14" s="64">
        <f t="shared" si="7"/>
        <v>0.2837504406</v>
      </c>
      <c r="J14" s="52">
        <v>816.0</v>
      </c>
      <c r="K14" s="64">
        <f t="shared" si="8"/>
        <v>0.9865196078</v>
      </c>
    </row>
    <row r="15">
      <c r="A15" s="5" t="s">
        <v>43</v>
      </c>
      <c r="B15" s="24">
        <f>SUM(B12:B14)</f>
        <v>2903</v>
      </c>
      <c r="C15" s="64">
        <f t="shared" si="5"/>
        <v>1</v>
      </c>
      <c r="D15" s="52">
        <f>SUM(D12:D14)</f>
        <v>3191</v>
      </c>
      <c r="E15" s="64">
        <f t="shared" si="6"/>
        <v>0.9097461611</v>
      </c>
      <c r="G15" s="5" t="s">
        <v>43</v>
      </c>
      <c r="H15" s="24">
        <f>SUM(H12:H14)</f>
        <v>2837</v>
      </c>
      <c r="I15" s="64">
        <f t="shared" si="7"/>
        <v>1</v>
      </c>
      <c r="J15" s="52">
        <f>SUM(J12:J14)</f>
        <v>3191</v>
      </c>
      <c r="K15" s="64">
        <f t="shared" si="8"/>
        <v>0.8890629897</v>
      </c>
    </row>
    <row r="17">
      <c r="A17" s="24"/>
      <c r="B17" s="5" t="s">
        <v>0</v>
      </c>
      <c r="C17" s="5" t="s">
        <v>58</v>
      </c>
      <c r="D17" s="5" t="s">
        <v>59</v>
      </c>
      <c r="E17" s="5" t="s">
        <v>58</v>
      </c>
      <c r="G17" s="24"/>
      <c r="H17" s="5" t="s">
        <v>1</v>
      </c>
      <c r="I17" s="5" t="s">
        <v>58</v>
      </c>
      <c r="J17" s="5" t="s">
        <v>59</v>
      </c>
      <c r="K17" s="5" t="s">
        <v>58</v>
      </c>
    </row>
    <row r="18">
      <c r="A18" s="5" t="s">
        <v>6</v>
      </c>
      <c r="B18" s="52">
        <v>288.0</v>
      </c>
      <c r="C18" s="64">
        <f t="shared" ref="C18:C22" si="9">B18/$B$22</f>
        <v>0.4266666667</v>
      </c>
      <c r="D18" s="52">
        <v>360.0</v>
      </c>
      <c r="E18" s="64">
        <f t="shared" ref="E18:E22" si="10">B18/D18</f>
        <v>0.8</v>
      </c>
      <c r="G18" s="5" t="s">
        <v>6</v>
      </c>
      <c r="H18" s="52">
        <v>263.0</v>
      </c>
      <c r="I18" s="64">
        <f t="shared" ref="I18:I22" si="11">H18/$H$22</f>
        <v>0.3907875186</v>
      </c>
      <c r="J18" s="52">
        <v>360.0</v>
      </c>
      <c r="K18" s="64">
        <f t="shared" ref="K18:K22" si="12">H18/J18</f>
        <v>0.7305555556</v>
      </c>
    </row>
    <row r="19">
      <c r="A19" s="5" t="s">
        <v>9</v>
      </c>
      <c r="B19" s="52">
        <v>67.0</v>
      </c>
      <c r="C19" s="64">
        <f t="shared" si="9"/>
        <v>0.09925925926</v>
      </c>
      <c r="D19" s="52">
        <v>235.0</v>
      </c>
      <c r="E19" s="64">
        <f t="shared" si="10"/>
        <v>0.285106383</v>
      </c>
      <c r="G19" s="5" t="s">
        <v>9</v>
      </c>
      <c r="H19" s="52">
        <v>85.0</v>
      </c>
      <c r="I19" s="64">
        <f t="shared" si="11"/>
        <v>0.1263001486</v>
      </c>
      <c r="J19" s="52">
        <v>235.0</v>
      </c>
      <c r="K19" s="64">
        <f t="shared" si="12"/>
        <v>0.3617021277</v>
      </c>
    </row>
    <row r="20">
      <c r="A20" s="5" t="s">
        <v>7</v>
      </c>
      <c r="B20" s="52">
        <v>188.0</v>
      </c>
      <c r="C20" s="64">
        <f t="shared" si="9"/>
        <v>0.2785185185</v>
      </c>
      <c r="D20" s="52">
        <v>382.0</v>
      </c>
      <c r="E20" s="64">
        <f t="shared" si="10"/>
        <v>0.4921465969</v>
      </c>
      <c r="G20" s="5" t="s">
        <v>7</v>
      </c>
      <c r="H20" s="52">
        <v>181.0</v>
      </c>
      <c r="I20" s="64">
        <f t="shared" si="11"/>
        <v>0.2689450223</v>
      </c>
      <c r="J20" s="52">
        <v>382.0</v>
      </c>
      <c r="K20" s="64">
        <f t="shared" si="12"/>
        <v>0.4738219895</v>
      </c>
    </row>
    <row r="21">
      <c r="A21" s="5" t="s">
        <v>8</v>
      </c>
      <c r="B21" s="52">
        <v>132.0</v>
      </c>
      <c r="C21" s="64">
        <f t="shared" si="9"/>
        <v>0.1955555556</v>
      </c>
      <c r="D21" s="52">
        <v>224.0</v>
      </c>
      <c r="E21" s="64">
        <f t="shared" si="10"/>
        <v>0.5892857143</v>
      </c>
      <c r="G21" s="5" t="s">
        <v>8</v>
      </c>
      <c r="H21" s="52">
        <v>144.0</v>
      </c>
      <c r="I21" s="64">
        <f t="shared" si="11"/>
        <v>0.2139673105</v>
      </c>
      <c r="J21" s="52">
        <v>224.0</v>
      </c>
      <c r="K21" s="64">
        <f t="shared" si="12"/>
        <v>0.6428571429</v>
      </c>
    </row>
    <row r="22">
      <c r="A22" s="5" t="s">
        <v>43</v>
      </c>
      <c r="B22" s="24">
        <f>SUM(B18:B21)</f>
        <v>675</v>
      </c>
      <c r="C22" s="64">
        <f t="shared" si="9"/>
        <v>1</v>
      </c>
      <c r="D22" s="24">
        <f>SUM(D18:D21)</f>
        <v>1201</v>
      </c>
      <c r="E22" s="64">
        <f t="shared" si="10"/>
        <v>0.5620316403</v>
      </c>
      <c r="G22" s="5" t="s">
        <v>43</v>
      </c>
      <c r="H22" s="24">
        <f>SUM(H18:H21)</f>
        <v>673</v>
      </c>
      <c r="I22" s="64">
        <f t="shared" si="11"/>
        <v>1</v>
      </c>
      <c r="J22" s="24">
        <f>SUM(J18:J21)</f>
        <v>1201</v>
      </c>
      <c r="K22" s="64">
        <f t="shared" si="12"/>
        <v>0.5603663614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5" t="s">
        <v>36</v>
      </c>
      <c r="B1" s="52">
        <v>53.0</v>
      </c>
      <c r="C1" s="64">
        <f>B1/E23</f>
        <v>0.03384418902</v>
      </c>
      <c r="E1" s="24"/>
      <c r="F1" s="5" t="s">
        <v>36</v>
      </c>
      <c r="G1" s="5" t="s">
        <v>7</v>
      </c>
      <c r="H1" s="5" t="s">
        <v>40</v>
      </c>
    </row>
    <row r="2">
      <c r="A2" s="5" t="s">
        <v>7</v>
      </c>
      <c r="B2" s="52">
        <v>25.0</v>
      </c>
      <c r="C2" s="64">
        <f>B2/E25</f>
        <v>0.03090234858</v>
      </c>
      <c r="E2" s="5" t="s">
        <v>36</v>
      </c>
      <c r="F2" s="56">
        <v>0.0</v>
      </c>
      <c r="G2" s="56">
        <v>0.943396226415094</v>
      </c>
      <c r="H2" s="56">
        <v>0.0566037735849056</v>
      </c>
    </row>
    <row r="3">
      <c r="A3" s="68" t="s">
        <v>40</v>
      </c>
      <c r="B3" s="7">
        <v>0.0</v>
      </c>
      <c r="C3" s="64">
        <f>B3/E24</f>
        <v>0</v>
      </c>
      <c r="E3" s="5" t="s">
        <v>7</v>
      </c>
      <c r="F3" s="56">
        <v>0.88</v>
      </c>
      <c r="G3" s="56">
        <v>0.0</v>
      </c>
      <c r="H3" s="56">
        <v>0.12</v>
      </c>
    </row>
    <row r="4">
      <c r="A4" s="69"/>
      <c r="B4" s="70"/>
      <c r="C4" s="71"/>
      <c r="E4" s="5" t="s">
        <v>40</v>
      </c>
      <c r="F4" s="56">
        <v>0.0</v>
      </c>
      <c r="G4" s="56">
        <v>0.0</v>
      </c>
      <c r="H4" s="56">
        <v>0.0</v>
      </c>
    </row>
    <row r="6">
      <c r="A6" s="5" t="s">
        <v>6</v>
      </c>
      <c r="B6" s="52">
        <v>12.0</v>
      </c>
      <c r="C6" s="64">
        <f>B6/H23</f>
        <v>0.03333333333</v>
      </c>
      <c r="E6" s="24"/>
      <c r="F6" s="5" t="s">
        <v>6</v>
      </c>
      <c r="G6" s="5" t="s">
        <v>9</v>
      </c>
      <c r="H6" s="5" t="s">
        <v>7</v>
      </c>
      <c r="I6" s="5" t="s">
        <v>8</v>
      </c>
      <c r="J6" s="5" t="s">
        <v>36</v>
      </c>
    </row>
    <row r="7">
      <c r="A7" s="5" t="s">
        <v>9</v>
      </c>
      <c r="B7" s="52">
        <v>21.0</v>
      </c>
      <c r="C7" s="64">
        <f>B7/H27</f>
        <v>0.08936170213</v>
      </c>
      <c r="E7" s="5" t="s">
        <v>6</v>
      </c>
      <c r="F7" s="56">
        <v>0.0</v>
      </c>
      <c r="G7" s="56">
        <v>0.0833333333333333</v>
      </c>
      <c r="H7" s="56">
        <v>0.0</v>
      </c>
      <c r="I7" s="56">
        <v>0.25</v>
      </c>
      <c r="J7" s="56">
        <v>0.666666666666666</v>
      </c>
    </row>
    <row r="8">
      <c r="A8" s="5" t="s">
        <v>7</v>
      </c>
      <c r="B8" s="52">
        <v>33.0</v>
      </c>
      <c r="C8" s="64">
        <f t="shared" ref="C8:C10" si="1">B8/H24</f>
        <v>0.08638743455</v>
      </c>
      <c r="E8" s="5" t="s">
        <v>9</v>
      </c>
      <c r="F8" s="56">
        <v>0.0476190476190476</v>
      </c>
      <c r="G8" s="56">
        <v>0.0</v>
      </c>
      <c r="H8" s="56">
        <v>0.38095238095238</v>
      </c>
      <c r="I8" s="56">
        <v>0.0476190476190476</v>
      </c>
      <c r="J8" s="56">
        <v>0.523809523809523</v>
      </c>
    </row>
    <row r="9">
      <c r="A9" s="5" t="s">
        <v>8</v>
      </c>
      <c r="B9" s="52">
        <v>16.0</v>
      </c>
      <c r="C9" s="64">
        <f t="shared" si="1"/>
        <v>0.07142857143</v>
      </c>
      <c r="E9" s="5" t="s">
        <v>7</v>
      </c>
      <c r="F9" s="56">
        <v>0.0</v>
      </c>
      <c r="G9" s="56">
        <v>0.545454545454545</v>
      </c>
      <c r="H9" s="56">
        <v>0.0</v>
      </c>
      <c r="I9" s="56">
        <v>0.0606060606060606</v>
      </c>
      <c r="J9" s="56">
        <v>0.393939393939393</v>
      </c>
    </row>
    <row r="10">
      <c r="A10" s="68" t="s">
        <v>36</v>
      </c>
      <c r="B10" s="7">
        <v>9.0</v>
      </c>
      <c r="C10" s="64">
        <f t="shared" si="1"/>
        <v>0.002942137954</v>
      </c>
      <c r="E10" s="5" t="s">
        <v>8</v>
      </c>
      <c r="F10" s="56">
        <v>0.0</v>
      </c>
      <c r="G10" s="56">
        <v>0.0625</v>
      </c>
      <c r="H10" s="56">
        <v>0.25</v>
      </c>
      <c r="I10" s="56">
        <v>0.0</v>
      </c>
      <c r="J10" s="56">
        <v>0.6875</v>
      </c>
    </row>
    <row r="11">
      <c r="A11" s="69"/>
      <c r="B11" s="29"/>
      <c r="C11" s="71"/>
      <c r="E11" s="5" t="s">
        <v>36</v>
      </c>
      <c r="F11" s="56">
        <v>0.1111111111111</v>
      </c>
      <c r="G11" s="56">
        <v>0.0</v>
      </c>
      <c r="H11" s="56">
        <v>0.444444444444444</v>
      </c>
      <c r="I11" s="56">
        <v>0.444444444444444</v>
      </c>
      <c r="J11" s="56">
        <v>0.0</v>
      </c>
    </row>
    <row r="13">
      <c r="A13" s="5" t="s">
        <v>38</v>
      </c>
      <c r="B13" s="52">
        <v>53.0</v>
      </c>
      <c r="C13" s="64">
        <f t="shared" ref="C13:C14" si="2">B13/B23</f>
        <v>0.1154684096</v>
      </c>
      <c r="E13" s="53"/>
      <c r="F13" s="5" t="s">
        <v>38</v>
      </c>
      <c r="G13" s="5" t="s">
        <v>39</v>
      </c>
      <c r="H13" s="5" t="s">
        <v>46</v>
      </c>
      <c r="I13" s="5" t="s">
        <v>45</v>
      </c>
      <c r="J13" s="5" t="s">
        <v>44</v>
      </c>
      <c r="K13" s="5" t="s">
        <v>42</v>
      </c>
      <c r="L13" s="5" t="s">
        <v>41</v>
      </c>
    </row>
    <row r="14">
      <c r="A14" s="5" t="s">
        <v>39</v>
      </c>
      <c r="B14" s="52">
        <v>15.0</v>
      </c>
      <c r="C14" s="64">
        <f t="shared" si="2"/>
        <v>0.03614457831</v>
      </c>
      <c r="E14" s="5" t="s">
        <v>38</v>
      </c>
      <c r="F14" s="72">
        <v>0.0</v>
      </c>
      <c r="G14" s="72">
        <v>0.0566037735849056</v>
      </c>
      <c r="H14" s="72">
        <v>0.0188679245283018</v>
      </c>
      <c r="I14" s="72">
        <v>0.0</v>
      </c>
      <c r="J14" s="72">
        <v>0.113207547169811</v>
      </c>
      <c r="K14" s="72">
        <v>0.622641509433962</v>
      </c>
      <c r="L14" s="72">
        <v>0.188679245283018</v>
      </c>
    </row>
    <row r="15">
      <c r="A15" s="5" t="s">
        <v>46</v>
      </c>
      <c r="B15" s="52">
        <v>8.0</v>
      </c>
      <c r="C15" s="64">
        <f>B15/B29</f>
        <v>0.09302325581</v>
      </c>
      <c r="E15" s="5" t="s">
        <v>39</v>
      </c>
      <c r="F15" s="72">
        <v>0.2</v>
      </c>
      <c r="G15" s="72">
        <v>0.0</v>
      </c>
      <c r="H15" s="72">
        <v>0.0</v>
      </c>
      <c r="I15" s="72">
        <v>0.2</v>
      </c>
      <c r="J15" s="72">
        <v>0.0</v>
      </c>
      <c r="K15" s="72">
        <v>0.4</v>
      </c>
      <c r="L15" s="72">
        <v>0.2</v>
      </c>
    </row>
    <row r="16">
      <c r="A16" s="5" t="s">
        <v>45</v>
      </c>
      <c r="B16" s="52">
        <v>7.0</v>
      </c>
      <c r="C16" s="64">
        <f>B16/B28</f>
        <v>0.04929577465</v>
      </c>
      <c r="E16" s="5" t="s">
        <v>46</v>
      </c>
      <c r="F16" s="72">
        <v>0.375</v>
      </c>
      <c r="G16" s="72">
        <v>0.375</v>
      </c>
      <c r="H16" s="72">
        <v>0.0</v>
      </c>
      <c r="I16" s="72">
        <v>0.25</v>
      </c>
      <c r="J16" s="72">
        <v>0.0</v>
      </c>
      <c r="K16" s="72">
        <v>0.0</v>
      </c>
      <c r="L16" s="72">
        <v>0.0</v>
      </c>
    </row>
    <row r="17">
      <c r="A17" s="5" t="s">
        <v>44</v>
      </c>
      <c r="B17" s="52">
        <v>13.0</v>
      </c>
      <c r="C17" s="64">
        <f>B17/B27</f>
        <v>0.08965517241</v>
      </c>
      <c r="E17" s="5" t="s">
        <v>45</v>
      </c>
      <c r="F17" s="72">
        <v>0.142857142857142</v>
      </c>
      <c r="G17" s="72">
        <v>0.142857142857142</v>
      </c>
      <c r="H17" s="72">
        <v>0.285714285714285</v>
      </c>
      <c r="I17" s="72">
        <v>0.0</v>
      </c>
      <c r="J17" s="72">
        <v>0.0</v>
      </c>
      <c r="K17" s="72">
        <v>0.142857142857142</v>
      </c>
      <c r="L17" s="72">
        <v>0.285714285714285</v>
      </c>
    </row>
    <row r="18">
      <c r="A18" s="5" t="s">
        <v>42</v>
      </c>
      <c r="B18" s="52">
        <v>26.0</v>
      </c>
      <c r="C18" s="64">
        <f>B18/B26</f>
        <v>0.09386281588</v>
      </c>
      <c r="E18" s="5" t="s">
        <v>44</v>
      </c>
      <c r="F18" s="72">
        <v>0.307692307692307</v>
      </c>
      <c r="G18" s="72">
        <v>0.153846153846153</v>
      </c>
      <c r="H18" s="72">
        <v>0.0</v>
      </c>
      <c r="I18" s="72">
        <v>0.0769230769230769</v>
      </c>
      <c r="J18" s="72">
        <v>0.0</v>
      </c>
      <c r="K18" s="72">
        <v>0.461538461538461</v>
      </c>
      <c r="L18" s="72">
        <v>0.0</v>
      </c>
    </row>
    <row r="19">
      <c r="A19" s="68" t="s">
        <v>41</v>
      </c>
      <c r="B19" s="7">
        <v>13.0</v>
      </c>
      <c r="C19" s="64">
        <f>B19/B25</f>
        <v>0.04037267081</v>
      </c>
      <c r="E19" s="5" t="s">
        <v>42</v>
      </c>
      <c r="F19" s="72">
        <v>0.576923076923076</v>
      </c>
      <c r="G19" s="72">
        <v>0.115384615384615</v>
      </c>
      <c r="H19" s="72">
        <v>0.0384615384615384</v>
      </c>
      <c r="I19" s="72">
        <v>0.0</v>
      </c>
      <c r="J19" s="72">
        <v>0.0769230769230769</v>
      </c>
      <c r="K19" s="72">
        <v>0.0</v>
      </c>
      <c r="L19" s="72">
        <v>0.192307692307692</v>
      </c>
    </row>
    <row r="20">
      <c r="A20" s="69"/>
      <c r="B20" s="29"/>
      <c r="C20" s="71"/>
      <c r="E20" s="5" t="s">
        <v>41</v>
      </c>
      <c r="F20" s="72">
        <v>0.461538461538461</v>
      </c>
      <c r="G20" s="72">
        <v>0.0</v>
      </c>
      <c r="H20" s="72">
        <v>0.0</v>
      </c>
      <c r="I20" s="72">
        <v>0.23076923076923</v>
      </c>
      <c r="J20" s="72">
        <v>0.0</v>
      </c>
      <c r="K20" s="72">
        <v>0.307692307692307</v>
      </c>
      <c r="L20" s="72">
        <v>0.0</v>
      </c>
    </row>
    <row r="23">
      <c r="A23" s="5" t="s">
        <v>38</v>
      </c>
      <c r="B23" s="54">
        <v>459.0</v>
      </c>
      <c r="D23" s="5" t="s">
        <v>36</v>
      </c>
      <c r="E23" s="52">
        <v>1566.0</v>
      </c>
      <c r="G23" s="5" t="s">
        <v>6</v>
      </c>
      <c r="H23" s="52">
        <v>360.0</v>
      </c>
    </row>
    <row r="24">
      <c r="A24" s="5" t="s">
        <v>39</v>
      </c>
      <c r="B24" s="54">
        <v>415.0</v>
      </c>
      <c r="D24" s="5" t="s">
        <v>40</v>
      </c>
      <c r="E24" s="52">
        <v>816.0</v>
      </c>
      <c r="G24" s="5" t="s">
        <v>7</v>
      </c>
      <c r="H24" s="52">
        <v>382.0</v>
      </c>
    </row>
    <row r="25">
      <c r="A25" s="5" t="s">
        <v>41</v>
      </c>
      <c r="B25" s="54">
        <v>322.0</v>
      </c>
      <c r="D25" s="5" t="s">
        <v>7</v>
      </c>
      <c r="E25" s="52">
        <v>809.0</v>
      </c>
      <c r="G25" s="5" t="s">
        <v>8</v>
      </c>
      <c r="H25" s="52">
        <v>224.0</v>
      </c>
    </row>
    <row r="26">
      <c r="A26" s="5" t="s">
        <v>42</v>
      </c>
      <c r="B26" s="54">
        <v>277.0</v>
      </c>
      <c r="D26" s="5" t="s">
        <v>43</v>
      </c>
      <c r="E26" s="24">
        <f>SUM(E23:E25)</f>
        <v>3191</v>
      </c>
      <c r="G26" s="5" t="s">
        <v>36</v>
      </c>
      <c r="H26" s="52">
        <v>3059.0</v>
      </c>
    </row>
    <row r="27">
      <c r="A27" s="5" t="s">
        <v>44</v>
      </c>
      <c r="B27" s="54">
        <v>145.0</v>
      </c>
      <c r="G27" s="5" t="s">
        <v>9</v>
      </c>
      <c r="H27" s="52">
        <v>235.0</v>
      </c>
    </row>
    <row r="28">
      <c r="A28" s="5" t="s">
        <v>45</v>
      </c>
      <c r="B28" s="54">
        <v>142.0</v>
      </c>
      <c r="G28" s="5" t="s">
        <v>43</v>
      </c>
      <c r="H28" s="24">
        <f>SUM(H23:H27)</f>
        <v>4260</v>
      </c>
    </row>
    <row r="29">
      <c r="A29" s="5" t="s">
        <v>46</v>
      </c>
      <c r="B29" s="54">
        <v>86.0</v>
      </c>
    </row>
    <row r="30">
      <c r="A30" s="5" t="s">
        <v>43</v>
      </c>
      <c r="B30" s="24">
        <f>SUM(B23:B29)</f>
        <v>1846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/>
      <c r="B1" s="5" t="s">
        <v>60</v>
      </c>
    </row>
    <row r="2">
      <c r="A2" s="5" t="s">
        <v>10</v>
      </c>
      <c r="B2" s="56">
        <v>0.515267175572519</v>
      </c>
    </row>
    <row r="3">
      <c r="A3" s="5" t="s">
        <v>12</v>
      </c>
      <c r="B3" s="56">
        <v>0.565217391304347</v>
      </c>
    </row>
    <row r="4">
      <c r="A4" s="5" t="s">
        <v>31</v>
      </c>
      <c r="B4" s="56">
        <v>0.404347826086956</v>
      </c>
    </row>
  </sheetData>
  <drawing r:id="rId1"/>
</worksheet>
</file>