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iano Bussi\Downloads\"/>
    </mc:Choice>
  </mc:AlternateContent>
  <xr:revisionPtr revIDLastSave="0" documentId="13_ncr:1_{B616A3C3-DEB6-4399-8B2F-8B7AD69FEDE1}" xr6:coauthVersionLast="47" xr6:coauthVersionMax="47" xr10:uidLastSave="{00000000-0000-0000-0000-000000000000}"/>
  <bookViews>
    <workbookView xWindow="-120" yWindow="-120" windowWidth="20730" windowHeight="11040" activeTab="2" xr2:uid="{5F81DB93-DC1A-49B0-9BAE-CD7C80B5FCDE}"/>
  </bookViews>
  <sheets>
    <sheet name="perdas_vapor_etanol_milho" sheetId="1" r:id="rId1"/>
    <sheet name="Planilha1" sheetId="2" r:id="rId2"/>
    <sheet name="Planilh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 s="1"/>
  <c r="E5" i="3"/>
  <c r="F5" i="3"/>
  <c r="E6" i="3"/>
  <c r="F6" i="3"/>
  <c r="E7" i="3"/>
  <c r="F7" i="3"/>
  <c r="E9" i="3"/>
  <c r="F9" i="3"/>
  <c r="E10" i="3"/>
  <c r="F10" i="3"/>
  <c r="E11" i="3"/>
  <c r="F11" i="3"/>
  <c r="E12" i="3"/>
  <c r="F12" i="3"/>
  <c r="F3" i="3"/>
  <c r="E3" i="3"/>
  <c r="K9" i="3"/>
  <c r="K8" i="3"/>
  <c r="K7" i="3"/>
</calcChain>
</file>

<file path=xl/sharedStrings.xml><?xml version="1.0" encoding="utf-8"?>
<sst xmlns="http://schemas.openxmlformats.org/spreadsheetml/2006/main" count="372" uniqueCount="204">
  <si>
    <t>Capacidade (milhÃµes L/ano),Consumo de vapor (kg/L),Perdas (%),Custo vapor (R$/t),Vapor perdido (t/ano),Custo anual das perdas (R$)</t>
  </si>
  <si>
    <t>100,2.0,5%,60,10000.0,600000.0</t>
  </si>
  <si>
    <t>100,2.0,5%,100,10000.0,1000000.0</t>
  </si>
  <si>
    <t>100,2.0,5%,180,10000.0,1800000.0</t>
  </si>
  <si>
    <t>100,2.0,8%,60,16000.0,960000.0</t>
  </si>
  <si>
    <t>100,2.0,8%,100,16000.0,1600000.0</t>
  </si>
  <si>
    <t>100,2.0,8%,180,16000.0,2880000.0</t>
  </si>
  <si>
    <t>100,2.0,10%,60,20000.0,1200000.0</t>
  </si>
  <si>
    <t>100,2.0,10%,100,20000.0,2000000.0</t>
  </si>
  <si>
    <t>100,2.0,10%,180,20000.0,3600000.0</t>
  </si>
  <si>
    <t>100,2.2,5%,60,11000.0,660000.0</t>
  </si>
  <si>
    <t>100,2.2,5%,100,11000.0,1100000.0</t>
  </si>
  <si>
    <t>100,2.2,5%,180,11000.0,1980000.0</t>
  </si>
  <si>
    <t>100,2.2,8%,60,17600.0,1056000.0</t>
  </si>
  <si>
    <t>100,2.2,8%,100,17600.0,1760000.0</t>
  </si>
  <si>
    <t>100,2.2,8%,180,17600.0,3168000.0</t>
  </si>
  <si>
    <t>100,2.2,10%,60,22000.0,1320000.0</t>
  </si>
  <si>
    <t>100,2.2,10%,100,22000.0,2200000.0</t>
  </si>
  <si>
    <t>100,2.2,10%,180,22000.0,3960000.0</t>
  </si>
  <si>
    <t>100,2.5,5%,60,12500.0,750000.0</t>
  </si>
  <si>
    <t>100,2.5,5%,100,12500.0,1250000.0</t>
  </si>
  <si>
    <t>100,2.5,5%,180,12500.0,2250000.0</t>
  </si>
  <si>
    <t>100,2.5,8%,60,20000.0,1200000.0</t>
  </si>
  <si>
    <t>100,2.5,8%,100,20000.0,2000000.0</t>
  </si>
  <si>
    <t>100,2.5,8%,180,20000.0,3600000.0</t>
  </si>
  <si>
    <t>100,2.5,10%,60,25000.0,1500000.0</t>
  </si>
  <si>
    <t>100,2.5,10%,100,25000.0,2500000.0</t>
  </si>
  <si>
    <t>100,2.5,10%,180,25000.0,4500000.0</t>
  </si>
  <si>
    <t>200,2.0,5%,60,20000.0,1200000.0</t>
  </si>
  <si>
    <t>200,2.0,5%,100,20000.0,2000000.0</t>
  </si>
  <si>
    <t>200,2.0,5%,180,20000.0,3600000.0</t>
  </si>
  <si>
    <t>200,2.0,8%,60,32000.0,1920000.0</t>
  </si>
  <si>
    <t>200,2.0,8%,100,32000.0,3200000.0</t>
  </si>
  <si>
    <t>200,2.0,8%,180,32000.0,5760000.0</t>
  </si>
  <si>
    <t>200,2.0,10%,60,40000.0,2400000.0</t>
  </si>
  <si>
    <t>200,2.0,10%,100,40000.0,4000000.0</t>
  </si>
  <si>
    <t>200,2.0,10%,180,40000.0,7200000.0</t>
  </si>
  <si>
    <t>200,2.2,5%,60,22000.0,1320000.0</t>
  </si>
  <si>
    <t>200,2.2,5%,100,22000.0,2200000.0</t>
  </si>
  <si>
    <t>200,2.2,5%,180,22000.0,3960000.0</t>
  </si>
  <si>
    <t>200,2.2,8%,60,35200.0,2112000.0</t>
  </si>
  <si>
    <t>200,2.2,8%,100,35200.0,3520000.0</t>
  </si>
  <si>
    <t>200,2.2,8%,180,35200.0,6336000.0</t>
  </si>
  <si>
    <t>200,2.2,10%,60,44000.0,2640000.0</t>
  </si>
  <si>
    <t>200,2.2,10%,100,44000.0,4400000.0</t>
  </si>
  <si>
    <t>200,2.2,10%,180,44000.0,7920000.0</t>
  </si>
  <si>
    <t>200,2.5,5%,60,25000.0,1500000.0</t>
  </si>
  <si>
    <t>200,2.5,5%,100,25000.0,2500000.0</t>
  </si>
  <si>
    <t>200,2.5,5%,180,25000.0,4500000.0</t>
  </si>
  <si>
    <t>200,2.5,8%,60,40000.0,2400000.0</t>
  </si>
  <si>
    <t>200,2.5,8%,100,40000.0,4000000.0</t>
  </si>
  <si>
    <t>200,2.5,8%,180,40000.0,7200000.0</t>
  </si>
  <si>
    <t>200,2.5,10%,60,50000.0,3000000.0</t>
  </si>
  <si>
    <t>200,2.5,10%,100,50000.0,5000000.0</t>
  </si>
  <si>
    <t>200,2.5,10%,180,50000.0,9000000.0</t>
  </si>
  <si>
    <t>400,2.0,5%,60,40000.0,2400000.0</t>
  </si>
  <si>
    <t>400,2.0,5%,100,40000.0,4000000.0</t>
  </si>
  <si>
    <t>400,2.0,5%,180,40000.0,7200000.0</t>
  </si>
  <si>
    <t>400,2.0,8%,60,64000.0,3840000.0</t>
  </si>
  <si>
    <t>400,2.0,8%,100,64000.0,6400000.0</t>
  </si>
  <si>
    <t>400,2.0,8%,180,64000.0,11520000.0</t>
  </si>
  <si>
    <t>400,2.0,10%,60,80000.0,4800000.0</t>
  </si>
  <si>
    <t>400,2.0,10%,100,80000.0,8000000.0</t>
  </si>
  <si>
    <t>400,2.0,10%,180,80000.0,14400000.0</t>
  </si>
  <si>
    <t>400,2.2,5%,60,44000.0,2640000.0</t>
  </si>
  <si>
    <t>400,2.2,5%,100,44000.0,4400000.0</t>
  </si>
  <si>
    <t>400,2.2,5%,180,44000.0,7920000.0</t>
  </si>
  <si>
    <t>400,2.2,8%,60,70400.0,4224000.0</t>
  </si>
  <si>
    <t>400,2.2,8%,100,70400.0,7040000.0</t>
  </si>
  <si>
    <t>400,2.2,8%,180,70400.0,12672000.0</t>
  </si>
  <si>
    <t>400,2.2,10%,60,88000.0,5280000.0</t>
  </si>
  <si>
    <t>400,2.2,10%,100,88000.0,8800000.0</t>
  </si>
  <si>
    <t>400,2.2,10%,180,88000.0,15840000.0</t>
  </si>
  <si>
    <t>400,2.5,5%,60,50000.0,3000000.0</t>
  </si>
  <si>
    <t>400,2.5,5%,100,50000.0,5000000.0</t>
  </si>
  <si>
    <t>400,2.5,5%,180,50000.0,9000000.0</t>
  </si>
  <si>
    <t>400,2.5,8%,60,80000.0,4800000.0</t>
  </si>
  <si>
    <t>400,2.5,8%,100,80000.0,8000000.0</t>
  </si>
  <si>
    <t>400,2.5,8%,180,80000.0,14400000.0</t>
  </si>
  <si>
    <t>400,2.5,10%,60,100000.0,6000000.0</t>
  </si>
  <si>
    <t>400,2.5,10%,100,100000.0,10000000.0</t>
  </si>
  <si>
    <t>400,2.5,10%,180,100000.0,18000000.0</t>
  </si>
  <si>
    <t>Capacidade (milhões L/ano)</t>
  </si>
  <si>
    <t>Consumo de vapor (kg/L)</t>
  </si>
  <si>
    <t>Perdas (%)</t>
  </si>
  <si>
    <t>Custo vapor (R$/t)</t>
  </si>
  <si>
    <t>Vapor perdido (t/ano)</t>
  </si>
  <si>
    <t>Custo anual das perdas (R$)</t>
  </si>
  <si>
    <t>2.0</t>
  </si>
  <si>
    <t>10000.0</t>
  </si>
  <si>
    <t>600000.0</t>
  </si>
  <si>
    <t>1000000.0</t>
  </si>
  <si>
    <t>1800000.0</t>
  </si>
  <si>
    <t>16000.0</t>
  </si>
  <si>
    <t>960000.0</t>
  </si>
  <si>
    <t>1600000.0</t>
  </si>
  <si>
    <t>2880000.0</t>
  </si>
  <si>
    <t>20000.0</t>
  </si>
  <si>
    <t>1200000.0</t>
  </si>
  <si>
    <t>2000000.0</t>
  </si>
  <si>
    <t>3600000.0</t>
  </si>
  <si>
    <t>2.2</t>
  </si>
  <si>
    <t>11000.0</t>
  </si>
  <si>
    <t>660000.0</t>
  </si>
  <si>
    <t>1100000.0</t>
  </si>
  <si>
    <t>1980000.0</t>
  </si>
  <si>
    <t>17600.0</t>
  </si>
  <si>
    <t>1056000.0</t>
  </si>
  <si>
    <t>1760000.0</t>
  </si>
  <si>
    <t>3168000.0</t>
  </si>
  <si>
    <t>22000.0</t>
  </si>
  <si>
    <t>1320000.0</t>
  </si>
  <si>
    <t>2200000.0</t>
  </si>
  <si>
    <t>3960000.0</t>
  </si>
  <si>
    <t>2.5</t>
  </si>
  <si>
    <t>12500.0</t>
  </si>
  <si>
    <t>750000.0</t>
  </si>
  <si>
    <t>1250000.0</t>
  </si>
  <si>
    <t>2250000.0</t>
  </si>
  <si>
    <t>25000.0</t>
  </si>
  <si>
    <t>1500000.0</t>
  </si>
  <si>
    <t>2500000.0</t>
  </si>
  <si>
    <t>4500000.0</t>
  </si>
  <si>
    <t>32000.0</t>
  </si>
  <si>
    <t>1920000.0</t>
  </si>
  <si>
    <t>3200000.0</t>
  </si>
  <si>
    <t>5760000.0</t>
  </si>
  <si>
    <t>40000.0</t>
  </si>
  <si>
    <t>2400000.0</t>
  </si>
  <si>
    <t>4000000.0</t>
  </si>
  <si>
    <t>7200000.0</t>
  </si>
  <si>
    <t>35200.0</t>
  </si>
  <si>
    <t>2112000.0</t>
  </si>
  <si>
    <t>3520000.0</t>
  </si>
  <si>
    <t>6336000.0</t>
  </si>
  <si>
    <t>44000.0</t>
  </si>
  <si>
    <t>2640000.0</t>
  </si>
  <si>
    <t>4400000.0</t>
  </si>
  <si>
    <t>7920000.0</t>
  </si>
  <si>
    <t>50000.0</t>
  </si>
  <si>
    <t>3000000.0</t>
  </si>
  <si>
    <t>5000000.0</t>
  </si>
  <si>
    <t>9000000.0</t>
  </si>
  <si>
    <t>64000.0</t>
  </si>
  <si>
    <t>3840000.0</t>
  </si>
  <si>
    <t>6400000.0</t>
  </si>
  <si>
    <t>11520000.0</t>
  </si>
  <si>
    <t>80000.0</t>
  </si>
  <si>
    <t>4800000.0</t>
  </si>
  <si>
    <t>8000000.0</t>
  </si>
  <si>
    <t>14400000.0</t>
  </si>
  <si>
    <t>70400.0</t>
  </si>
  <si>
    <t>4224000.0</t>
  </si>
  <si>
    <t>7040000.0</t>
  </si>
  <si>
    <t>12672000.0</t>
  </si>
  <si>
    <t>88000.0</t>
  </si>
  <si>
    <t>5280000.0</t>
  </si>
  <si>
    <t>8800000.0</t>
  </si>
  <si>
    <t>15840000.0</t>
  </si>
  <si>
    <t>100000.0</t>
  </si>
  <si>
    <t>6000000.0</t>
  </si>
  <si>
    <t>10000000.0</t>
  </si>
  <si>
    <t>18000000.0</t>
  </si>
  <si>
    <t>Empresa / Grupo</t>
  </si>
  <si>
    <t>Usina</t>
  </si>
  <si>
    <t>Localização</t>
  </si>
  <si>
    <t>FS Bioenergia</t>
  </si>
  <si>
    <t>Usinas FS</t>
  </si>
  <si>
    <t>Lucas do Rio Verde, Sorriso e Primavera do Leste (MT)</t>
  </si>
  <si>
    <t>Inpasa</t>
  </si>
  <si>
    <t>Usinas em Sinop, Nova Mutum (MT)</t>
  </si>
  <si>
    <t>Sinop e Nova Mutum (MT)</t>
  </si>
  <si>
    <t>Usina Balsas (MA)</t>
  </si>
  <si>
    <t>Balsas (MA)</t>
  </si>
  <si>
    <t>CerradinhoBio / Neomille</t>
  </si>
  <si>
    <t>Usina CerradinhoBio</t>
  </si>
  <si>
    <t>Maracaju (MS)</t>
  </si>
  <si>
    <t>São Martinho (Boa Vista)</t>
  </si>
  <si>
    <t>Usina Boa Vista</t>
  </si>
  <si>
    <t>Quirinópolis (GO)</t>
  </si>
  <si>
    <t>Inpasa (em construção)</t>
  </si>
  <si>
    <t>Usina Sidrolândia (planta nova)</t>
  </si>
  <si>
    <t>Sidrolândia (MS)</t>
  </si>
  <si>
    <t>Inpasa (projeto futuro)</t>
  </si>
  <si>
    <t>Usina Luís Eduardo Magalhães</t>
  </si>
  <si>
    <t>Bahia (BA)</t>
  </si>
  <si>
    <t>Planalto Bioenergia</t>
  </si>
  <si>
    <t>Plantas Formosa &amp; Cristalina</t>
  </si>
  <si>
    <t>Goiás</t>
  </si>
  <si>
    <t>Coamo Agroindustrial</t>
  </si>
  <si>
    <t>Planta Campo Mourão</t>
  </si>
  <si>
    <t>Campo Mourão (PR)</t>
  </si>
  <si>
    <t>Alvorada Bioenergia</t>
  </si>
  <si>
    <t>Usina Canarana (em projeto)</t>
  </si>
  <si>
    <t>Canarana (MT)</t>
  </si>
  <si>
    <t>Cargill Bioenergia</t>
  </si>
  <si>
    <t>Nova planta em Goiás</t>
  </si>
  <si>
    <t>Goiás – adjacente à usina de cana existente</t>
  </si>
  <si>
    <t xml:space="preserve">Capacidade de Produção em milhões (L/ano) </t>
  </si>
  <si>
    <t>Perda de vapor estimada Toneladas / ano</t>
  </si>
  <si>
    <t>Perda de vapor em R$ /ano</t>
  </si>
  <si>
    <t>custo ton de vapor</t>
  </si>
  <si>
    <t>KG de vapor / litro de etanol</t>
  </si>
  <si>
    <t>Perda de vapor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</si>
</sst>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wrapText="1"/>
    </xf>
    <xf numFmtId="9" fontId="18" fillId="0" borderId="0" xfId="0" applyNumberFormat="1" applyFont="1" applyAlignment="1">
      <alignment horizontal="right" wrapText="1"/>
    </xf>
    <xf numFmtId="44" fontId="0" fillId="0" borderId="0" xfId="42" applyFont="1"/>
    <xf numFmtId="9" fontId="0" fillId="0" borderId="0" xfId="43" applyFont="1"/>
    <xf numFmtId="44" fontId="0" fillId="0" borderId="0" xfId="0" applyNumberFormat="1"/>
    <xf numFmtId="2" fontId="0" fillId="0" borderId="0" xfId="0" applyNumberForma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25E3-D639-4440-AB5E-6FA29C342D6F}">
  <dimension ref="A1:A8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104B-3BC3-4485-B9FC-9724CE1C5327}">
  <dimension ref="A1:Z1000"/>
  <sheetViews>
    <sheetView topLeftCell="A3" workbookViewId="0">
      <selection activeCell="G4" sqref="G4"/>
    </sheetView>
  </sheetViews>
  <sheetFormatPr defaultRowHeight="15" x14ac:dyDescent="0.25"/>
  <cols>
    <col min="1" max="1" width="28.7109375" customWidth="1"/>
    <col min="2" max="2" width="22.5703125" customWidth="1"/>
    <col min="3" max="3" width="23.42578125" customWidth="1"/>
    <col min="4" max="4" width="24.42578125" customWidth="1"/>
    <col min="5" max="5" width="23.140625" customWidth="1"/>
    <col min="6" max="6" width="25" bestFit="1" customWidth="1"/>
  </cols>
  <sheetData>
    <row r="1" spans="1:26" x14ac:dyDescent="0.25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2" t="s">
        <v>87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>
        <v>100</v>
      </c>
      <c r="B2" s="1" t="s">
        <v>88</v>
      </c>
      <c r="C2" s="4">
        <v>0.05</v>
      </c>
      <c r="D2" s="3">
        <v>60</v>
      </c>
      <c r="E2" s="1" t="s">
        <v>89</v>
      </c>
      <c r="F2" s="1" t="s">
        <v>90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6.25" x14ac:dyDescent="0.25">
      <c r="A3" s="3">
        <v>100</v>
      </c>
      <c r="B3" s="1" t="s">
        <v>88</v>
      </c>
      <c r="C3" s="4">
        <v>0.05</v>
      </c>
      <c r="D3" s="3">
        <v>100</v>
      </c>
      <c r="E3" s="1" t="s">
        <v>89</v>
      </c>
      <c r="F3" s="1" t="s">
        <v>91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3">
        <v>100</v>
      </c>
      <c r="B4" s="1" t="s">
        <v>88</v>
      </c>
      <c r="C4" s="4">
        <v>0.05</v>
      </c>
      <c r="D4" s="3">
        <v>180</v>
      </c>
      <c r="E4" s="1" t="s">
        <v>89</v>
      </c>
      <c r="F4" s="1" t="s">
        <v>92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3">
        <v>100</v>
      </c>
      <c r="B5" s="1" t="s">
        <v>88</v>
      </c>
      <c r="C5" s="4">
        <v>0.08</v>
      </c>
      <c r="D5" s="3">
        <v>60</v>
      </c>
      <c r="E5" s="1" t="s">
        <v>93</v>
      </c>
      <c r="F5" s="1" t="s">
        <v>94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6.25" x14ac:dyDescent="0.25">
      <c r="A6" s="3">
        <v>100</v>
      </c>
      <c r="B6" s="1" t="s">
        <v>88</v>
      </c>
      <c r="C6" s="4">
        <v>0.08</v>
      </c>
      <c r="D6" s="3">
        <v>100</v>
      </c>
      <c r="E6" s="1" t="s">
        <v>93</v>
      </c>
      <c r="F6" s="1" t="s">
        <v>95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6.25" x14ac:dyDescent="0.25">
      <c r="A7" s="3">
        <v>100</v>
      </c>
      <c r="B7" s="1" t="s">
        <v>88</v>
      </c>
      <c r="C7" s="4">
        <v>0.08</v>
      </c>
      <c r="D7" s="3">
        <v>180</v>
      </c>
      <c r="E7" s="1" t="s">
        <v>93</v>
      </c>
      <c r="F7" s="1" t="s">
        <v>96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x14ac:dyDescent="0.25">
      <c r="A8" s="3">
        <v>100</v>
      </c>
      <c r="B8" s="1" t="s">
        <v>88</v>
      </c>
      <c r="C8" s="4">
        <v>0.1</v>
      </c>
      <c r="D8" s="3">
        <v>60</v>
      </c>
      <c r="E8" s="1" t="s">
        <v>97</v>
      </c>
      <c r="F8" s="1" t="s">
        <v>98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6.25" x14ac:dyDescent="0.25">
      <c r="A9" s="3">
        <v>100</v>
      </c>
      <c r="B9" s="1" t="s">
        <v>88</v>
      </c>
      <c r="C9" s="4">
        <v>0.1</v>
      </c>
      <c r="D9" s="3">
        <v>100</v>
      </c>
      <c r="E9" s="1" t="s">
        <v>97</v>
      </c>
      <c r="F9" s="1" t="s">
        <v>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6.25" x14ac:dyDescent="0.25">
      <c r="A10" s="3">
        <v>100</v>
      </c>
      <c r="B10" s="1" t="s">
        <v>88</v>
      </c>
      <c r="C10" s="4">
        <v>0.1</v>
      </c>
      <c r="D10" s="3">
        <v>180</v>
      </c>
      <c r="E10" s="1" t="s">
        <v>97</v>
      </c>
      <c r="F10" s="1" t="s">
        <v>100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3">
        <v>100</v>
      </c>
      <c r="B11" s="3" t="s">
        <v>101</v>
      </c>
      <c r="C11" s="4">
        <v>0.05</v>
      </c>
      <c r="D11" s="3">
        <v>60</v>
      </c>
      <c r="E11" s="1" t="s">
        <v>102</v>
      </c>
      <c r="F11" s="1" t="s">
        <v>103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6.25" x14ac:dyDescent="0.25">
      <c r="A12" s="3">
        <v>100</v>
      </c>
      <c r="B12" s="3" t="s">
        <v>101</v>
      </c>
      <c r="C12" s="4">
        <v>0.05</v>
      </c>
      <c r="D12" s="3">
        <v>100</v>
      </c>
      <c r="E12" s="1" t="s">
        <v>102</v>
      </c>
      <c r="F12" s="1" t="s">
        <v>104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6.25" x14ac:dyDescent="0.25">
      <c r="A13" s="3">
        <v>100</v>
      </c>
      <c r="B13" s="3" t="s">
        <v>101</v>
      </c>
      <c r="C13" s="4">
        <v>0.05</v>
      </c>
      <c r="D13" s="3">
        <v>180</v>
      </c>
      <c r="E13" s="1" t="s">
        <v>102</v>
      </c>
      <c r="F13" s="1" t="s">
        <v>105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25" x14ac:dyDescent="0.25">
      <c r="A14" s="3">
        <v>100</v>
      </c>
      <c r="B14" s="3" t="s">
        <v>101</v>
      </c>
      <c r="C14" s="4">
        <v>0.08</v>
      </c>
      <c r="D14" s="3">
        <v>60</v>
      </c>
      <c r="E14" s="1" t="s">
        <v>106</v>
      </c>
      <c r="F14" s="1" t="s">
        <v>107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6.25" x14ac:dyDescent="0.25">
      <c r="A15" s="3">
        <v>100</v>
      </c>
      <c r="B15" s="3" t="s">
        <v>101</v>
      </c>
      <c r="C15" s="4">
        <v>0.08</v>
      </c>
      <c r="D15" s="3">
        <v>100</v>
      </c>
      <c r="E15" s="1" t="s">
        <v>106</v>
      </c>
      <c r="F15" s="1" t="s">
        <v>108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6.25" x14ac:dyDescent="0.25">
      <c r="A16" s="3">
        <v>100</v>
      </c>
      <c r="B16" s="3" t="s">
        <v>101</v>
      </c>
      <c r="C16" s="4">
        <v>0.08</v>
      </c>
      <c r="D16" s="3">
        <v>180</v>
      </c>
      <c r="E16" s="1" t="s">
        <v>106</v>
      </c>
      <c r="F16" s="1" t="s">
        <v>109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25" x14ac:dyDescent="0.25">
      <c r="A17" s="3">
        <v>100</v>
      </c>
      <c r="B17" s="3" t="s">
        <v>101</v>
      </c>
      <c r="C17" s="4">
        <v>0.1</v>
      </c>
      <c r="D17" s="3">
        <v>60</v>
      </c>
      <c r="E17" s="1" t="s">
        <v>110</v>
      </c>
      <c r="F17" s="1" t="s">
        <v>111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25" x14ac:dyDescent="0.25">
      <c r="A18" s="3">
        <v>100</v>
      </c>
      <c r="B18" s="3" t="s">
        <v>101</v>
      </c>
      <c r="C18" s="4">
        <v>0.1</v>
      </c>
      <c r="D18" s="3">
        <v>100</v>
      </c>
      <c r="E18" s="1" t="s">
        <v>110</v>
      </c>
      <c r="F18" s="1" t="s">
        <v>112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25" x14ac:dyDescent="0.25">
      <c r="A19" s="3">
        <v>100</v>
      </c>
      <c r="B19" s="3" t="s">
        <v>101</v>
      </c>
      <c r="C19" s="4">
        <v>0.1</v>
      </c>
      <c r="D19" s="3">
        <v>180</v>
      </c>
      <c r="E19" s="1" t="s">
        <v>110</v>
      </c>
      <c r="F19" s="1" t="s">
        <v>113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>
        <v>100</v>
      </c>
      <c r="B20" s="3" t="s">
        <v>114</v>
      </c>
      <c r="C20" s="4">
        <v>0.05</v>
      </c>
      <c r="D20" s="3">
        <v>60</v>
      </c>
      <c r="E20" s="1" t="s">
        <v>115</v>
      </c>
      <c r="F20" s="1" t="s">
        <v>116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25" x14ac:dyDescent="0.25">
      <c r="A21" s="3">
        <v>100</v>
      </c>
      <c r="B21" s="3" t="s">
        <v>114</v>
      </c>
      <c r="C21" s="4">
        <v>0.05</v>
      </c>
      <c r="D21" s="3">
        <v>100</v>
      </c>
      <c r="E21" s="1" t="s">
        <v>115</v>
      </c>
      <c r="F21" s="1" t="s">
        <v>117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6.25" x14ac:dyDescent="0.25">
      <c r="A22" s="3">
        <v>100</v>
      </c>
      <c r="B22" s="3" t="s">
        <v>114</v>
      </c>
      <c r="C22" s="4">
        <v>0.05</v>
      </c>
      <c r="D22" s="3">
        <v>180</v>
      </c>
      <c r="E22" s="1" t="s">
        <v>115</v>
      </c>
      <c r="F22" s="1" t="s">
        <v>118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3">
        <v>100</v>
      </c>
      <c r="B23" s="3" t="s">
        <v>114</v>
      </c>
      <c r="C23" s="4">
        <v>0.08</v>
      </c>
      <c r="D23" s="3">
        <v>60</v>
      </c>
      <c r="E23" s="1" t="s">
        <v>97</v>
      </c>
      <c r="F23" s="1" t="s">
        <v>98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3">
        <v>100</v>
      </c>
      <c r="B24" s="3" t="s">
        <v>114</v>
      </c>
      <c r="C24" s="4">
        <v>0.08</v>
      </c>
      <c r="D24" s="3">
        <v>100</v>
      </c>
      <c r="E24" s="1" t="s">
        <v>97</v>
      </c>
      <c r="F24" s="1" t="s">
        <v>99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3">
        <v>100</v>
      </c>
      <c r="B25" s="3" t="s">
        <v>114</v>
      </c>
      <c r="C25" s="4">
        <v>0.08</v>
      </c>
      <c r="D25" s="3">
        <v>180</v>
      </c>
      <c r="E25" s="1" t="s">
        <v>97</v>
      </c>
      <c r="F25" s="1" t="s">
        <v>100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3">
        <v>100</v>
      </c>
      <c r="B26" s="3" t="s">
        <v>114</v>
      </c>
      <c r="C26" s="4">
        <v>0.1</v>
      </c>
      <c r="D26" s="3">
        <v>60</v>
      </c>
      <c r="E26" s="1" t="s">
        <v>119</v>
      </c>
      <c r="F26" s="1" t="s">
        <v>120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3">
        <v>100</v>
      </c>
      <c r="B27" s="3" t="s">
        <v>114</v>
      </c>
      <c r="C27" s="4">
        <v>0.1</v>
      </c>
      <c r="D27" s="3">
        <v>100</v>
      </c>
      <c r="E27" s="1" t="s">
        <v>119</v>
      </c>
      <c r="F27" s="1" t="s">
        <v>121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3">
        <v>100</v>
      </c>
      <c r="B28" s="3" t="s">
        <v>114</v>
      </c>
      <c r="C28" s="4">
        <v>0.1</v>
      </c>
      <c r="D28" s="3">
        <v>180</v>
      </c>
      <c r="E28" s="1" t="s">
        <v>119</v>
      </c>
      <c r="F28" s="1" t="s">
        <v>122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3">
        <v>200</v>
      </c>
      <c r="B29" s="1" t="s">
        <v>88</v>
      </c>
      <c r="C29" s="4">
        <v>0.05</v>
      </c>
      <c r="D29" s="3">
        <v>60</v>
      </c>
      <c r="E29" s="1" t="s">
        <v>97</v>
      </c>
      <c r="F29" s="1" t="s">
        <v>98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3">
        <v>200</v>
      </c>
      <c r="B30" s="1" t="s">
        <v>88</v>
      </c>
      <c r="C30" s="4">
        <v>0.05</v>
      </c>
      <c r="D30" s="3">
        <v>100</v>
      </c>
      <c r="E30" s="1" t="s">
        <v>97</v>
      </c>
      <c r="F30" s="1" t="s">
        <v>99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3">
        <v>200</v>
      </c>
      <c r="B31" s="1" t="s">
        <v>88</v>
      </c>
      <c r="C31" s="4">
        <v>0.05</v>
      </c>
      <c r="D31" s="3">
        <v>180</v>
      </c>
      <c r="E31" s="1" t="s">
        <v>97</v>
      </c>
      <c r="F31" s="1" t="s">
        <v>100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3">
        <v>200</v>
      </c>
      <c r="B32" s="1" t="s">
        <v>88</v>
      </c>
      <c r="C32" s="4">
        <v>0.08</v>
      </c>
      <c r="D32" s="3">
        <v>60</v>
      </c>
      <c r="E32" s="1" t="s">
        <v>123</v>
      </c>
      <c r="F32" s="1" t="s">
        <v>124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3">
        <v>200</v>
      </c>
      <c r="B33" s="1" t="s">
        <v>88</v>
      </c>
      <c r="C33" s="4">
        <v>0.08</v>
      </c>
      <c r="D33" s="3">
        <v>100</v>
      </c>
      <c r="E33" s="1" t="s">
        <v>123</v>
      </c>
      <c r="F33" s="1" t="s">
        <v>125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3">
        <v>200</v>
      </c>
      <c r="B34" s="1" t="s">
        <v>88</v>
      </c>
      <c r="C34" s="4">
        <v>0.08</v>
      </c>
      <c r="D34" s="3">
        <v>180</v>
      </c>
      <c r="E34" s="1" t="s">
        <v>123</v>
      </c>
      <c r="F34" s="1" t="s">
        <v>126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3">
        <v>200</v>
      </c>
      <c r="B35" s="1" t="s">
        <v>88</v>
      </c>
      <c r="C35" s="4">
        <v>0.1</v>
      </c>
      <c r="D35" s="3">
        <v>60</v>
      </c>
      <c r="E35" s="1" t="s">
        <v>127</v>
      </c>
      <c r="F35" s="1" t="s">
        <v>128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3">
        <v>200</v>
      </c>
      <c r="B36" s="1" t="s">
        <v>88</v>
      </c>
      <c r="C36" s="4">
        <v>0.1</v>
      </c>
      <c r="D36" s="3">
        <v>100</v>
      </c>
      <c r="E36" s="1" t="s">
        <v>127</v>
      </c>
      <c r="F36" s="1" t="s">
        <v>129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3">
        <v>200</v>
      </c>
      <c r="B37" s="1" t="s">
        <v>88</v>
      </c>
      <c r="C37" s="4">
        <v>0.1</v>
      </c>
      <c r="D37" s="3">
        <v>180</v>
      </c>
      <c r="E37" s="1" t="s">
        <v>127</v>
      </c>
      <c r="F37" s="1" t="s">
        <v>130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3">
        <v>200</v>
      </c>
      <c r="B38" s="3" t="s">
        <v>101</v>
      </c>
      <c r="C38" s="4">
        <v>0.05</v>
      </c>
      <c r="D38" s="3">
        <v>60</v>
      </c>
      <c r="E38" s="1" t="s">
        <v>110</v>
      </c>
      <c r="F38" s="1" t="s">
        <v>111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3">
        <v>200</v>
      </c>
      <c r="B39" s="3" t="s">
        <v>101</v>
      </c>
      <c r="C39" s="4">
        <v>0.05</v>
      </c>
      <c r="D39" s="3">
        <v>100</v>
      </c>
      <c r="E39" s="1" t="s">
        <v>110</v>
      </c>
      <c r="F39" s="1" t="s">
        <v>112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3">
        <v>200</v>
      </c>
      <c r="B40" s="3" t="s">
        <v>101</v>
      </c>
      <c r="C40" s="4">
        <v>0.05</v>
      </c>
      <c r="D40" s="3">
        <v>180</v>
      </c>
      <c r="E40" s="1" t="s">
        <v>110</v>
      </c>
      <c r="F40" s="1" t="s">
        <v>113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3">
        <v>200</v>
      </c>
      <c r="B41" s="3" t="s">
        <v>101</v>
      </c>
      <c r="C41" s="4">
        <v>0.08</v>
      </c>
      <c r="D41" s="3">
        <v>60</v>
      </c>
      <c r="E41" s="1" t="s">
        <v>131</v>
      </c>
      <c r="F41" s="1" t="s">
        <v>132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3">
        <v>200</v>
      </c>
      <c r="B42" s="3" t="s">
        <v>101</v>
      </c>
      <c r="C42" s="4">
        <v>0.08</v>
      </c>
      <c r="D42" s="3">
        <v>100</v>
      </c>
      <c r="E42" s="1" t="s">
        <v>131</v>
      </c>
      <c r="F42" s="1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3">
        <v>200</v>
      </c>
      <c r="B43" s="3" t="s">
        <v>101</v>
      </c>
      <c r="C43" s="4">
        <v>0.08</v>
      </c>
      <c r="D43" s="3">
        <v>180</v>
      </c>
      <c r="E43" s="1" t="s">
        <v>131</v>
      </c>
      <c r="F43" s="1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3">
        <v>200</v>
      </c>
      <c r="B44" s="3" t="s">
        <v>101</v>
      </c>
      <c r="C44" s="4">
        <v>0.1</v>
      </c>
      <c r="D44" s="3">
        <v>60</v>
      </c>
      <c r="E44" s="1" t="s">
        <v>135</v>
      </c>
      <c r="F44" s="1" t="s">
        <v>136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3">
        <v>200</v>
      </c>
      <c r="B45" s="3" t="s">
        <v>101</v>
      </c>
      <c r="C45" s="4">
        <v>0.1</v>
      </c>
      <c r="D45" s="3">
        <v>100</v>
      </c>
      <c r="E45" s="1" t="s">
        <v>135</v>
      </c>
      <c r="F45" s="1" t="s">
        <v>137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3">
        <v>200</v>
      </c>
      <c r="B46" s="3" t="s">
        <v>101</v>
      </c>
      <c r="C46" s="4">
        <v>0.1</v>
      </c>
      <c r="D46" s="3">
        <v>180</v>
      </c>
      <c r="E46" s="1" t="s">
        <v>135</v>
      </c>
      <c r="F46" s="1" t="s">
        <v>138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3">
        <v>200</v>
      </c>
      <c r="B47" s="3" t="s">
        <v>114</v>
      </c>
      <c r="C47" s="4">
        <v>0.05</v>
      </c>
      <c r="D47" s="3">
        <v>60</v>
      </c>
      <c r="E47" s="1" t="s">
        <v>119</v>
      </c>
      <c r="F47" s="1" t="s">
        <v>120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3">
        <v>200</v>
      </c>
      <c r="B48" s="3" t="s">
        <v>114</v>
      </c>
      <c r="C48" s="4">
        <v>0.05</v>
      </c>
      <c r="D48" s="3">
        <v>100</v>
      </c>
      <c r="E48" s="1" t="s">
        <v>119</v>
      </c>
      <c r="F48" s="1" t="s">
        <v>121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3">
        <v>200</v>
      </c>
      <c r="B49" s="3" t="s">
        <v>114</v>
      </c>
      <c r="C49" s="4">
        <v>0.05</v>
      </c>
      <c r="D49" s="3">
        <v>180</v>
      </c>
      <c r="E49" s="1" t="s">
        <v>119</v>
      </c>
      <c r="F49" s="1" t="s">
        <v>122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3">
        <v>200</v>
      </c>
      <c r="B50" s="3" t="s">
        <v>114</v>
      </c>
      <c r="C50" s="4">
        <v>0.08</v>
      </c>
      <c r="D50" s="3">
        <v>60</v>
      </c>
      <c r="E50" s="1" t="s">
        <v>127</v>
      </c>
      <c r="F50" s="1" t="s">
        <v>128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3">
        <v>200</v>
      </c>
      <c r="B51" s="3" t="s">
        <v>114</v>
      </c>
      <c r="C51" s="4">
        <v>0.08</v>
      </c>
      <c r="D51" s="3">
        <v>100</v>
      </c>
      <c r="E51" s="1" t="s">
        <v>127</v>
      </c>
      <c r="F51" s="1" t="s">
        <v>129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3">
        <v>200</v>
      </c>
      <c r="B52" s="3" t="s">
        <v>114</v>
      </c>
      <c r="C52" s="4">
        <v>0.08</v>
      </c>
      <c r="D52" s="3">
        <v>180</v>
      </c>
      <c r="E52" s="1" t="s">
        <v>127</v>
      </c>
      <c r="F52" s="1" t="s">
        <v>130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3">
        <v>200</v>
      </c>
      <c r="B53" s="3" t="s">
        <v>114</v>
      </c>
      <c r="C53" s="4">
        <v>0.1</v>
      </c>
      <c r="D53" s="3">
        <v>60</v>
      </c>
      <c r="E53" s="1" t="s">
        <v>139</v>
      </c>
      <c r="F53" s="1" t="s">
        <v>140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3">
        <v>200</v>
      </c>
      <c r="B54" s="3" t="s">
        <v>114</v>
      </c>
      <c r="C54" s="4">
        <v>0.1</v>
      </c>
      <c r="D54" s="3">
        <v>100</v>
      </c>
      <c r="E54" s="1" t="s">
        <v>139</v>
      </c>
      <c r="F54" s="1" t="s">
        <v>141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3">
        <v>200</v>
      </c>
      <c r="B55" s="3" t="s">
        <v>114</v>
      </c>
      <c r="C55" s="4">
        <v>0.1</v>
      </c>
      <c r="D55" s="3">
        <v>180</v>
      </c>
      <c r="E55" s="1" t="s">
        <v>139</v>
      </c>
      <c r="F55" s="1" t="s">
        <v>142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3">
        <v>400</v>
      </c>
      <c r="B56" s="1" t="s">
        <v>88</v>
      </c>
      <c r="C56" s="4">
        <v>0.05</v>
      </c>
      <c r="D56" s="3">
        <v>60</v>
      </c>
      <c r="E56" s="1" t="s">
        <v>127</v>
      </c>
      <c r="F56" s="1" t="s">
        <v>128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3">
        <v>400</v>
      </c>
      <c r="B57" s="1" t="s">
        <v>88</v>
      </c>
      <c r="C57" s="4">
        <v>0.05</v>
      </c>
      <c r="D57" s="3">
        <v>100</v>
      </c>
      <c r="E57" s="1" t="s">
        <v>127</v>
      </c>
      <c r="F57" s="1" t="s">
        <v>129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3">
        <v>400</v>
      </c>
      <c r="B58" s="1" t="s">
        <v>88</v>
      </c>
      <c r="C58" s="4">
        <v>0.05</v>
      </c>
      <c r="D58" s="3">
        <v>180</v>
      </c>
      <c r="E58" s="1" t="s">
        <v>127</v>
      </c>
      <c r="F58" s="1" t="s">
        <v>130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3">
        <v>400</v>
      </c>
      <c r="B59" s="1" t="s">
        <v>88</v>
      </c>
      <c r="C59" s="4">
        <v>0.08</v>
      </c>
      <c r="D59" s="3">
        <v>60</v>
      </c>
      <c r="E59" s="1" t="s">
        <v>143</v>
      </c>
      <c r="F59" s="1" t="s">
        <v>144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3">
        <v>400</v>
      </c>
      <c r="B60" s="1" t="s">
        <v>88</v>
      </c>
      <c r="C60" s="4">
        <v>0.08</v>
      </c>
      <c r="D60" s="3">
        <v>100</v>
      </c>
      <c r="E60" s="1" t="s">
        <v>143</v>
      </c>
      <c r="F60" s="1" t="s">
        <v>145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3">
        <v>400</v>
      </c>
      <c r="B61" s="1" t="s">
        <v>88</v>
      </c>
      <c r="C61" s="4">
        <v>0.08</v>
      </c>
      <c r="D61" s="3">
        <v>180</v>
      </c>
      <c r="E61" s="1" t="s">
        <v>143</v>
      </c>
      <c r="F61" s="1" t="s">
        <v>146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3">
        <v>400</v>
      </c>
      <c r="B62" s="1" t="s">
        <v>88</v>
      </c>
      <c r="C62" s="4">
        <v>0.1</v>
      </c>
      <c r="D62" s="3">
        <v>60</v>
      </c>
      <c r="E62" s="1" t="s">
        <v>147</v>
      </c>
      <c r="F62" s="1" t="s">
        <v>148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3">
        <v>400</v>
      </c>
      <c r="B63" s="1" t="s">
        <v>88</v>
      </c>
      <c r="C63" s="4">
        <v>0.1</v>
      </c>
      <c r="D63" s="3">
        <v>100</v>
      </c>
      <c r="E63" s="1" t="s">
        <v>147</v>
      </c>
      <c r="F63" s="1" t="s">
        <v>149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3">
        <v>400</v>
      </c>
      <c r="B64" s="1" t="s">
        <v>88</v>
      </c>
      <c r="C64" s="4">
        <v>0.1</v>
      </c>
      <c r="D64" s="3">
        <v>180</v>
      </c>
      <c r="E64" s="1" t="s">
        <v>147</v>
      </c>
      <c r="F64" s="1" t="s">
        <v>150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3">
        <v>400</v>
      </c>
      <c r="B65" s="3" t="s">
        <v>101</v>
      </c>
      <c r="C65" s="4">
        <v>0.05</v>
      </c>
      <c r="D65" s="3">
        <v>60</v>
      </c>
      <c r="E65" s="1" t="s">
        <v>135</v>
      </c>
      <c r="F65" s="1" t="s">
        <v>136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3">
        <v>400</v>
      </c>
      <c r="B66" s="3" t="s">
        <v>101</v>
      </c>
      <c r="C66" s="4">
        <v>0.05</v>
      </c>
      <c r="D66" s="3">
        <v>100</v>
      </c>
      <c r="E66" s="1" t="s">
        <v>135</v>
      </c>
      <c r="F66" s="1" t="s">
        <v>137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3">
        <v>400</v>
      </c>
      <c r="B67" s="3" t="s">
        <v>101</v>
      </c>
      <c r="C67" s="4">
        <v>0.05</v>
      </c>
      <c r="D67" s="3">
        <v>180</v>
      </c>
      <c r="E67" s="1" t="s">
        <v>135</v>
      </c>
      <c r="F67" s="1" t="s">
        <v>138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3">
        <v>400</v>
      </c>
      <c r="B68" s="3" t="s">
        <v>101</v>
      </c>
      <c r="C68" s="4">
        <v>0.08</v>
      </c>
      <c r="D68" s="3">
        <v>60</v>
      </c>
      <c r="E68" s="1" t="s">
        <v>151</v>
      </c>
      <c r="F68" s="1" t="s">
        <v>152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3">
        <v>400</v>
      </c>
      <c r="B69" s="3" t="s">
        <v>101</v>
      </c>
      <c r="C69" s="4">
        <v>0.08</v>
      </c>
      <c r="D69" s="3">
        <v>100</v>
      </c>
      <c r="E69" s="1" t="s">
        <v>151</v>
      </c>
      <c r="F69" s="1" t="s">
        <v>153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3">
        <v>400</v>
      </c>
      <c r="B70" s="3" t="s">
        <v>101</v>
      </c>
      <c r="C70" s="4">
        <v>0.08</v>
      </c>
      <c r="D70" s="3">
        <v>180</v>
      </c>
      <c r="E70" s="1" t="s">
        <v>151</v>
      </c>
      <c r="F70" s="1" t="s">
        <v>154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3">
        <v>400</v>
      </c>
      <c r="B71" s="3" t="s">
        <v>101</v>
      </c>
      <c r="C71" s="4">
        <v>0.1</v>
      </c>
      <c r="D71" s="3">
        <v>60</v>
      </c>
      <c r="E71" s="1" t="s">
        <v>155</v>
      </c>
      <c r="F71" s="1" t="s">
        <v>156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3">
        <v>400</v>
      </c>
      <c r="B72" s="3" t="s">
        <v>101</v>
      </c>
      <c r="C72" s="4">
        <v>0.1</v>
      </c>
      <c r="D72" s="3">
        <v>100</v>
      </c>
      <c r="E72" s="1" t="s">
        <v>155</v>
      </c>
      <c r="F72" s="1" t="s">
        <v>157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3">
        <v>400</v>
      </c>
      <c r="B73" s="3" t="s">
        <v>101</v>
      </c>
      <c r="C73" s="4">
        <v>0.1</v>
      </c>
      <c r="D73" s="3">
        <v>180</v>
      </c>
      <c r="E73" s="1" t="s">
        <v>155</v>
      </c>
      <c r="F73" s="1" t="s">
        <v>158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3">
        <v>400</v>
      </c>
      <c r="B74" s="3" t="s">
        <v>114</v>
      </c>
      <c r="C74" s="4">
        <v>0.05</v>
      </c>
      <c r="D74" s="3">
        <v>60</v>
      </c>
      <c r="E74" s="1" t="s">
        <v>139</v>
      </c>
      <c r="F74" s="1" t="s">
        <v>140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3">
        <v>400</v>
      </c>
      <c r="B75" s="3" t="s">
        <v>114</v>
      </c>
      <c r="C75" s="4">
        <v>0.05</v>
      </c>
      <c r="D75" s="3">
        <v>100</v>
      </c>
      <c r="E75" s="1" t="s">
        <v>139</v>
      </c>
      <c r="F75" s="1" t="s">
        <v>141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3">
        <v>400</v>
      </c>
      <c r="B76" s="3" t="s">
        <v>114</v>
      </c>
      <c r="C76" s="4">
        <v>0.05</v>
      </c>
      <c r="D76" s="3">
        <v>180</v>
      </c>
      <c r="E76" s="1" t="s">
        <v>139</v>
      </c>
      <c r="F76" s="1" t="s">
        <v>142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3">
        <v>400</v>
      </c>
      <c r="B77" s="3" t="s">
        <v>114</v>
      </c>
      <c r="C77" s="4">
        <v>0.08</v>
      </c>
      <c r="D77" s="3">
        <v>60</v>
      </c>
      <c r="E77" s="1" t="s">
        <v>147</v>
      </c>
      <c r="F77" s="1" t="s">
        <v>148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3">
        <v>400</v>
      </c>
      <c r="B78" s="3" t="s">
        <v>114</v>
      </c>
      <c r="C78" s="4">
        <v>0.08</v>
      </c>
      <c r="D78" s="3">
        <v>100</v>
      </c>
      <c r="E78" s="1" t="s">
        <v>147</v>
      </c>
      <c r="F78" s="1" t="s">
        <v>149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3">
        <v>400</v>
      </c>
      <c r="B79" s="3" t="s">
        <v>114</v>
      </c>
      <c r="C79" s="4">
        <v>0.08</v>
      </c>
      <c r="D79" s="3">
        <v>180</v>
      </c>
      <c r="E79" s="1" t="s">
        <v>147</v>
      </c>
      <c r="F79" s="1" t="s">
        <v>150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3">
        <v>400</v>
      </c>
      <c r="B80" s="3" t="s">
        <v>114</v>
      </c>
      <c r="C80" s="4">
        <v>0.1</v>
      </c>
      <c r="D80" s="3">
        <v>60</v>
      </c>
      <c r="E80" s="1" t="s">
        <v>159</v>
      </c>
      <c r="F80" s="1" t="s">
        <v>160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3">
        <v>400</v>
      </c>
      <c r="B81" s="3" t="s">
        <v>114</v>
      </c>
      <c r="C81" s="4">
        <v>0.1</v>
      </c>
      <c r="D81" s="3">
        <v>100</v>
      </c>
      <c r="E81" s="1" t="s">
        <v>159</v>
      </c>
      <c r="F81" s="1" t="s">
        <v>161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3">
        <v>400</v>
      </c>
      <c r="B82" s="3" t="s">
        <v>114</v>
      </c>
      <c r="C82" s="4">
        <v>0.1</v>
      </c>
      <c r="D82" s="3">
        <v>180</v>
      </c>
      <c r="E82" s="1" t="s">
        <v>159</v>
      </c>
      <c r="F82" s="1" t="s">
        <v>162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151-7DC2-432E-878B-05E1C4AD15AC}">
  <dimension ref="A2:L13"/>
  <sheetViews>
    <sheetView tabSelected="1" topLeftCell="B1" workbookViewId="0">
      <selection activeCell="D8" sqref="D8"/>
    </sheetView>
  </sheetViews>
  <sheetFormatPr defaultRowHeight="15" x14ac:dyDescent="0.25"/>
  <cols>
    <col min="1" max="1" width="23.7109375" bestFit="1" customWidth="1"/>
    <col min="2" max="2" width="33" bestFit="1" customWidth="1"/>
    <col min="3" max="3" width="49" bestFit="1" customWidth="1"/>
    <col min="4" max="4" width="44.7109375" customWidth="1"/>
    <col min="5" max="5" width="40.85546875" customWidth="1"/>
    <col min="6" max="6" width="16.85546875" bestFit="1" customWidth="1"/>
    <col min="11" max="11" width="19.5703125" bestFit="1" customWidth="1"/>
  </cols>
  <sheetData>
    <row r="2" spans="1:12" x14ac:dyDescent="0.25">
      <c r="A2" t="s">
        <v>163</v>
      </c>
      <c r="B2" t="s">
        <v>164</v>
      </c>
      <c r="C2" t="s">
        <v>165</v>
      </c>
      <c r="D2" t="s">
        <v>198</v>
      </c>
      <c r="E2" t="s">
        <v>199</v>
      </c>
      <c r="F2" t="s">
        <v>200</v>
      </c>
    </row>
    <row r="3" spans="1:12" x14ac:dyDescent="0.25">
      <c r="A3" t="s">
        <v>166</v>
      </c>
      <c r="B3" t="s">
        <v>167</v>
      </c>
      <c r="C3" t="s">
        <v>168</v>
      </c>
      <c r="D3">
        <v>2300</v>
      </c>
      <c r="E3">
        <f>D3*1000000*($K$4*$K$5)/1000</f>
        <v>138000</v>
      </c>
      <c r="F3" s="5">
        <f>E3*$K$3</f>
        <v>24840000</v>
      </c>
      <c r="K3" s="5">
        <v>180</v>
      </c>
      <c r="L3" t="s">
        <v>201</v>
      </c>
    </row>
    <row r="4" spans="1:12" x14ac:dyDescent="0.25">
      <c r="A4" t="s">
        <v>169</v>
      </c>
      <c r="B4" t="s">
        <v>170</v>
      </c>
      <c r="C4" t="s">
        <v>171</v>
      </c>
      <c r="D4">
        <v>2100</v>
      </c>
      <c r="E4">
        <f t="shared" ref="E4:E12" si="0">D4*1000000*($K$4*$K$5)/1000</f>
        <v>126000</v>
      </c>
      <c r="F4" s="5">
        <f t="shared" ref="F4:F12" si="1">E4*$K$3</f>
        <v>22680000</v>
      </c>
      <c r="K4">
        <v>2</v>
      </c>
      <c r="L4" t="s">
        <v>202</v>
      </c>
    </row>
    <row r="5" spans="1:12" x14ac:dyDescent="0.25">
      <c r="B5" t="s">
        <v>172</v>
      </c>
      <c r="C5" t="s">
        <v>173</v>
      </c>
      <c r="D5">
        <v>925</v>
      </c>
      <c r="E5">
        <f t="shared" si="0"/>
        <v>55500</v>
      </c>
      <c r="F5" s="5">
        <f t="shared" si="1"/>
        <v>9990000</v>
      </c>
      <c r="K5" s="6">
        <v>0.03</v>
      </c>
      <c r="L5" t="s">
        <v>203</v>
      </c>
    </row>
    <row r="6" spans="1:12" x14ac:dyDescent="0.25">
      <c r="A6" t="s">
        <v>174</v>
      </c>
      <c r="B6" t="s">
        <v>175</v>
      </c>
      <c r="C6" t="s">
        <v>176</v>
      </c>
      <c r="D6">
        <v>266</v>
      </c>
      <c r="E6">
        <f t="shared" si="0"/>
        <v>15960</v>
      </c>
      <c r="F6" s="5">
        <f t="shared" si="1"/>
        <v>2872800</v>
      </c>
    </row>
    <row r="7" spans="1:12" x14ac:dyDescent="0.25">
      <c r="A7" t="s">
        <v>177</v>
      </c>
      <c r="B7" t="s">
        <v>178</v>
      </c>
      <c r="C7" t="s">
        <v>179</v>
      </c>
      <c r="D7">
        <v>210</v>
      </c>
      <c r="E7">
        <f t="shared" si="0"/>
        <v>12600</v>
      </c>
      <c r="F7" s="5">
        <f t="shared" si="1"/>
        <v>2268000</v>
      </c>
      <c r="K7">
        <f>K4*K5</f>
        <v>0.06</v>
      </c>
    </row>
    <row r="8" spans="1:12" x14ac:dyDescent="0.25">
      <c r="A8" t="s">
        <v>180</v>
      </c>
      <c r="B8" t="s">
        <v>181</v>
      </c>
      <c r="C8" t="s">
        <v>182</v>
      </c>
      <c r="F8" s="5"/>
      <c r="K8" s="8">
        <f>D3*1000000*K7/1000</f>
        <v>138000</v>
      </c>
    </row>
    <row r="9" spans="1:12" x14ac:dyDescent="0.25">
      <c r="A9" t="s">
        <v>183</v>
      </c>
      <c r="B9" t="s">
        <v>184</v>
      </c>
      <c r="C9" t="s">
        <v>185</v>
      </c>
      <c r="D9">
        <v>460</v>
      </c>
      <c r="E9">
        <f t="shared" si="0"/>
        <v>27600</v>
      </c>
      <c r="F9" s="5">
        <f t="shared" si="1"/>
        <v>4968000</v>
      </c>
      <c r="K9" s="7">
        <f>K8*K3</f>
        <v>24840000</v>
      </c>
    </row>
    <row r="10" spans="1:12" x14ac:dyDescent="0.25">
      <c r="A10" t="s">
        <v>186</v>
      </c>
      <c r="B10" t="s">
        <v>187</v>
      </c>
      <c r="C10" t="s">
        <v>188</v>
      </c>
      <c r="D10">
        <v>200</v>
      </c>
      <c r="E10">
        <f t="shared" si="0"/>
        <v>12000</v>
      </c>
      <c r="F10" s="5">
        <f t="shared" si="1"/>
        <v>2160000</v>
      </c>
    </row>
    <row r="11" spans="1:12" x14ac:dyDescent="0.25">
      <c r="A11" t="s">
        <v>189</v>
      </c>
      <c r="B11" t="s">
        <v>190</v>
      </c>
      <c r="C11" t="s">
        <v>191</v>
      </c>
      <c r="D11">
        <v>279</v>
      </c>
      <c r="E11">
        <f t="shared" si="0"/>
        <v>16740</v>
      </c>
      <c r="F11" s="5">
        <f t="shared" si="1"/>
        <v>3013200</v>
      </c>
    </row>
    <row r="12" spans="1:12" x14ac:dyDescent="0.25">
      <c r="A12" t="s">
        <v>192</v>
      </c>
      <c r="B12" t="s">
        <v>193</v>
      </c>
      <c r="C12" t="s">
        <v>194</v>
      </c>
      <c r="D12">
        <v>222</v>
      </c>
      <c r="E12">
        <f t="shared" si="0"/>
        <v>13320</v>
      </c>
      <c r="F12" s="5">
        <f t="shared" si="1"/>
        <v>2397600</v>
      </c>
    </row>
    <row r="13" spans="1:12" x14ac:dyDescent="0.25">
      <c r="A13" t="s">
        <v>195</v>
      </c>
      <c r="B13" t="s">
        <v>196</v>
      </c>
      <c r="C13" t="s">
        <v>197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perdas_vapor_etanol_milho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Luciano Bussi</cp:lastModifiedBy>
  <dcterms:created xsi:type="dcterms:W3CDTF">2025-09-01T18:13:34Z</dcterms:created>
  <dcterms:modified xsi:type="dcterms:W3CDTF">2025-09-01T19:49:44Z</dcterms:modified>
</cp:coreProperties>
</file>